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<sst xmlns="http://schemas.openxmlformats.org/spreadsheetml/2006/main" count="33662" uniqueCount="9658">
  <si>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</si>
  <si>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</si>
  <si>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</si>
  <si>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</si>
  <si>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</si>
  <si>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</si>
  <si>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</si>
  <si>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</si>
  <si>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</si>
  <si>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</si>
  <si>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</si>
  <si>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</si>
  <si>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</si>
  <si>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</si>
  <si>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</si>
  <si>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</si>
  <si>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</si>
  <si>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</si>
  <si>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</si>
  <si>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Mutational Landscape of PI3K-AKT-mTOR Pathway in Breast Cancer: Implications for Targeted Therapeutics.</t>
  </si>
  <si>
    <t>Role of the Host Genetic Susceptibility to 2009 Pandemic Influenza A H1N1.</t>
  </si>
  <si>
    <t>Mechanisms of Fritillariae Thunbergii Flos in lung cancer treatment from a systems pharmacology perspective.</t>
  </si>
  <si>
    <t>Genomic characteristics revealed by targeted exon sequencing of testicular germ cell tumors in Japanese men.</t>
  </si>
  <si>
    <t>Effects of rapamycin and AZD3463 combination on apoptosis, autophagy, and cell cycle for resistance control in breast cancer.</t>
  </si>
  <si>
    <t>The Orphan Nuclear Receptor Gene NR0B2 Is a Favorite Prognosis Factor Modulated by Multiple Cellular Signal Pathways in Human Liver Cancers.</t>
  </si>
  <si>
    <t>Differences in Genomic Alterations Between Brain Metastases and Primary Tumors.</t>
  </si>
  <si>
    <t>Diverse mechanisms activate the PI 3-kinase/mTOR pathway in melanomas: implications for the use of PI 3-kinase inhibitors to overcome resistance to inhibitors of BRAF and MEK.</t>
  </si>
  <si>
    <t>Establishment and validation of an eight-gene metabolic-related prognostic signature model for lung adenocarcinoma.</t>
  </si>
  <si>
    <t>Disease-related mutations in PI3Kgamma disrupt regulatory C-terminal dynamics and reveal a path to selective inhibitors.</t>
  </si>
  <si>
    <t>Inhibition of PI3K Isoform p110gamma Increases Both Anti-Tumor and Immunosuppressive Responses to Aggressive Murine Head and Neck Squamous Cell Carcinoma with Low Immunogenicity.</t>
  </si>
  <si>
    <t>Polymorphism in the catalytic subunit of the PI3Kgamma gene is associated with Trypanosoma cruzi-induced chronic chagasic cardiomyopathy.</t>
  </si>
  <si>
    <t>PCR Array Technology in Biopsy Samples Identifies Up-Regulated mTOR Pathway Genes as Potential Rejection Biomarkers After Kidney Transplantation.</t>
  </si>
  <si>
    <t>Extraneural Metastases of Diffuse Midline Glioma, H3 K27M-Mutant at Diagnosis: Case Report, Review of the Literature, and Identifying Targetable Alterations.</t>
  </si>
  <si>
    <t>Pathogenic alleles in microtubule, secretory granule and extracellular matrix-related genes in familial keratoconus.</t>
  </si>
  <si>
    <t>Inhibition of the phosphoinositide 3-kinase-AKT-cyclic GMP-c-Jun N-terminal kinase signaling pathway attenuates the development of morphine tolerance in a mouse model of neuropathic pain.</t>
  </si>
  <si>
    <t>The Role of the Pathogen Dose and PI3Kgamma in Immunometabolic Reprogramming of Microglia for Innate Immune Memory.</t>
  </si>
  <si>
    <t>Network Pharmacology Analysis of Traditional Chinese Medicine Formula Shuang Di Shou Zhen Tablets Treating Nonexudative Age-Related Macular Degeneration.</t>
  </si>
  <si>
    <t>Bioinformatic analysis linking genomic defects to chemosensitivity and mechanism of action.</t>
  </si>
  <si>
    <t>Expression profiles of SLC39A/ZIP7, ZIP8 and ZIP14 in response to exercise-induced skeletal muscle damage.</t>
  </si>
  <si>
    <t>BMP4 and PHLDA1 are plausible drug-targetable candidate genes for KRAS G12A-, G12D-, and G12V-driven colorectal cancer.</t>
  </si>
  <si>
    <t>Distinct roles of PI3Kdelta and PI3Kgamma in a toluene diisocyanate-induced murine asthma model.</t>
  </si>
  <si>
    <t>Targeting PIK3CG in Combination with Paclitaxel as a Potential Therapeutic Regimen in Claudin-Low Breast Cancer.</t>
  </si>
  <si>
    <t>Inhibition of Phosphatidylinositol 3-Kinase gamma by IPI-549 Attenuates Abdominal Aortic Aneurysm Formation in Mice.</t>
  </si>
  <si>
    <t>Ex vivo blockade of PI3K gamma or delta signaling enhances the antitumor potency of adoptively transferred CD8(+) T cells.</t>
  </si>
  <si>
    <t>Loss of Phosphatidylinositol 3-Kinase Activity in Regulatory T Cells Leads to Neuronal Inflammation.</t>
  </si>
  <si>
    <t>A Genome-Wide Screen in Mice To Identify Cell-Extrinsic Regulators of Pulmonary Metastatic Colonisation.</t>
  </si>
  <si>
    <t>Erratum: Targeting PIK3CG in Combination with Paclitaxel as a Potential Therapeutic Regimen in Claudin-Low Breast Cancer [Corrigendum].</t>
  </si>
  <si>
    <t>LncRNA CANT1 suppresses retinoblastoma progression by repellinghistone methyltransferase in PI3Kgamma promoter.</t>
  </si>
  <si>
    <t>Macrophage Syk-PI3Kgamma Inhibits Antitumor Immunity: SRX3207, a Novel Dual Syk-PI3K Inhibitory Chemotype Relieves Tumor Immunosuppression.</t>
  </si>
  <si>
    <t>The anti-inflammatory components from the effective fraction of Syringae Folium (ESF) and its mechanism investigation based on network pharmacology.</t>
  </si>
  <si>
    <t>A bioinformatics investigation into the pharmacological mechanisms of the effect of the Yinchenhao decoction on hepatitis C based on network pharmacology.</t>
  </si>
  <si>
    <t>Efficacy and Safety of Duvelisib Following Disease Progression on Ofatumumab in Patients with Relapsed/Refractory CLL or SLL in the DUO Crossover Extension Study.</t>
  </si>
  <si>
    <t>Altered microbial community structure in PI3Kgamma knockout mice with colitis impeding relief of inflammation: Establishment of new indices for intestinal microbial disorder.</t>
  </si>
  <si>
    <t>Genomic Underpinnings of Tumor Behavior in In Situ and Early Lung Adenocarcinoma.</t>
  </si>
  <si>
    <t>Roles of TGFbeta1 in the expression of phosphoinositide 3-kinase isoform genes and sensitivity and response of lung telocytes to PI3K inhibitors.</t>
  </si>
  <si>
    <t>Effects of metformin and pioglitazone combination on apoptosis and AMPK/mTOR signaling pathway in human anaplastic thyroid cancer cells.</t>
  </si>
  <si>
    <t>Prognostic significance of PI3K/AKT/ mTOR signaling pathway members in clear cell renal cell carcinoma.</t>
  </si>
  <si>
    <t>Phosphoinositide 3-kinase gamma deficiency attenuates kidney injury and fibrosis in angiotensin II-induced hypertension.</t>
  </si>
  <si>
    <t>Epigenomics and genotype-phenotype association analyses reveal conserved genetic architecture of complex traits in cattle and human.</t>
  </si>
  <si>
    <t>Structural Features that Distinguish Inactive and Active PI3K Lipid Kinases.</t>
  </si>
  <si>
    <t>Reversed Senescence of Retinal Pigment Epithelial Cell by Coculture With Embryonic Stem Cell via the TGFbeta and PI3K Pathways.</t>
  </si>
  <si>
    <t>Analysis of the Molecular Mechanisms of the Effects of Prunella vulgaris against Subacute Thyroiditis Based on Network Pharmacology.</t>
  </si>
  <si>
    <t>MiR-1976 knockdown promotes epithelial-mesenchymal transition and cancer stem cell properties inducing triple-negative breast cancer metastasis.</t>
  </si>
  <si>
    <t>Identification of Antitumor Active Constituents in Polygonatum sibiricum Flower by UPLC-Q-TOF-MS(E) and Network Pharmacology.</t>
  </si>
  <si>
    <t>PI3Kgamma Regulatory Protein p84 Determines Mast Cell Sensitivity to Ras Inhibition-Moving Towards Cell Specific PI3K Targeting?</t>
  </si>
  <si>
    <t>Polymorphisms in GP6, PEAR1A, MRVI1, PIK3CG, JMJD1C, and SHH Genes in Patients with Unstable Angina.</t>
  </si>
  <si>
    <t>Germline biallelic PIK3CG mutations in a multifaceted immunodeficiency with immune dysregulation.</t>
  </si>
  <si>
    <t>PRAM: a novel pooling approach for discovering intergenic transcripts from large-scale RNA sequencing experiments.</t>
  </si>
  <si>
    <t>Smooth muscle cells-derived CXCL10 prevents endothelial healing through PI3Kgamma-dependent T cells response.</t>
  </si>
  <si>
    <t>Proteogenomic analysis of melanoma brain metastases from distinct anatomical sites identifies pathways of metastatic progression.</t>
  </si>
  <si>
    <t>B cell signalling pathways-New targets for precision medicine in chronic lymphocytic leukaemia.</t>
  </si>
  <si>
    <t>Caspase Inhibition Affects the Expression of Autophagy-Related Molecules in Chondrocytes.</t>
  </si>
  <si>
    <t>Discovery of Potent and Selective PI3Kgamma Inhibitors.</t>
  </si>
  <si>
    <t>Exploring Flavonoids for Potential Inhibitors of a Cancer Signaling Protein PI3Kgamma Kinase Using Computational Methods.</t>
  </si>
  <si>
    <t>Modified Jian-pi-yang-zheng decoction inhibits gastric cancer progression via the macrophage immune checkpoint PI3Kgamma.</t>
  </si>
  <si>
    <t>PIK3CG Is a Potential Therapeutic Target in Androgen Receptor-Indifferent Metastatic Prostate Cancer.</t>
  </si>
  <si>
    <t>Multigenic truncation of the semaphorin-plexin pathway by a germline chromothriptic rearrangement associated with Moebius syndrome.</t>
  </si>
  <si>
    <t>Candidate genes and potential mechanisms for chemoradiotherapy sensitivity in locally advanced rectal cancer.</t>
  </si>
  <si>
    <t>Continuous infusion of an agonist of the tumor necrosis factor receptor 2 in the spinal cord improves recovery after traumatic contusive injury.</t>
  </si>
  <si>
    <t>MEF2A alters the proliferation, inflammation-related gene expression profiles and its silencing induces cellular senescence in human coronary endothelial cells.</t>
  </si>
  <si>
    <t>A Genome-Wide Association Study for Susceptibility to Visual Experience-Induced Myopia.</t>
  </si>
  <si>
    <t>The identification of key genes in nasopharyngeal carcinoma by bioinformatics analysis of high-throughput data.</t>
  </si>
  <si>
    <t>Discovery, Optimization, and Evaluation of Potent and Highly Selective PI3Kgamma-PI3Kdelta Dual Inhibitors.</t>
  </si>
  <si>
    <t>Phosphoinositide 3-kinase delta is a regulatory T-cell target in cancer immunotherapy.</t>
  </si>
  <si>
    <t>KISS1 Suppresses Apoptosis and Stimulates the Synthesis of E2 in Porcine Ovarian Granulosa Cells.</t>
  </si>
  <si>
    <t>Molecular signature of human bone marrow-derived mesenchymal stromal cell subsets.</t>
  </si>
  <si>
    <t>Critical roles for the phosphatidylinositide 3-kinase isoforms p110beta and p110gamma in thrombopoietin-mediated priming of platelet function.</t>
  </si>
  <si>
    <t>New avenues in cardio-oncology.</t>
  </si>
  <si>
    <t>Identification of core genes and prediction of miRNAs associated with osteoporosis using a bioinformatics approach.</t>
  </si>
  <si>
    <t>A class of highly selective inhibitors bind to an active state of PI3Kgamma.</t>
  </si>
  <si>
    <t>[Detection ofmethylated genes related to allergic rhinitis and establishment of methylation profile].</t>
  </si>
  <si>
    <t>PI3Kgamma (Phosphoinositide 3-Kinase gamma) Regulates Vascular Smooth Muscle Cell Phenotypic Modulation and Neointimal Formation Through CREB (Cyclic AMP-Response Element Binding Protein)/YAP (Yes-Associated Protein) Signaling.</t>
  </si>
  <si>
    <t>Evolution of PI3Kgamma and delta Inhibitors for Inflammatory and Autoimmune Diseases.</t>
  </si>
  <si>
    <t>Insight into the selective mechanism of phosphoinositide 3-kinase gamma with benzothiazole and thiazolopiperidine gamma-specific inhibitors by in silico approaches.</t>
  </si>
  <si>
    <t>Cross-talk between Rho GTPases and PI3K in the neutrophil.</t>
  </si>
  <si>
    <t>Yak OXGR1 promotes fibroblast proliferation via the PI3K/AKT pathways.</t>
  </si>
  <si>
    <t>Intracellular Activation of Complement C3 Leads to PD-L1 Antibody Treatment Resistance by Modulating Tumor-Associated Macrophages.</t>
  </si>
  <si>
    <t>Genomic sequencing and editing revealed the GRM8 signaling pathway as potential therapeutic targets of squamous cell lung cancer.</t>
  </si>
  <si>
    <t>Immuno-oncology agent IPI-549 is a modulator of P-glycoprotein (P-gp, MDR1, ABCB1)-mediated multidrug resistance (MDR) in cancer: In vitro and in vivo.</t>
  </si>
  <si>
    <t>A Deregulated PI3K-AKT Signaling Pathway in Patients with Colorectal Cancer.</t>
  </si>
  <si>
    <t>Comparative evaluation of the aqueous humor proteome of primary angle closure and primary open angle glaucomas and age-related cataract eyes.</t>
  </si>
  <si>
    <t>Binimetinib plus Gemcitabine and Cisplatin Phase I/II Trial in Patients with Advanced Biliary Cancers.</t>
  </si>
  <si>
    <t>Translocation of TRPV4-PI3Kgamma complexes to the plasma membrane drives myofibroblast transdifferentiation.</t>
  </si>
  <si>
    <t>Myocyte enhancer factor 2A delays vascular endothelial cell senescence by activating the PI3K/p-Akt/SIRT1 pathway.</t>
  </si>
  <si>
    <t>Phosphoinositide-3 kinase gamma regulates caspase-1 activation and leukocyte recruitment in acute murine gout.</t>
  </si>
  <si>
    <t>Roles of transforming growth factor-beta and phosphatidylinositol 3-kinase isoforms in integrin beta1-mediated bio-behaviors of mouse lung telocytes.</t>
  </si>
  <si>
    <t>Converging TLR9 and PI3Kgamma signaling induces sterile inflammation and organ damage.</t>
  </si>
  <si>
    <t>Prognostic genes of melanoma identified by weighted gene co-expression network analysis and drug repositioning using a network-based method.</t>
  </si>
  <si>
    <t>Memory-Like Inflammatory Responses of Microglia to Rising Doses of LPS: Key Role of PI3Kgamma.</t>
  </si>
  <si>
    <t>Sarcosine promotes trafficking of dendritic cells and improves efficacy of anti-tumor dendritic cell vaccines via CXC chemokine family signaling.</t>
  </si>
  <si>
    <t>PI3-Kinase deltagamma Catalytic Isoforms Regulate the Th-17 Response in Tuberculosis.</t>
  </si>
  <si>
    <t>Induction of Neuronal PI3Kgamma Contributes to Endoplasmic Reticulum Stress and Long-Term Functional Impairment in a Murine Model of Traumatic Brain Injury.</t>
  </si>
  <si>
    <t>(3R)-5,6,7-trihydroxy-3-isopropyl-3-methylisochroman-1-one enhanced the therapeutic efficacy of anti-PD1 antibody through inhibiting PI3Kdelta/gamma.</t>
  </si>
  <si>
    <t>The Modulatory Properties of Astragalus membranaceus Treatment on Triple-Negative Breast Cancer: An Integrated Pharmacological Method.</t>
  </si>
  <si>
    <t>Human PI3Kgamma deficiency and its microbiota-dependent mouse model reveal immunodeficiency and tissue immunopathology.</t>
  </si>
  <si>
    <t>Recent discovery of phosphoinositide 3-kinase gamma inhibitors for the treatment of immune diseases and cancers.</t>
  </si>
  <si>
    <t>Coagulation FXIII-A Protein Expression Defines Three Novel Sub-populations in Pediatric B-Cell Progenitor Acute Lymphoblastic Leukemia Characterized by Distinct Gene Expression Signatures.</t>
  </si>
  <si>
    <t>Oncogenic driver mutations in Swiss never smoker patients with lung adenocarcinoma and correlation with clinicopathologic characteristics and outcome.</t>
  </si>
  <si>
    <t>The antitumor activity of umbelliferone in human renal cell carcinoma via regulation of the p110gamma catalytic subunit of PI3Kgamma.</t>
  </si>
  <si>
    <t>Inhibition of PI3Kgamma by AS605240 Protects tMCAO Mice by Attenuating Pro-Inflammatory Signaling and Cytokine Release in Reactive Astrocytes.</t>
  </si>
  <si>
    <t>Inhibiting PI3 kinase-gamma in both myeloid and plasma cells remodels the suppressive tumor microenvironment in desmoplastic tumors.</t>
  </si>
  <si>
    <t>Total flavonoids from sea buckthorn ameliorates lipopolysaccharide/cigarette smoke-induced airway inflammation.</t>
  </si>
  <si>
    <t>Critical role for PI3Kgamma-dependent neutrophil reactive oxygen species in WKYMVm-induced microvascular hyperpermeability.</t>
  </si>
  <si>
    <t>Anticancer compound XL765 as PI3K/mTOR dual inhibitor: A structural insight into the inhibitory mechanism using computational approaches.</t>
  </si>
  <si>
    <t>p110gamma deficiency protects against pancreatic carcinogenesis yet predisposes to diet-induced hepatotoxicity.</t>
  </si>
  <si>
    <t>Molecular mechanisms linking peri-implantitis and type 2 diabetes mellitus revealed by transcriptomic analysis.</t>
  </si>
  <si>
    <t>Comprehensive analysis of an lncRNA-miRNA-mRNA competing endogenous RNA network in pulpitis.</t>
  </si>
  <si>
    <t>Revealing synergistic mechanism of multiple components in Stauntonia brachyanthera Hand.-Mazz. for gout by virtual screening and system pharmacological approach.</t>
  </si>
  <si>
    <t>Time Series Gene Expression Profiling and Temporal Regulatory Pathway Analysis of Angiotensin II Induced Atrial Fibrillation in Mice.</t>
  </si>
  <si>
    <t>Yak IGF2 Promotes Fibroblast Proliferation Via Suppression of IGF1R and PI3KCG Expression.</t>
  </si>
  <si>
    <t>MicroRNA-204-3p inhibits lipopolysaccharide-induced cytokines in familial Mediterranean fever via the phosphoinositide 3-kinase gamma pathway.</t>
  </si>
  <si>
    <t>Distinct roles for phosphoinositide 3-kinases gamma and delta in malignant B cell migration.</t>
  </si>
  <si>
    <t>Notch signaling via regulation of RB and p-AKT but not PIK3CG contributes to MIA PaCa-2 cell growth and migration to affect pancreatic carcinogenesis.</t>
  </si>
  <si>
    <t>Phosphoinositide 3-Kinase Gamma Inhibition Protects From Anthracycline Cardiotoxicity and Reduces Tumor Growth.</t>
  </si>
  <si>
    <t>PIK3CB/p110beta is a selective survival factor for glioblastoma.</t>
  </si>
  <si>
    <t>Activity of the PI3K-delta,gamma inhibitor duvelisib in a phase 1 trial and preclinical models of T-cell lymphoma.</t>
  </si>
  <si>
    <t>Erythropoietin-Producing Hepatoma Receptor Tyrosine Kinase A2 Modulation Associates with Protective Effect of Prone Position in Ventilator-induced Lung Injury.</t>
  </si>
  <si>
    <t>Duvelisib, a novel oral dual inhibitor of PI3K-delta,gamma, is clinically active in advanced hematologic malignancies.</t>
  </si>
  <si>
    <t>Association of PIK3CG gene polymorphisms with attention-deficit/hyperactivity disorder: A case-control study.</t>
  </si>
  <si>
    <t>PI3Kgamma ablation does not promote diabetes in db/db mice, but improves insulin sensitivity and reduces pancreatic beta-cell apoptosis.</t>
  </si>
  <si>
    <t>L-GATOR: Genetic Association Testing for a Longitudinally Measured Quantitative Trait in Samples with Related Individuals.</t>
  </si>
  <si>
    <t>Discovery of novel quinazolinone derivatives as high potent and selective PI3Kdelta and PI3Kdelta/gamma inhibitors.</t>
  </si>
  <si>
    <t>Phosphatidylinositol 3-kinase beta and delta isoforms play key roles in metastasis of prostate cancer DU145 cells.</t>
  </si>
  <si>
    <t>Aberrant expression of LncRNA-MIR31HG regulates cell migration and proliferation by affecting miR-31 and miR-31* in Hirschsprung's disease.</t>
  </si>
  <si>
    <t>Identification of gene expression levels in primary melanoma associated with clinically meaningful characteristics.</t>
  </si>
  <si>
    <t>Improvement of the resistance against early Mycobacterium tuberculosis-infection in the absence of PI3Kgamma enzyme is associated with increase of CD4+IL-17+ cells and neutrophils.</t>
  </si>
  <si>
    <t>Immunogenomic analyses associate immunological alterations with mismatch repair defects in prostate cancer.</t>
  </si>
  <si>
    <t>PI3Kinases in Diabetes Mellitus and Its Related Complications.</t>
  </si>
  <si>
    <t>The lack of PI3Kgamma favors M1 macrophage polarization and does not prevent kidney diseases progression.</t>
  </si>
  <si>
    <t>Flavonoids inhibit cell proliferation and induce apoptosis and autophagy through downregulation of PI3Kgamma mediated PI3K/AKT/mTOR/p70S6K/ULK signaling pathway in human breast cancer cells.</t>
  </si>
  <si>
    <t>GRK2 mediates TCR-induced transactivation of CXCR4 and TCR-CXCR4 complex formation that drives PI3Kgamma/PREX1 signaling and T cell cytokine secretion.</t>
  </si>
  <si>
    <t>A blockade of PI3Kgamma signaling effectively mitigates angiotensin II-induced renal injury and fibrosis in a mouse model.</t>
  </si>
  <si>
    <t>Expression of 4E-BP1 and phospho-4E-BP1 correlates with the prognosis of patients with clear cell renal carcinoma.</t>
  </si>
  <si>
    <t>Germline genetic variants in somatically significantly mutated genes in tumors are associated with renal cell carcinoma risk and outcome.</t>
  </si>
  <si>
    <t>Hypoxic Tumor-Derived Exosomal miR-301a Mediates M2 Macrophage Polarization via PTEN/PI3Kgamma to Promote Pancreatic Cancer Metastasis.</t>
  </si>
  <si>
    <t>Phosphatidyl Inositol 3 Kinase-Gamma Balances Antiviral and Inflammatory Responses During Influenza A H1N1 Infection: From Murine Model to Genetic Association in Patients.</t>
  </si>
  <si>
    <t>SRC and TP53 play critical role in low-grade dysplasia colorectal mucosa transformation into cancer.</t>
  </si>
  <si>
    <t>Canonical PI3Kgamma signaling in myeloid cells restricts Trypanosoma cruzi infection and dampens chagasic myocarditis.</t>
  </si>
  <si>
    <t>alpha-Tocopheryl Phosphate Induces VEGF Expression via CD36/PI3Kgamma in THP-1 Monocytes.</t>
  </si>
  <si>
    <t>Screening of potential gene markers for predicting carotid atheroma plaque formation using bioinformatics approaches.</t>
  </si>
  <si>
    <t>A food-based approach that targets interleukin-6, a key regulator of chronic intestinal inflammation and colon carcinogenesis.</t>
  </si>
  <si>
    <t>Scaffolding Function of PI3Kgamma Emerges from Enzyme's Shadow.</t>
  </si>
  <si>
    <t>Small GTPase Rab8a-recruited Phosphatidylinositol 3-Kinase gamma Regulates Signaling and Cytokine Outputs from Endosomal Toll-like Receptors.</t>
  </si>
  <si>
    <t>PI3Kgamma Deficient NOD-Mice Are Protected from Diabetes by Restoring the Balance of Regulatory to Effector-T-Cells.</t>
  </si>
  <si>
    <t>Expression and prognostic significance of VEGF and mTOR pathway proteins in metastatic renal cell carcinoma patients: a prognostic immunohistochemical profile for kidney cancer patients.</t>
  </si>
  <si>
    <t>PI3K Inhibition Reduces Mammary Tumor Growth and Facilitates Antitumor Immunity and Anti-PD1 Responses.</t>
  </si>
  <si>
    <t>Immunotherapy: Switching off immune suppression.</t>
  </si>
  <si>
    <t>RNA transcript expression of IGF-I/PI3K pathway components in regenerating skeletal muscle is sensitive to initial injury intensity.</t>
  </si>
  <si>
    <t>Frontline Science: Coincidental null mutation of Csf2ralpha in a colony of PI3Kgamma-/- mice causes alveolar macrophage deficiency and fatal respiratory viral infection.</t>
  </si>
  <si>
    <t>PI3Kgamma Inhibition Protects Against Diabetic Cardiomyopathy in Mice.</t>
  </si>
  <si>
    <t>Dual Inhibition of PI3K/Akt and mTOR by the Dietary Antioxidant, Delphinidin, Ameliorates Psoriatic Features In Vitro and in an Imiquimod-Induced Psoriasis-Like Disease in Mice.</t>
  </si>
  <si>
    <t>PI3Kdelta and PI3Kgamma isoforms have distinct functions in regulating pro-tumoural signalling in the multiple myeloma microenvironment.</t>
  </si>
  <si>
    <t>Duvelisib: a phosphoinositide-3 kinase delta/gamma inhibitor for chronic lymphocytic leukemia.</t>
  </si>
  <si>
    <t>In-silico &amp; In-vitro Identification of Structure-Activity Relationship Pattern of Serpentine &amp; Gallic Acid Targeting PI3Kgamma as Potential Anticancer Target.</t>
  </si>
  <si>
    <t>Regulation of T cell alloimmunity by PI3Kgamma and PI3Kdelta.</t>
  </si>
  <si>
    <t>Attenuating PI3K isoforms in pancreatic cancer: Focus on immune PI3Kgamma.</t>
  </si>
  <si>
    <t>Antigen Availability and DOCK2-Driven Motility Govern CD4(+) T Cell Interactions with Dendritic Cells In Vivo.</t>
  </si>
  <si>
    <t>[Mechanisms of cytoskeleton and PI3Kdelta-RhoA in fine particulate matter deteriorating phagocytosis defect of alveolar macrophage in mice with chronic obstructive pulmonary disease].</t>
  </si>
  <si>
    <t>PI3Kgamma/delta and NOTCH1 Cross-Regulate Pathways That Define the T-cell Acute Lymphoblastic Leukemia Disease Signature.</t>
  </si>
  <si>
    <t>PI3Kgamma activity in leukocytes promotes adipose tissue inflammation and early-onset insulin resistance during obesity.</t>
  </si>
  <si>
    <t>PIK3CG single nucleotide polymorphisms are associated with poor responsiveness to clopidogrel and increased risk of ischemia in patients with coronary heart disease.</t>
  </si>
  <si>
    <t>Metabolically active CD4+ T cells expressing Glut1 and OX40 preferentially harbor HIV during in vitro infection.</t>
  </si>
  <si>
    <t>The Role of Class IA Phosphatidylinositol-4,5-Bisphosphate 3-Kinase Catalytic Subunits in Glioblastoma.</t>
  </si>
  <si>
    <t>Mechanisms underlying the antiproliferative effects of a series of quinoxaline-derived chalcones.</t>
  </si>
  <si>
    <t>Distinct lithium-induced gene expression effects in lymphoblastoid cell lines from patients with bipolar disorder.</t>
  </si>
  <si>
    <t>2SNP heritability and effects of genetic variants for neutrophil-to-lymphocyte and platelet-to-lymphocyte ratio.</t>
  </si>
  <si>
    <t>PI3Kgamma Activates Integrin alpha4 and Promotes Immune Suppressive Myeloid Cell Polarization during Tumor Progression.</t>
  </si>
  <si>
    <t>Transcriptome adaptation of the bovine mammary gland to diets rich in unsaturated fatty acids shows greater impact of linseed oil over safflower oil on gene expression and metabolic pathways.</t>
  </si>
  <si>
    <t>Endothelial p110gammaPI3K Mediates Endothelial Regeneration and Vascular Repair After Inflammatory Vascular Injury.</t>
  </si>
  <si>
    <t>Localizing the lipid products of PI3Kgamma in neutrophils.</t>
  </si>
  <si>
    <t>(E)-1,3-diphenyl-1H-pyrazole derivatives containing O-benzyl oxime moiety as potential immunosuppressive agents: Design, synthesis, molecular docking and biological evaluation.</t>
  </si>
  <si>
    <t>Noninflammatory upregulation of nerve growth factor underlies gastric hypersensitivity induced by neonatal colon inflammation.</t>
  </si>
  <si>
    <t>Revealing the Effects of the Herbal Pair of Euphorbia kansui and Glycyrrhiza on Hepatocellular Carcinoma Ascites with Integrating Network Target Analysis and Experimental Validation.</t>
  </si>
  <si>
    <t>Replication and hematological characterization of human platelet reactivity genetic associations in men from the Caerphilly Prospective Study (CaPS).</t>
  </si>
  <si>
    <t>Phosphoinositide 3-Kinase gamma Restrains Neurotoxic Effects of Microglia After Focal Brain Ischemia.</t>
  </si>
  <si>
    <t>Identification of carcinogenic potential-associated molecular mechanisms in CD133(+) A549 cells based on microRNA profiles.</t>
  </si>
  <si>
    <t>PI3K as a Potential Therapeutic Target in Thymic Epithelial Tumors.</t>
  </si>
  <si>
    <t>Next-generation sequencing reveals somatic mutations that confer exceptional response to everolimus.</t>
  </si>
  <si>
    <t>Integrated clinical, whole-genome, and transcriptome analysis of multisampled lethal metastatic prostate cancer.</t>
  </si>
  <si>
    <t>Neutrophil extracellular traps release induced by Leishmania: role of PI3Kgamma, ERK, PI3Ksigma, PKC, and [Ca2+].</t>
  </si>
  <si>
    <t>Targeting Immune Suppression in Cancer.</t>
  </si>
  <si>
    <t>Activation of PI3Kgamma/Akt pathway increases cardiomyocyte HMGB1 expression in diabetic environment.</t>
  </si>
  <si>
    <t>Targeting PI3Kdelta and PI3Kgamma signalling disrupts human AML survival and bone marrow stromal cell mediated protection.</t>
  </si>
  <si>
    <t>Contact-mediated control of radial migration of corneal epithelial cells.</t>
  </si>
  <si>
    <t>PI3Kgamma is a molecular switch that controls immune suppression.</t>
  </si>
  <si>
    <t>Better Understanding of Phosphoinositide 3-Kinase (PI3K) Pathways in Vasculature: Towards Precision Therapy Targeting Angiogenesis and Tumor Blood Supply.</t>
  </si>
  <si>
    <t>Discovery and SAR of Novel 2,3-Dihydroimidazo[1,2-c]quinazoline PI3K Inhibitors: Identification of Copanlisib (BAY 80-6946).</t>
  </si>
  <si>
    <t>Macrophage PI3Kgamma Drives Pancreatic Ductal Adenocarcinoma Progression.</t>
  </si>
  <si>
    <t>Structural basis for isoform selectivity in a class of benzothiazole inhibitors of phosphoinositide 3-kinase gamma.</t>
  </si>
  <si>
    <t>PBI-05204, a supercritical CO(2) extract of Nerium oleander, inhibits growth of human pancreatic cancer via targeting the PI3K/mTOR pathway.</t>
  </si>
  <si>
    <t>Lack of kinase-independent activity of PI3Kgamma in locus coeruleus induces ADHD symptoms through increased CREB signaling.</t>
  </si>
  <si>
    <t>Front-signal-dependent accumulation of the RHOA inhibitor FAM65B at leading edges polarizes neutrophils.</t>
  </si>
  <si>
    <t>The regulatory subunits of PI3Kgamma control distinct neutrophil responses.</t>
  </si>
  <si>
    <t>Non-canonical regulation of phosphatidylinositol 3-kinase gamma isoform activity in retinal rod photoreceptor cells.</t>
  </si>
  <si>
    <t>PI3Kgamma deficiency enhances seizures severity and associated outcomes in a mouse model of convulsions induced by intrahippocampal injection of pilocarpine.</t>
  </si>
  <si>
    <t>Phosphatidylinositol 3-Kinase gamma is required for the development of experimental cerebral malaria.</t>
  </si>
  <si>
    <t>Manic fringe promotes a claudin-low breast cancer phenotype through notch-mediated PIK3CG induction.</t>
  </si>
  <si>
    <t>Stat1 stimulates cap-independent mRNA translation to inhibit cell proliferation and promote survival in response to antitumor drugs.</t>
  </si>
  <si>
    <t>Pulmonary microRNA expression profiling in an immature piglet model of cardiopulmonary bypass-induced acute lung injury.</t>
  </si>
  <si>
    <t>Activation of PI3Kgamma/Akt pathway mediates bone cancer pain in rats.</t>
  </si>
  <si>
    <t>Reduction in Renal Ischemia-Reperfusion Injury in Mice by a Phosphoinositide 3-Kinase p110gamma-Specific Inhibitor.</t>
  </si>
  <si>
    <t>Variation in the Phosphoinositide 3-Kinase Gamma Gene Affects Plasma HDL-Cholesterol without Modification of Metabolic or Inflammatory Markers.</t>
  </si>
  <si>
    <t>Water Molecules Increases Binding Affinity of Natural PI3Kgamma Inhibitors Against Cancer.</t>
  </si>
  <si>
    <t>PI3-Kinase-gamma Has a Distinct and Essential Role in Lung-Specific Dendritic Cell Development.</t>
  </si>
  <si>
    <t>UV-Associated Mutations Underlie the Etiology of MCV-Negative Merkel Cell Carcinomas.</t>
  </si>
  <si>
    <t>Phosphoinositide 3-kinase gamma controls inflammation-induced myocardial depression via sequential cAMP and iNOS signalling.</t>
  </si>
  <si>
    <t>Genetic Deletion and Pharmacological Inhibition of PI3K gamma Reduces Neutrophilic Airway Inflammation and Lung Damage in Mice with Cystic Fibrosis-Like Lung Disease.</t>
  </si>
  <si>
    <t>Identification of genes and long non-coding RNAs associated with the pathogenesis of gastric cancer.</t>
  </si>
  <si>
    <t>miR-502 inhibits cell proliferation and tumor growth in hepatocellular carcinoma through suppressing phosphoinositide 3-kinase catalytic subunit gamma.</t>
  </si>
  <si>
    <t>The effect of pharmacological PI3Kgamma inhibitor on eotaxin-induced human eosinophil functions.</t>
  </si>
  <si>
    <t>Lack of association between ABO, PPAP2B, ADAMST7, PIK3CG, and EDNRA and carotid intima-media thickness, carotid plaques, and cardiovascular disease in patients with rheumatoid arthritis.</t>
  </si>
  <si>
    <t>Differential gene expression profiling analysis in workers occupationally exposed to benzene.</t>
  </si>
  <si>
    <t>Association between single nucleotide polymorphism rs342286 near the PIK3CG gene and acute coronary syndromes.</t>
  </si>
  <si>
    <t>AS252424, a PI3Kgamma inhibitor, downregulates inflammatory responsiveness in mouse bone marrow-derived mast cells.</t>
  </si>
  <si>
    <t>PI3Kgamma integrates cAMP and Akt signalling of the mu-opioid receptor.</t>
  </si>
  <si>
    <t>Analysis of common and coding variants with cardiovascular disease in the Diabetes Heart Study.</t>
  </si>
  <si>
    <t>miRNA-155 controls mast cell activation by regulating the PI3Kgamma pathway and anaphylaxis in a mouse model.</t>
  </si>
  <si>
    <t>PI3K-dependent multiple myeloma cell survival is mediated by the PIK3CA isoform.</t>
  </si>
  <si>
    <t>Inhibition of PI3Kdelta reduces kidney infiltration by macrophages and ameliorates systemic lupus in the mouse.</t>
  </si>
  <si>
    <t>Phosphoinositide 3-kinase gamma affects LPS-induced disturbance of blood-brain barrier via lipid kinase-independent control of cAMP in microglial cells.</t>
  </si>
  <si>
    <t>Targeting PI3Kgamma activity decreases vascular trauma-induced intimal hyperplasia through modulation of the Th1 response.</t>
  </si>
  <si>
    <t>Hypothalamic miR-103 protects from hyperphagic obesity in mice.</t>
  </si>
  <si>
    <t>Kallikreins are involved in an miRNA network that contributes to prostate cancer progression.</t>
  </si>
  <si>
    <t>Gene profiling of human VEGF signaling pathways in human endothelial and retinal pigment epithelial cells after anti VEGF treatment.</t>
  </si>
  <si>
    <t>IPI-145 antagonizes intrinsic and extrinsic survival signals in chronic lymphocytic leukemia cells.</t>
  </si>
  <si>
    <t>Exome-wide mutation profile in benzo[a]pyrene-derived post-stasis and immortal human mammary epithelial cells.</t>
  </si>
  <si>
    <t>Sequencing of 2 subclinical atherosclerosis candidate regions in 3669 individuals: Cohorts for Heart and Aging Research in Genomic Epidemiology (CHARGE) Consortium Targeted Sequencing Study.</t>
  </si>
  <si>
    <t>Loss of phosphoinositide 3-kinase P110gamma is protective in the acute phase but detrimental in the resolution phase of hapten-induced colitis.</t>
  </si>
  <si>
    <t>Gata3 antagonizes cancer progression in Pten-deficient prostates.</t>
  </si>
  <si>
    <t>Total synthetic protoapigenone WYC02 inhibits cervical cancer cell proliferation and tumour growth through PIK3 signalling pathway.</t>
  </si>
  <si>
    <t>Genetic correlates of proliferative vitreoretinopathy.</t>
  </si>
  <si>
    <t>Phosphoinositide 3-kinase gamma inhibits cardiac GSK-3 independently of Akt.</t>
  </si>
  <si>
    <t>Phosphatidylinositol 3-kinase-gamma signaling promotes Campylobacter jejuni-induced colitis through neutrophil recruitment in mice.</t>
  </si>
  <si>
    <t>Phosphoinositide 3-kinase gamma mediates microglial phagocytosis via lipid kinase-independent control of cAMP.</t>
  </si>
  <si>
    <t>Absence of signaling into CD4(+) cells via C3aR and C5aR enables autoinductive TGF-beta1 signaling and induction of Foxp3(+) regulatory T cells.</t>
  </si>
  <si>
    <t>A genetic case-control study confirms the implication of SMAD7 and TNF locus in the development of proliferative vitreoretinopathy.</t>
  </si>
  <si>
    <t>Enhanced recovery from ischemia-reperfusion injury in PI3Kalpha dominant negative hearts: investigating the role of alternate PI3K isoforms, increased glucose oxidation and MAPK signaling.</t>
  </si>
  <si>
    <t>Elevated RalA activity in the hippocampus of PI3Kgamma knock-out mice lacking NMDAR-dependent long-term depression.</t>
  </si>
  <si>
    <t>Cyclooxygenase-2 deficiency in macrophages leads to defective p110gamma PI3K signaling and impairs cell adhesion and migration.</t>
  </si>
  <si>
    <t>The impact of 3'UTR variants on differential expression of candidate cancer susceptibility genes.</t>
  </si>
  <si>
    <t>Discovery of N-{5-[3-(3-hydroxypiperidin-1-yl)-1,2,4-oxadiazol-5-yl]-4-methyl-1,3-thiazol-2-yl }acetamide (TASP0415914) as an orally potent phosphoinositide 3-kinase gamma inhibitor for the treatment of inflammatory diseases.</t>
  </si>
  <si>
    <t>PI3-kinase gamma promotes Rap1a-mediated activation of myeloid cell integrin alpha4beta1, leading to tumor inflammation and growth.</t>
  </si>
  <si>
    <t>HNF1b is involved in prostate cancer risk via modulating androgenic hormone effects and coordination with other genes.</t>
  </si>
  <si>
    <t>Novel PI3Kgamma mutation in a 44-year-old man with chronic infections and chronic pelvic pain.</t>
  </si>
  <si>
    <t>Antagonistic activities of the immunomodulator and PP2A-activating drug FTY720 (Fingolimod, Gilenya) in Jak2-driven hematologic malignancies.</t>
  </si>
  <si>
    <t>PI3K p110gamma deletion attenuates murine atherosclerosis by reducing macrophage proliferation but not polarization or apoptosis in lesions.</t>
  </si>
  <si>
    <t>PI3Kgamma inhibition alleviates symptoms and increases axon number in experimental autoimmune encephalomyelitis mice.</t>
  </si>
  <si>
    <t>PI3Kgamma kinase activity is required for optimal T-cell activation and differentiation.</t>
  </si>
  <si>
    <t>Phosphoinositide 3-kinase gamma in T cell biology and disease therapy.</t>
  </si>
  <si>
    <t>Molecular determinants of PI3Kgamma-mediated activation downstream of G-protein-coupled receptors (GPCRs).</t>
  </si>
  <si>
    <t>p110delta phosphoinositide 3-kinase represses IgE switch by potentiating BCL6 expression.</t>
  </si>
  <si>
    <t>Targeting nonclassical oncogenes for therapy in T-ALL.</t>
  </si>
  <si>
    <t>Variation in a locus linked to platelet aggregation phenotype predicts intraparenchymal hemorrhagic volume.</t>
  </si>
  <si>
    <t>Identification of somatic mutations in non-small cell lung carcinomas using whole-exome sequencing.</t>
  </si>
  <si>
    <t>Crucial role of SLP-76 and ADAP for neutrophil recruitment in mouse kidney ischemia-reperfusion injury.</t>
  </si>
  <si>
    <t>Riedel's thyroiditis - a case report with genes' expression studies.</t>
  </si>
  <si>
    <t>Murine bone marrow-derived macrophages differentiated with GM-CSF become foam cells by PI3Kgamma-dependent fluid-phase pinocytosis of native LDL.</t>
  </si>
  <si>
    <t>Key role of PI3Kgamma in monocyte chemotactic protein-1-mediated amplification of PDGF-induced aortic smooth muscle cell migration.</t>
  </si>
  <si>
    <t>PI3K-gamma inhibition ameliorates acute lung injury through regulation of IkappaBalpha/NF-kappaB pathway and innate immune responses.</t>
  </si>
  <si>
    <t>Targeting phosphoinositide 3-kinase gamma in airway smooth muscle cells to suppress interleukin-13-induced mouse airway hyperresponsiveness.</t>
  </si>
  <si>
    <t>The p101 subunit of PI3Kgamma restores activation by Gbeta mutants deficient in stimulating p110gamma.</t>
  </si>
  <si>
    <t>PI3Kgamma inhibition reduces blood pressure by a vasorelaxant Akt/L-type calcium channel mechanism.</t>
  </si>
  <si>
    <t>Drug repositioning through incomplete bi-cliques in an integrated drug-target-disease network.</t>
  </si>
  <si>
    <t>A selective inhibitor reveals PI3Kgamma dependence of T(H)17 cell differentiation.</t>
  </si>
  <si>
    <t>Class-IA phosphoinositide 3-kinase p110beta Triggers GPCR-induced superoxide production in p110gamma-deficient murine neutrophils.</t>
  </si>
  <si>
    <t>Phosphoinositide 3-kinase gamma protects against catecholamine-induced ventricular arrhythmia through protein kinase A-mediated regulation of distinct phosphodiesterases.</t>
  </si>
  <si>
    <t>The role of phosphoinositide 3-kinase subunits in chronic thyroiditis.</t>
  </si>
  <si>
    <t>Construction of a global pain systems network highlights phospholipid signaling as a regulator of heat nociception.</t>
  </si>
  <si>
    <t>GBF1 bears a novel phosphatidylinositol-phosphate binding module, BP3K, to link PI3Kgamma activity with Arf1 activation involved in GPCR-mediated neutrophil chemotaxis and superoxide production.</t>
  </si>
  <si>
    <t>Discovery and optimization of a series of 2-aminothiazole-oxazoles as potent phosphoinositide 3-kinase gamma inhibitors.</t>
  </si>
  <si>
    <t>PI3Kgamma drives priming and survival of autoreactive CD4(+) T cells during experimental autoimmune encephalomyelitis.</t>
  </si>
  <si>
    <t>Blockade of phosphatidylinositol 3-kinase PI3Kdelta or PI3Kgamma reduces IL-17 and ameliorates imiquimod-induced psoriasis-like dermatitis.</t>
  </si>
  <si>
    <t>Identification of gene pathways implicated in Alzheimer's disease using longitudinal imaging phenotypes with sparse regression.</t>
  </si>
  <si>
    <t>PI3Kgamma activation is required for LPS-induced reactive oxygen species generation in respiratory epithelial cells.</t>
  </si>
  <si>
    <t>GPCR activation of Ras and PI3Kc in neutrophils depends on PLCb2/b3 and the RasGEF RasGRP4.</t>
  </si>
  <si>
    <t>JAK-STAT and AKT pathway-coupled genes in erythroid progenitor cells through ontogeny.</t>
  </si>
  <si>
    <t>[Research progress of the relationship between microglia and cerebral ischemia].</t>
  </si>
  <si>
    <t>The positive inotropic effect of relaxin-2 in human atrial myocardium is preserved in end-stage heart failure: role of G(i)-phosphoinositide-3 kinase signaling.</t>
  </si>
  <si>
    <t>Rap1a activation by CalDAG-GEFI and p38 MAPK is involved in E-selectin-dependent slow leukocyte rolling.</t>
  </si>
  <si>
    <t>Integrating cardiac PIP3 and cAMP signaling through a PKA anchoring function of p110gamma.</t>
  </si>
  <si>
    <t>Blockade of class IB phosphoinositide-3 kinase ameliorates obesity-induced inflammation and insulin resistance.</t>
  </si>
  <si>
    <t>A sensitized RNA interference screen identifies a novel role for the PI3K p110gamma isoform in medulloblastoma cell proliferation and chemoresistance.</t>
  </si>
  <si>
    <t>PI3Kgamma deficiency delays the onset of experimental autoimmune encephalomyelitis and ameliorates its clinical outcome.</t>
  </si>
  <si>
    <t>Uncoupling between enhanced excitation-contraction coupling and the response to heart disease: lessons from the PI3Kgamma knockout murine model.</t>
  </si>
  <si>
    <t>Distinct effects of leukocyte and cardiac phosphoinositide 3-kinase gamma activity in pressure overload-induced cardiac failure.</t>
  </si>
  <si>
    <t>Phosphoinositide 3-kinase gamma plays a critical role in bleomycin-induced pulmonary inflammation and fibrosis in mice.</t>
  </si>
  <si>
    <t>Phosphatidylinositol-3-kinase gamma plays a central role in blood-brain barrier dysfunction in acute experimental stroke.</t>
  </si>
  <si>
    <t>PI3Kgamma deletion reduces variability in the in vivo osteolytic response induced by orthopaedic wear particles.</t>
  </si>
  <si>
    <t>Receptor tyrosine kinases and TLR/IL1Rs unexpectedly activate myeloid cell PI3kgamma, a single convergent point promoting tumor inflammation and progression.</t>
  </si>
  <si>
    <t>PI3Kgamma within a nonhematopoietic cell type negatively regulates diet-induced thermogenesis and promotes obesity and insulin resistance.</t>
  </si>
  <si>
    <t>PI3Kgamma mediates kaposi's sarcoma-associated herpesvirus vGPCR-induced sarcomagenesis.</t>
  </si>
  <si>
    <t>Phosphoinositide 3-kinasegamma controls the intracellular localization of CpG to limit DNA-PKcs-dependent IL-10 production in macrophages.</t>
  </si>
  <si>
    <t>A PLCbeta/PI3Kgamma-GSK3 signaling pathway regulates cofilin phosphatase slingshot2 and neutrophil polarization and chemotaxis.</t>
  </si>
  <si>
    <t>Inhibition of phosphatidylinositol-3 kinase gamma reduces pruriceptive, inflammatory, and nociceptive responses induced by trypsin in mice.</t>
  </si>
  <si>
    <t>PI3Kgamma is required for NMDA receptor-dependent long-term depression and behavioral flexibility.</t>
  </si>
  <si>
    <t>Interaction of Ras with p110gamma is required for thymic beta-selection in the mouse.</t>
  </si>
  <si>
    <t>Genome-wide association study identifies six new loci influencing pulse pressure and mean arterial pressure.</t>
  </si>
  <si>
    <t>Phosphoinositide 3-kinase p110gamma in immunity.</t>
  </si>
  <si>
    <t>Maps of open chromatin guide the functional follow-up of genome-wide association signals: application to hematological traits.</t>
  </si>
  <si>
    <t>The alarmin cytokine, high mobility group box 1, is produced by viable cardiomyocytes and mediates the lipopolysaccharide-induced myocardial dysfunction via a TLR4/phosphatidylinositol 3-kinase gamma pathway.</t>
  </si>
  <si>
    <t>PI3Kgamma protects from myocardial ischemia and reperfusion injury through a kinase-independent pathway.</t>
  </si>
  <si>
    <t>4-Substituted-7-azaindoles bearing a ureidobenzofuranone moiety as potent and selective, ATP-competitive inhibitors of the mammalian target of rapamycin (mTOR).</t>
  </si>
  <si>
    <t>Identifying the rules of engagement enabling leukocyte rolling, activation, and adhesion.</t>
  </si>
  <si>
    <t>Neutrophil spontaneous death is mediated by down-regulation of autocrine signaling through GPCR, PI3Kgamma, ROS, and actin.</t>
  </si>
  <si>
    <t>Inferring the functional effects of mutation through clusters of mutations in homologous proteins.</t>
  </si>
  <si>
    <t>Discovery of (thienopyrimidin-2-yl)aminopyrimidines as potent, selective, and orally available pan-PI3-kinase and dual pan-PI3-kinase/mTOR inhibitors for the treatment of cancer.</t>
  </si>
  <si>
    <t>Class I phospho-inositide-3-kinases (PI3Ks) isoform-specific inhibition study by the combination of docking and molecular dynamics simulation.</t>
  </si>
  <si>
    <t>Involvement of phosphoinositide 3-kinase gamma in the neuro-inflammatory response and cognitive impairments induced by beta-amyloid 1-40 peptide in mice.</t>
  </si>
  <si>
    <t>Phosphoinositide 3-kinase gamma (PI3Kgamma) inhibitors for the treatment of inflammation and autoimmune disease.</t>
  </si>
  <si>
    <t>Tumor necrosis factor induces matrix metalloproteinases in cardiomyocytes and cardiofibroblasts differentially via superoxide production in a PI3Kgamma-dependent manner.</t>
  </si>
  <si>
    <t>Lead optimization of N-3-substituted 7-morpholinotriazolopyrimidines as dual phosphoinositide 3-kinase/mammalian target of rapamycin inhibitors: discovery of PKI-402.</t>
  </si>
  <si>
    <t>Phosphoinositol 3-kinase-gamma mediates antineutrophil cytoplasmic autoantibody-induced glomerulonephritis.</t>
  </si>
  <si>
    <t>Phosphoinositide 3-kinase gamma required for lipopolysaccharide-induced transepithelial neutrophil trafficking in the lung.</t>
  </si>
  <si>
    <t>Discovery of dual inhibitors of the immune cell PI3Ks p110delta and p110gamma: a prototype for new anti-inflammatory drugs.</t>
  </si>
  <si>
    <t>PI3Kgamma-dependent signaling in mouse olfactory receptor neurons.</t>
  </si>
  <si>
    <t>Phosphoinositide 3-kinase gamma has multiple phospholipid binding sites.</t>
  </si>
  <si>
    <t>Prioritization of driver mutations in pancreatic cancer using cancer-specific high-throughput annotation of somatic mutations (CHASM).</t>
  </si>
  <si>
    <t>Pharmacologic inhibition of phosphoinositide 3-kinase gamma (PI3Kgamma) promotes infarct resorption and prevents adverse cardiac remodeling after myocardial infarction in mice.</t>
  </si>
  <si>
    <t>Phosphoinositide 3-kinase gamma mediates chemotactic responses of human eosinophils to platelet-activating factor.</t>
  </si>
  <si>
    <t>The catalytic PI3K isoforms p110gamma and p110delta contribute to B cell development and maintenance, transformation, and proliferation.</t>
  </si>
  <si>
    <t>Phosphoinositide 3-kinase-gamma expression is upregulated in brain microglia and contributes to ischemia-induced microglial activation in acute experimental stroke.</t>
  </si>
  <si>
    <t>C/EBPepsilon participates in all-trans retinoic acid induction of PI3Kgamma in U937 cells via an intronic matrix attachment region sequence.</t>
  </si>
  <si>
    <t>Important roles of PI3Kgamma in osteoclastogenesis and bone homeostasis.</t>
  </si>
  <si>
    <t>SATB1 binds an intronic MAR sequence in human PI3kgamma in vitro.</t>
  </si>
  <si>
    <t>Inhibition of class II phosphoinositide 3-kinase gamma expression by p185(Bcr-Abl) contributes to impaired chemotaxis and aberrant homing of leukemic cells.</t>
  </si>
  <si>
    <t>Phosphoinositide-3 kinase gamma activity contributes to sepsis and organ damage by altering neutrophil recruitment.</t>
  </si>
  <si>
    <t>Phosphoinositide 3-kinase gamma regulates airway smooth muscle contraction by modulating calcium oscillations.</t>
  </si>
  <si>
    <t>Loss of phosphoinositide 3-kinase gamma decreases migration and activation of phagocytes but not T cell activation in antigen-induced arthritis.</t>
  </si>
  <si>
    <t>The absence of functional PI3Kgamma prevents leukocyte recruitment and ameliorates DSS-induced colitis in mice.</t>
  </si>
  <si>
    <t>Absence of PI3Kgamma leads to increased leukocyte apoptosis and diminished severity of experimental autoimmune encephalomyelitis.</t>
  </si>
  <si>
    <t>Genome-wide meta-analyses identifies seven loci associated with platelet aggregation in response to agonists.</t>
  </si>
  <si>
    <t>A novel variant on chromosome 7q22.3 associated with mean platelet volume, counts, and function.</t>
  </si>
  <si>
    <t>Twice upon a time: PI3K's secret double life exposed.</t>
  </si>
  <si>
    <t>Leukocyte transmigration is modulated by chemokine-mediated PI3Kgamma-dependent phosphorylation of vimentin.</t>
  </si>
  <si>
    <t>A role for a CXCR2/phosphatidylinositol 3-kinase gamma signaling axis in acute and chronic vascular permeability.</t>
  </si>
  <si>
    <t>Allergic airway hyperresponsiveness, inflammation, and remodeling do not develop in phosphoinositide 3-kinase gamma-deficient mice.</t>
  </si>
  <si>
    <t>Aerosolized phosphoinositide 3-kinase gamma/delta inhibitor TG100-115 [3-[2,4-diamino-6-(3-hydroxyphenyl)pteridin-7-yl]phenol] as a therapeutic candidate for asthma and chronic obstructive pulmonary disease.</t>
  </si>
  <si>
    <t>CD4+ cells are required for chronic eosinophilic lung inflammation but not airway remodeling.</t>
  </si>
  <si>
    <t>Finding partners for PI3Kgamma: when 84 is better than 101.</t>
  </si>
  <si>
    <t>Relaxin family peptide receptor (RXFP1) coupling to G(alpha)i3 involves the C-terminal Arg752 and localization within membrane Raft Microdomains.</t>
  </si>
  <si>
    <t>Essential role of phosphoinositide 3-kinase gamma in eosinophil chemotaxis within acute pulmonary inflammation.</t>
  </si>
  <si>
    <t>PI3Kgamma controls oxidative bursts in neutrophils via interactions with PKCalpha and p47phox.</t>
  </si>
  <si>
    <t>PI3K gamma-deficient mice have reduced levels of allergen-induced eosinophilic inflammation and airway remodeling.</t>
  </si>
  <si>
    <t>PI3Kgamma adaptor subunits define coupling to degranulation and cell motility by distinct PtdIns(3,4,5)P3 pools in mast cells.</t>
  </si>
  <si>
    <t>PI3Kgamma regulates cartilage damage in chronic inflammatory arthritis.</t>
  </si>
  <si>
    <t>Control of secretory granule access to the plasma membrane by PI3 kinase-gamma.</t>
  </si>
  <si>
    <t>PI3Kgamma differentially regulates FcepsilonRI-mediated degranulation and migration of mast cells by and toward antigen.</t>
  </si>
  <si>
    <t>[Intervention effect of PI3Kgamma inhibitor AS605240 on autoimmune myocarditis in mice].</t>
  </si>
  <si>
    <t>PI3K isoforms as drug targets in inflammatory diseases: lessons from pharmacological and genetic strategies.</t>
  </si>
  <si>
    <t>Ras classical effectors: new tales from in silico complexes.</t>
  </si>
  <si>
    <t>Erythrocyte scaffolding protein p55/MPP1 functions as an essential regulator of neutrophil polarity.</t>
  </si>
  <si>
    <t>Small molecule inhibitors of phosphoinositide 3-kinase (PI3K) delta and gamma.</t>
  </si>
  <si>
    <t>PI3Kgamma activation by CXCL12 regulates tumor cell adhesion and invasion.</t>
  </si>
  <si>
    <t>ATP-competitive inhibitors of the mammalian target of rapamycin: design and synthesis of highly potent and selective pyrazolopyrimidines.</t>
  </si>
  <si>
    <t>Insulin granule recruitment and exocytosis is dependent on p110gamma in insulinoma and human beta-cells.</t>
  </si>
  <si>
    <t>Phosphoinositide 3-kinase gamma inhibitor ameliorates concanavalin A-induced hepatic injury in mice.</t>
  </si>
  <si>
    <t>Phosphoinositide 3-kinase gamma gene knockout impairs postischemic neovascularization and endothelial progenitor cell functions.</t>
  </si>
  <si>
    <t>Late expression of granulysin by microbicidal CD4+ T cells requires PI3K- and STAT5-dependent expression of IL-2Rbeta that is defective in HIV-infected patients.</t>
  </si>
  <si>
    <t>The phosphoinositide-3 kinase gamma-Akt pathway mediates renal tubular injury in cisplatin nephrotoxicity.</t>
  </si>
  <si>
    <t>Genetic and pharmacological targeting of phosphoinositide 3-kinase-gamma reduces atherosclerosis and favors plaque stability by modulating inflammatory processes.</t>
  </si>
  <si>
    <t>Targeting phosphoinositide 3-kinase gamma to fight inflammation and more.</t>
  </si>
  <si>
    <t>Additive effects of PI3-kinase and MAPK activities on NB4 cell granulocyte differentiation: potential role of phosphatidylinositol 3-kinase gamma.</t>
  </si>
  <si>
    <t>Phosphatidylinositol-3-kinase-gamma is integral to homing functions of progenitor cells.</t>
  </si>
  <si>
    <t>Role of PI3Kdelta and PI3Kgamma in inflammatory arthritis and tissue localization of neutrophils.</t>
  </si>
  <si>
    <t>PI3Kgamma helps an SDF seeking home... for EPCs.</t>
  </si>
  <si>
    <t>Differential regulation of cytokine production by PI3Kdelta in human monocytes upon acute and chronic inflammatory conditions.</t>
  </si>
  <si>
    <t>Overlapping and distinct roles for PI3Kbeta and gamma isoforms in S1P-induced migration of human and mouse endothelial cells.</t>
  </si>
  <si>
    <t>Locally produced C5a binds to T cell-expressed C5aR to enhance effector T-cell expansion by limiting antigen-induced apoptosis.</t>
  </si>
  <si>
    <t>RACK1 regulates directional cell migration by acting on G betagamma at the interface with its effectors PLC beta and PI3K gamma.</t>
  </si>
  <si>
    <t>PI3Kgamma (PI3Kgamma) is essential for efficient induction of CXCR3 on activated T cells.</t>
  </si>
  <si>
    <t>Phosphatidylinositol 3-kinase gamma is a critical mediator of myocardial ischemic and adenosine-mediated preconditioning.</t>
  </si>
  <si>
    <t>Phosphoinositide 3-kinases gamma and delta, linkers of coordinate C5a receptor-Fcgamma receptor activation and immune complex-induced inflammation.</t>
  </si>
  <si>
    <t>The transforming functions of PI3-kinase-gamma are linked to disruption of intercellular adhesion and promotion of cancer cell invasion.</t>
  </si>
  <si>
    <t>Role of phosphatidylinositol-3-kinase-gamma (PI3Kgamma)-mediated pathway in 17beta-estradiol-induced killing of L. mexicana in macrophages from C57BL/6 mice.</t>
  </si>
  <si>
    <t>Isoform selective phosphoinositide 3-kinase gamma and delta inhibitors and their therapeutic potential.</t>
  </si>
  <si>
    <t>Angiotensin II-mediated oxidative stress and inflammation mediate the age-dependent cardiomyopathy in ACE2 null mice.</t>
  </si>
  <si>
    <t>Importance of phosphoinositide 3-kinase gamma in the host defense against pneumococcal infection.</t>
  </si>
  <si>
    <t>Overexpression of p101 activates PI3Kgamma signaling in T cells and contributes to cell survival.</t>
  </si>
  <si>
    <t>The PI3K p110delta controls T-cell development, differentiation and regulation.</t>
  </si>
  <si>
    <t>Dissociation between the translocation and the activation of Akt in fMLP-stimulated human neutrophils--effect of prostaglandin E2.</t>
  </si>
  <si>
    <t>Targeting polymorphonuclear leukocytes in acute myocardial infarction.</t>
  </si>
  <si>
    <t>A central role for DOCK2 during interstitial lymphocyte motility and sphingosine-1-phosphate-mediated egress.</t>
  </si>
  <si>
    <t>PI(3)Kgamma has an important context-dependent role in neutrophil chemokinesis.</t>
  </si>
  <si>
    <t>PI3K delta and PI3K gamma: partners in crime in inflammation in rheumatoid arthritis and beyond?</t>
  </si>
  <si>
    <t>Leading-edge research: PtdIns(3,4,5)P3 and directed migration.</t>
  </si>
  <si>
    <t>Control of cell polarity and motility by the PtdIns(3,4,5)P3 phosphatase SHIP1.</t>
  </si>
  <si>
    <t>Use of the GRP1 PH domain as a tool to measure the relative levels of PtdIns(3,4,5)P3 through a protein-lipid overlay approach.</t>
  </si>
  <si>
    <t>Design and synthesis of phenethyl benzo[1,4]oxazine-3-ones as potent inhibitors of PI3Kinasegamma.</t>
  </si>
  <si>
    <t>Leukocyte PI3Kgamma and PI3Kdelta have temporally distinct roles for leukocyte recruitment in vivo.</t>
  </si>
  <si>
    <t>Gene-gene and gene-environment interactions in interferon therapy for chronic hepatitis C.</t>
  </si>
  <si>
    <t>Phosphoinositide 3-kinase gamma inhibition plays a crucial role in early steps of inflammation by blocking neutrophil recruitment.</t>
  </si>
  <si>
    <t>PI3Kgamma is a key regulator of inflammatory responses and cardiovascular homeostasis.</t>
  </si>
  <si>
    <t>Tissue- and stimulus-dependent role of phosphatidylinositol 3-kinase isoforms for neutrophil recruitment induced by chemoattractants in vivo.</t>
  </si>
  <si>
    <t>Dynamic regulation of phosphoinositide 3-kinase-gamma activity and beta-adrenergic receptor trafficking in end-stage human heart failure.</t>
  </si>
  <si>
    <t>Altered heart rate and sinoatrial node function in mice lacking the cAMP regulator phosphoinositide 3-kinase-gamma.</t>
  </si>
  <si>
    <t>PI3Kgamma is required for PDE4, not PDE3, activity in subcellular microdomains containing the sarcoplasmic reticular calcium ATPase in cardiomyocytes.</t>
  </si>
  <si>
    <t>PI3K class IB pathway.</t>
  </si>
  <si>
    <t>PI3K class IB pathway in neutrophils.</t>
  </si>
  <si>
    <t>PI3Kgamma is the dominant isoform involved in migratory responses of human T lymphocytes: effects of ex vivo maintenance and limitations of non-viral delivery of siRNA.</t>
  </si>
  <si>
    <t>Integrative genomic analysis of phosphatidylinositol 3'-kinase family identifies PIK3R3 as a potential therapeutic target in epithelial ovarian cancer.</t>
  </si>
  <si>
    <t>Negative feedback regulation of Rac in leukocytes from mice expressing a constitutively active phosphatidylinositol 3-kinase gamma.</t>
  </si>
  <si>
    <t>The PGE2-induced inhibition of the PLD activation pathway stimulated by fMLP in human neutrophils is mediated by PKA at the PI3-Kgamma level.</t>
  </si>
  <si>
    <t>Inactivation of PI3Kgamma and PI3Kdelta distorts T-cell development and causes multiple organ inflammation.</t>
  </si>
  <si>
    <t>Phosphoinositide 3-kinasegamma (PI3Kgamma) controls L-type calcium current (ICa,L) through its positive modulation of type-3 phosphodiesterase (PDE3).</t>
  </si>
  <si>
    <t>[Directional sensing and superoxide production in neutrophils].</t>
  </si>
  <si>
    <t>Generation of adenosine A3 receptor functionally humanized mice for the evaluation of the human antagonists.</t>
  </si>
  <si>
    <t>Essential role of PI3Kdelta and PI3Kgamma in thymocyte survival.</t>
  </si>
  <si>
    <t>Identification of a nuclear matrix attachment region like sequence in the last intron of PI3Kgamma.</t>
  </si>
  <si>
    <t>Signaling through PI3Kgamma: a common platform for leukocyte, platelet and cardiovascular stress sensing.</t>
  </si>
  <si>
    <t>Role of phosphatidylinositol 3-kinasegamma in the beta-cell: interactions with glucagon-like peptide-1.</t>
  </si>
  <si>
    <t>Phosphoinositide 3-kinase gamma regulates cardiac contractility by locally controlling cyclic adenosine monophosphate levels.</t>
  </si>
  <si>
    <t>Furan-2-ylmethylene thiazolidinediones as novel, potent, and selective inhibitors of phosphoinositide 3-kinase gamma.</t>
  </si>
  <si>
    <t>Electrical signals control wound healing through phosphatidylinositol-3-OH kinase-gamma and PTEN.</t>
  </si>
  <si>
    <t>Angiotensin II-induced delayed stimulation of phospholipase C gamma1 requires activation of both phosphatidylinositol 3-kinase gamma and tyrosine kinase in vascular myocytes.</t>
  </si>
  <si>
    <t>Leukocyte phosphoinositide-3 kinase {gamma} is required for chemokine-induced, sustained adhesion under flow in vivo.</t>
  </si>
  <si>
    <t>Identification of the macromolecular complex responsible for PI3Kgamma-dependent regulation of cAMP levels.</t>
  </si>
  <si>
    <t>[Alteration of signal transduction-associated gene expression in rat cardiac fibroblasts induced by blocking angiotensin II receptors].</t>
  </si>
  <si>
    <t>Involvement of EGF receptor and c-Src in the survival signals induced by TGF-beta1 in hepatocytes.</t>
  </si>
  <si>
    <t>Assigning functional domains within the p101 regulatory subunit of phosphoinositide 3-kinase gamma.</t>
  </si>
  <si>
    <t>Phosphoinositide 3-kinase gamma controls autonomic regulation of the mouse heart through Gi-independent downregulation of cAMP level.</t>
  </si>
  <si>
    <t>The relative role of PLCbeta and PI3Kgamma in platelet activation.</t>
  </si>
  <si>
    <t>The role of endothelial PI3Kgamma activity in neutrophil trafficking.</t>
  </si>
  <si>
    <t>Phosphoinositide-3 kinases critically regulate the recruitment and survival of eosinophils in vivo: importance for the resolution of allergic inflammation.</t>
  </si>
  <si>
    <t>Sequential activation of class IB and class IA PI3K is important for the primed respiratory burst of human but not murine neutrophils.</t>
  </si>
  <si>
    <t>Blockade of PI3Kgamma suppresses joint inflammation and damage in mouse models of rheumatoid arthritis.</t>
  </si>
  <si>
    <t>Human adenosine A(3) receptor leads to intracellular Ca(2+) mobilization but is insufficient to activate the signaling pathway via phosphoinositide 3-kinase gamma in mice.</t>
  </si>
  <si>
    <t>Role of phosphatidylinositol 3-kinase-gamma in mediating lung neutrophil sequestration and vascular injury induced by E. coli sepsis.</t>
  </si>
  <si>
    <t>A novel locus for autosomal-dominant dilated cardiomyopathy maps to chromosome 7q22.3-31.1.</t>
  </si>
  <si>
    <t>Prostaglandin E2 inhibits the phospholipase D pathway stimulated by formyl-methionyl-leucyl-phenylalanine in human neutrophils. Involvement of EP2 receptors and phosphatidylinositol 3-kinase gamma.</t>
  </si>
  <si>
    <t>G protein-coupled receptor internalization signaling is required for cardioprotection in ischemic preconditioning.</t>
  </si>
  <si>
    <t>Phosphoinositide 3-kinase gamma: kinase-dependent and -independent activities in cardiovascular function and disease.</t>
  </si>
  <si>
    <t>Activation of p21-activated kinase 1 is required for lysophosphatidic acid-induced focal adhesion kinase phosphorylation and cell motility in human melanoma A2058 cells.</t>
  </si>
  <si>
    <t>Impaired glucose-stimulated insulin secretion, enhanced intraperitoneal insulin tolerance, and increased beta-cell mass in mice lacking the p110gamma isoform of phosphoinositide 3-kinase.</t>
  </si>
  <si>
    <t>Regulation of vascular L-type Ca2+ channels by phosphatidylinositol 3,4,5-trisphosphate.</t>
  </si>
  <si>
    <t>Increased level of neuronal phosphoinositide 3-kinase gamma by the activation of mu-opioid receptor in the mouse periaqueductal gray matter: further evidence for the implication in morphine-induced antinociception.</t>
  </si>
  <si>
    <t>Involvement of phosphoinositide 3-kinase gamma, Rac, and PAK signaling in chemokine-induced macrophage migration.</t>
  </si>
  <si>
    <t>Defective dendritic cell migration and activation of adaptive immunity in PI3Kgamma-deficient mice.</t>
  </si>
  <si>
    <t>Structure of a human inositol 1,4,5-trisphosphate 3-kinase: substrate binding reveals why it is not a phosphoinositide 3-kinase.</t>
  </si>
  <si>
    <t>Ablation of phosphoinositide 3-kinase-gamma reduces the severity of acute pancreatitis.</t>
  </si>
  <si>
    <t>Association analysis between longevity in the Japanese population and polymorphic variants of genes involved in insulin and insulin-like growth factor 1 signaling pathways.</t>
  </si>
  <si>
    <t>PI3Kgamma modulates the cardiac response to chronic pressure overload by distinct kinase-dependent and -independent effects.</t>
  </si>
  <si>
    <t>BCR targets cyclin D2 via Btk and the p85alpha subunit of PI3-K to induce cell cycle progression in primary mouse B cells.</t>
  </si>
  <si>
    <t>Chemoattractant receptor-stimulated F-actin polymerization in the human neutrophil is signaled by 2 distinct pathways.</t>
  </si>
  <si>
    <t>Phosphoinositide 3-kinase gamma: a key modulator in inflammation and allergy.</t>
  </si>
  <si>
    <t>Single cell imaging of PI3K activity and glucose transporter insertion into the plasma membrane by dual color evanescent wave microscopy.</t>
  </si>
  <si>
    <t>Optimal chemotactic responses of leukemic T cells to stromal cell-derived factor-1 requires the activation of both class IA and IB phosphoinositide 3-kinases.</t>
  </si>
  <si>
    <t>Involvement of phosphatidylinositol 3-kinase gamma in neutrophil apoptosis.</t>
  </si>
  <si>
    <t>Beta-platelet-derived growth factor receptor mediates motility and growth of Ewing's sarcoma cells.</t>
  </si>
  <si>
    <t>Two better than one.</t>
  </si>
  <si>
    <t>Phosphoinositide 3-kinase gamma-deficient hearts are protected from the PAF-dependent depression of cardiac contractility.</t>
  </si>
  <si>
    <t>Association of INPP1, PIK3CG, and TSC2 gene variants with autistic disorder: implications for phosphatidylinositol signalling in autism.</t>
  </si>
  <si>
    <t>Requirement for PI 3-kinase gamma in macrophage migration to MCP-1 and CSF-1.</t>
  </si>
  <si>
    <t>A versatile high-throughput screen for inhibitors of lipid kinase activity: development of an immobilized phospholipid plate assay for phosphoinositide 3-kinase gamma.</t>
  </si>
  <si>
    <t>Down-regulation of PIK3CG, a catalytic subunit of phosphatidylinositol 3-OH kinase, by CpG hypermethylation in human colorectal carcinoma.</t>
  </si>
  <si>
    <t>Autotaxin promotes motility via G protein-coupled phosphoinositide 3-kinase gamma in human melanoma cells.</t>
  </si>
  <si>
    <t>Neutrophils lacking phosphoinositide 3-kinase gamma show loss of directionality during N-formyl-Met-Leu-Phe-induced chemotaxis.</t>
  </si>
  <si>
    <t>Chemokine signalling: pivoting around multiple phosphoinositide 3-kinases.</t>
  </si>
  <si>
    <t>Genomic structure of the PIK3CG gene on chromosome band 7q22 and evaluation as a candidate myeloid tumor suppressor.</t>
  </si>
  <si>
    <t>Anionic phospholipids are involved in membrane targeting of PI 3-kinase gamma.</t>
  </si>
  <si>
    <t>Up-regulation of endothelial nitric-oxide synthase promoter by the phosphatidylinositol 3-kinase gamma /Janus kinase 2/MEK-1-dependent pathway.</t>
  </si>
  <si>
    <t>A specific role of phosphatidylinositol 3-kinase gamma. A regulation of autonomic Ca(2)+ oscillations in cardiac cells.</t>
  </si>
  <si>
    <t>Tumour biology. Weakening link to colorectal cancer?</t>
  </si>
  <si>
    <t>Expression, purification, characterization and homology modeling of active Akt/PKB, a key enzyme involved in cell survival signaling.</t>
  </si>
  <si>
    <t>Phosphoinositide 3-kinase gamma mediates angiotensin II-induced stimulation of L-type calcium channels in vascular myocytes.</t>
  </si>
  <si>
    <t>Resistance to thromboembolism in PI3Kgamma-deficient mice.</t>
  </si>
  <si>
    <t>Crystal structure and functional analysis of Ras binding to its effector phosphoinositide 3-kinase gamma.</t>
  </si>
  <si>
    <t>Analysis of the murine phosphoinositide 3-kinase gamma gene.</t>
  </si>
  <si>
    <t>Leukocytes navigate by compass: roles of PI3Kgamma and its lipid products.</t>
  </si>
  <si>
    <t>Role of the cAMP and MAPK pathways in the transformation of mouse 3T3 fibroblasts by a TSHR gene constitutively activated by point mutation.</t>
  </si>
  <si>
    <t>Journal of Cancer</t>
  </si>
  <si>
    <t>Viruses</t>
  </si>
  <si>
    <t>Journal of ethnopharmacology</t>
  </si>
  <si>
    <t>International journal of urology : official journal of the Japanese Urological Association</t>
  </si>
  <si>
    <t>Life sciences</t>
  </si>
  <si>
    <t>Frontiers in oncology</t>
  </si>
  <si>
    <t>Neurosurgery</t>
  </si>
  <si>
    <t>BMC cancer</t>
  </si>
  <si>
    <t>Aging</t>
  </si>
  <si>
    <t>eLife</t>
  </si>
  <si>
    <t>Cancers</t>
  </si>
  <si>
    <t>Infection, genetics and evolution : journal of molecular epidemiology and evolutionary genetics in infectious diseases</t>
  </si>
  <si>
    <t>Frontiers in medicine</t>
  </si>
  <si>
    <t>Journal of pediatric hematology/oncology</t>
  </si>
  <si>
    <t>Human molecular genetics</t>
  </si>
  <si>
    <t>Molecular pain</t>
  </si>
  <si>
    <t>International journal of molecular sciences</t>
  </si>
  <si>
    <t>Evidence-based complementary and alternative medicine : eCAM</t>
  </si>
  <si>
    <t>PloS one</t>
  </si>
  <si>
    <t>Journal of trace elements in medicine and biology : organ of the Society for Minerals and Trace Elements (GMS)</t>
  </si>
  <si>
    <t>Molecular and cellular biochemistry</t>
  </si>
  <si>
    <t>Toxicology</t>
  </si>
  <si>
    <t>Cancer management and research</t>
  </si>
  <si>
    <t>European journal of vascular and endovascular surgery : the official journal of the European Society for Vascular Surgery</t>
  </si>
  <si>
    <t>European journal of immunology</t>
  </si>
  <si>
    <t>Journal of immunology (Baltimore, Md. : 1950)</t>
  </si>
  <si>
    <t>G3 (Bethesda, Md.)</t>
  </si>
  <si>
    <t>Cell death &amp; disease</t>
  </si>
  <si>
    <t>Molecular cancer therapeutics</t>
  </si>
  <si>
    <t>Bioorganic chemistry</t>
  </si>
  <si>
    <t>BMC complementary medicine and therapies</t>
  </si>
  <si>
    <t>Clinical cancer research : an official journal of the American Association for Cancer Research</t>
  </si>
  <si>
    <t>International immunopharmacology</t>
  </si>
  <si>
    <t>American journal of respiratory and critical care medicine</t>
  </si>
  <si>
    <t>Cell biology and toxicology</t>
  </si>
  <si>
    <t>Journal of biochemical and molecular toxicology</t>
  </si>
  <si>
    <t>PeerJ</t>
  </si>
  <si>
    <t>Nephrology, dialysis, transplantation : official publication of the European Dialysis and Transplant Association - European Renal Association</t>
  </si>
  <si>
    <t>BMC biology</t>
  </si>
  <si>
    <t>Journal of molecular biology</t>
  </si>
  <si>
    <t>Frontiers in cell and developmental biology</t>
  </si>
  <si>
    <t>ACS omega</t>
  </si>
  <si>
    <t>Frontiers in immunology</t>
  </si>
  <si>
    <t>International journal of environmental research and public health</t>
  </si>
  <si>
    <t>Haematologica</t>
  </si>
  <si>
    <t>Genome research</t>
  </si>
  <si>
    <t>Cardiovascular research</t>
  </si>
  <si>
    <t>Acta neuropathologica communications</t>
  </si>
  <si>
    <t>Scandinavian journal of immunology</t>
  </si>
  <si>
    <t>Cartilage</t>
  </si>
  <si>
    <t>Journal of medicinal chemistry</t>
  </si>
  <si>
    <t>Anticancer research</t>
  </si>
  <si>
    <t>Biomedicine &amp; pharmacotherapy = Biomedecine &amp; pharmacotherapie</t>
  </si>
  <si>
    <t>The American journal of pathology</t>
  </si>
  <si>
    <t>Human mutation</t>
  </si>
  <si>
    <t>Oncology letters</t>
  </si>
  <si>
    <t>CNS neuroscience &amp; therapeutics</t>
  </si>
  <si>
    <t>BMC molecular biology</t>
  </si>
  <si>
    <t>Investigative ophthalmology &amp; visual science</t>
  </si>
  <si>
    <t>Molecular biology reports</t>
  </si>
  <si>
    <t>Immunology</t>
  </si>
  <si>
    <t>Animals : an open access journal from MDPI</t>
  </si>
  <si>
    <t>Scientific reports</t>
  </si>
  <si>
    <t>Nature chemical biology</t>
  </si>
  <si>
    <t>Lin chuang er bi yan hou tou jing wai ke za zhi = Journal of clinical otorhinolaryngology, head, and neck surgery</t>
  </si>
  <si>
    <t>Arteriosclerosis, thrombosis, and vascular biology</t>
  </si>
  <si>
    <t>Chemical biology &amp; drug design</t>
  </si>
  <si>
    <t>Small GTPases</t>
  </si>
  <si>
    <t>Journal of cellular biochemistry</t>
  </si>
  <si>
    <t>Cancer immunology research</t>
  </si>
  <si>
    <t>Cancer letters</t>
  </si>
  <si>
    <t>Journal of gastrointestinal cancer</t>
  </si>
  <si>
    <t>International ophthalmology</t>
  </si>
  <si>
    <t>Science signaling</t>
  </si>
  <si>
    <t>Journal of leukocyte biology</t>
  </si>
  <si>
    <t>Journal of translational medicine</t>
  </si>
  <si>
    <t>Journal for immunotherapy of cancer</t>
  </si>
  <si>
    <t>Neurotherapeutics : the journal of the American Society for Experimental NeuroTherapeutics</t>
  </si>
  <si>
    <t>Immunopharmacology and immunotoxicology</t>
  </si>
  <si>
    <t>Frontiers in pharmacology</t>
  </si>
  <si>
    <t>Nature communications</t>
  </si>
  <si>
    <t>Future medicinal chemistry</t>
  </si>
  <si>
    <t>Acta pharmaceutica (Zagreb, Croatia)</t>
  </si>
  <si>
    <t>Neuroscience</t>
  </si>
  <si>
    <t>Journal of controlled release : official journal of the Controlled Release Society</t>
  </si>
  <si>
    <t>Phytotherapy research : PTR</t>
  </si>
  <si>
    <t>Proceedings of the National Academy of Sciences of the United States of America</t>
  </si>
  <si>
    <t>Frontiers in physiology</t>
  </si>
  <si>
    <t>Genes</t>
  </si>
  <si>
    <t>Rheumatology (Oxford, England)</t>
  </si>
  <si>
    <t>Leukemia</t>
  </si>
  <si>
    <t>Circulation</t>
  </si>
  <si>
    <t>Neuro-oncology</t>
  </si>
  <si>
    <t>Blood</t>
  </si>
  <si>
    <t>American journal of respiratory cell and molecular biology</t>
  </si>
  <si>
    <t>Progress in neuro-psychopharmacology &amp; biological psychiatry</t>
  </si>
  <si>
    <t>FASEB journal : official publication of the Federation of American Societies for Experimental Biology</t>
  </si>
  <si>
    <t>American journal of human genetics</t>
  </si>
  <si>
    <t>European journal of medicinal chemistry</t>
  </si>
  <si>
    <t>Melanoma research</t>
  </si>
  <si>
    <t>Tuberculosis (Edinburgh, Scotland)</t>
  </si>
  <si>
    <t>The Journal of clinical investigation</t>
  </si>
  <si>
    <t>The Journal of biological chemistry</t>
  </si>
  <si>
    <t>Carcinogenesis</t>
  </si>
  <si>
    <t>Cancer research</t>
  </si>
  <si>
    <t>Gastroenterology and hepatology from bed to bench</t>
  </si>
  <si>
    <t>Molecular medicine reports</t>
  </si>
  <si>
    <t>The Journal of nutritional biochemistry</t>
  </si>
  <si>
    <t>World journal of urology</t>
  </si>
  <si>
    <t>Nature reviews. Cancer</t>
  </si>
  <si>
    <t>Growth hormone &amp; IGF research : official journal of the Growth Hormone Research Society and the International IGF Research Society</t>
  </si>
  <si>
    <t>Revista espanola de cardiologia (English ed.)</t>
  </si>
  <si>
    <t>Antioxidants &amp; redox signaling</t>
  </si>
  <si>
    <t>Blood cancer journal</t>
  </si>
  <si>
    <t>Expert opinion on investigational drugs</t>
  </si>
  <si>
    <t>Current cancer drug targets</t>
  </si>
  <si>
    <t>Clinics and research in hepatology and gastroenterology</t>
  </si>
  <si>
    <t>Zhonghua yi xue za zhi</t>
  </si>
  <si>
    <t>Medicine</t>
  </si>
  <si>
    <t>FEBS letters</t>
  </si>
  <si>
    <t>European neuropsychopharmacology : the journal of the European College of Neuropsychopharmacology</t>
  </si>
  <si>
    <t>Journal of human genetics</t>
  </si>
  <si>
    <t>BMC genomics</t>
  </si>
  <si>
    <t>Advances in biological regulation</t>
  </si>
  <si>
    <t>American journal of physiology. Regulatory, integrative and comparative physiology</t>
  </si>
  <si>
    <t>International journal of biological sciences</t>
  </si>
  <si>
    <t>Journal of thrombosis and thrombolysis</t>
  </si>
  <si>
    <t>Molecular neurobiology</t>
  </si>
  <si>
    <t>Tumour biology : the journal of the International Society for Oncodevelopmental Biology and Medicine</t>
  </si>
  <si>
    <t>Journal of thoracic oncology : official publication of the International Association for the Study of Lung Cancer</t>
  </si>
  <si>
    <t>Oncotarget</t>
  </si>
  <si>
    <t>Cold Spring Harbor molecular case studies</t>
  </si>
  <si>
    <t>Cancer discovery</t>
  </si>
  <si>
    <t>Molecular vision</t>
  </si>
  <si>
    <t>Nature</t>
  </si>
  <si>
    <t>Biochemistry. Biokhimiia</t>
  </si>
  <si>
    <t>ChemMedChem</t>
  </si>
  <si>
    <t>Investigational new drugs</t>
  </si>
  <si>
    <t>EMBO molecular medicine</t>
  </si>
  <si>
    <t>Journal of cell science</t>
  </si>
  <si>
    <t>Cell communication and signaling : CCS</t>
  </si>
  <si>
    <t>Experimental neurology</t>
  </si>
  <si>
    <t>Artificial organs</t>
  </si>
  <si>
    <t>Journal of neurochemistry</t>
  </si>
  <si>
    <t>Transplantation</t>
  </si>
  <si>
    <t>Current computer-aided drug design</t>
  </si>
  <si>
    <t>Immunity</t>
  </si>
  <si>
    <t>Mediators of inflammation</t>
  </si>
  <si>
    <t>Oncology reports</t>
  </si>
  <si>
    <t>Biochemical and biophysical research communications</t>
  </si>
  <si>
    <t>Pulmonary pharmacology &amp; therapeutics</t>
  </si>
  <si>
    <t>The Science of the total environment</t>
  </si>
  <si>
    <t>Polskie Archiwum Medycyny Wewnetrznej</t>
  </si>
  <si>
    <t>Inflammation</t>
  </si>
  <si>
    <t>British journal of pharmacology</t>
  </si>
  <si>
    <t>Cardiovascular diabetology</t>
  </si>
  <si>
    <t>Allergy</t>
  </si>
  <si>
    <t>British journal of haematology</t>
  </si>
  <si>
    <t>Neuromolecular medicine</t>
  </si>
  <si>
    <t>The Journal of experimental medicine</t>
  </si>
  <si>
    <t>The Journal of neuroscience : the official journal of the Society for Neuroscience</t>
  </si>
  <si>
    <t>Biological chemistry</t>
  </si>
  <si>
    <t>BMC research notes</t>
  </si>
  <si>
    <t>Mutation research. Genetic toxicology and environmental mutagenesis</t>
  </si>
  <si>
    <t>Circulation. Cardiovascular genetics</t>
  </si>
  <si>
    <t>Inflammatory bowel diseases</t>
  </si>
  <si>
    <t>Basic &amp; clinical pharmacology &amp; toxicology</t>
  </si>
  <si>
    <t>Nature immunology</t>
  </si>
  <si>
    <t>Journal of molecular and cellular cardiology</t>
  </si>
  <si>
    <t>BMB reports</t>
  </si>
  <si>
    <t>Bioorganic &amp; medicinal chemistry</t>
  </si>
  <si>
    <t>Genetics and molecular research : GMR</t>
  </si>
  <si>
    <t>Annals of the New York Academy of Sciences</t>
  </si>
  <si>
    <t>Cancer cell</t>
  </si>
  <si>
    <t>Neurological research</t>
  </si>
  <si>
    <t>Thyroid research</t>
  </si>
  <si>
    <t>Journal of lipid research</t>
  </si>
  <si>
    <t>Journal of clinical immunology</t>
  </si>
  <si>
    <t>The Journal of pharmacology and experimental therapeutics</t>
  </si>
  <si>
    <t>The Biochemical journal</t>
  </si>
  <si>
    <t>Integrative biology : quantitative biosciences from nano to macro</t>
  </si>
  <si>
    <t>Journal of pharmacological sciences</t>
  </si>
  <si>
    <t>PLoS genetics</t>
  </si>
  <si>
    <t>Molecular biology of the cell</t>
  </si>
  <si>
    <t>Bioorganic &amp; medicinal chemistry letters</t>
  </si>
  <si>
    <t>NeuroImage</t>
  </si>
  <si>
    <t>Inflammation research : official journal of the European Histamine Research Society ... [et al.]</t>
  </si>
  <si>
    <t>The EMBO journal</t>
  </si>
  <si>
    <t>Yao xue xue bao = Acta pharmaceutica Sinica</t>
  </si>
  <si>
    <t>Journal of cardiac failure</t>
  </si>
  <si>
    <t>Molecular cell</t>
  </si>
  <si>
    <t>Molecular cancer research : MCR</t>
  </si>
  <si>
    <t>Stroke</t>
  </si>
  <si>
    <t>Journal of orthopaedic research : official publication of the Orthopaedic Research Society</t>
  </si>
  <si>
    <t>Developmental cell</t>
  </si>
  <si>
    <t>Pain</t>
  </si>
  <si>
    <t>Nature neuroscience</t>
  </si>
  <si>
    <t>Nature genetics</t>
  </si>
  <si>
    <t>IUBMB life</t>
  </si>
  <si>
    <t>PLoS computational biology</t>
  </si>
  <si>
    <t>Journal of chemical information and modeling</t>
  </si>
  <si>
    <t>Brain, behavior, and immunity</t>
  </si>
  <si>
    <t>Recent patents on inflammation &amp; allergy drug discovery</t>
  </si>
  <si>
    <t>American journal of physiology. Cell physiology</t>
  </si>
  <si>
    <t>Kidney international</t>
  </si>
  <si>
    <t>The European respiratory journal</t>
  </si>
  <si>
    <t>Chemistry &amp; biology</t>
  </si>
  <si>
    <t>Chemical senses</t>
  </si>
  <si>
    <t>The protein journal</t>
  </si>
  <si>
    <t>Cancer biology &amp; therapy</t>
  </si>
  <si>
    <t>Journal of cardiovascular pharmacology</t>
  </si>
  <si>
    <t>Leukemia &amp; lymphoma</t>
  </si>
  <si>
    <t>BMC musculoskeletal disorders</t>
  </si>
  <si>
    <t>Immunology letters</t>
  </si>
  <si>
    <t>Journal of neuroimmunology</t>
  </si>
  <si>
    <t>Trends in biochemical sciences</t>
  </si>
  <si>
    <t>Molecular and cellular biology</t>
  </si>
  <si>
    <t>The Journal of allergy and clinical immunology</t>
  </si>
  <si>
    <t>American journal of physiology. Lung cellular and molecular physiology</t>
  </si>
  <si>
    <t>Molecular pharmacology</t>
  </si>
  <si>
    <t>Islets</t>
  </si>
  <si>
    <t>International archives of allergy and immunology</t>
  </si>
  <si>
    <t>Sichuan da xue xue bao. Yi xue ban = Journal of Sichuan University. Medical science edition</t>
  </si>
  <si>
    <t>Current opinion in investigational drugs (London, England : 2000)</t>
  </si>
  <si>
    <t>Current topics in medicinal chemistry</t>
  </si>
  <si>
    <t>Diabetes</t>
  </si>
  <si>
    <t>Thrombosis and haemostasis</t>
  </si>
  <si>
    <t>Journal of cancer research and clinical oncology</t>
  </si>
  <si>
    <t>Circulation research</t>
  </si>
  <si>
    <t>Molecular immunology</t>
  </si>
  <si>
    <t>Immunology and cell biology</t>
  </si>
  <si>
    <t>Oncogene</t>
  </si>
  <si>
    <t>Biochemical Society transactions</t>
  </si>
  <si>
    <t>TheScientificWorldJournal</t>
  </si>
  <si>
    <t>Nature cell biology</t>
  </si>
  <si>
    <t>Nature reviews. Immunology</t>
  </si>
  <si>
    <t>Pharmacogenomics</t>
  </si>
  <si>
    <t>Science (New York, N.Y.)</t>
  </si>
  <si>
    <t>Science's STKE : signal transduction knowledge environment</t>
  </si>
  <si>
    <t>Cellular signalling</t>
  </si>
  <si>
    <t>Biochemical pharmacology</t>
  </si>
  <si>
    <t>Journal of cellular physiology</t>
  </si>
  <si>
    <t>Tanpakushitsu kakusan koso. Protein, nucleic acid, enzyme</t>
  </si>
  <si>
    <t>Endocrinology</t>
  </si>
  <si>
    <t>Trends in cardiovascular medicine</t>
  </si>
  <si>
    <t>Journal of cellular and molecular medicine</t>
  </si>
  <si>
    <t>Sheng li xue bao : [Acta physiologica Sinica]</t>
  </si>
  <si>
    <t>Nature medicine</t>
  </si>
  <si>
    <t>Human genetics</t>
  </si>
  <si>
    <t>European journal of biochemistry</t>
  </si>
  <si>
    <t>Experimental gerontology</t>
  </si>
  <si>
    <t>Cell</t>
  </si>
  <si>
    <t>Journal of medical genetics</t>
  </si>
  <si>
    <t>Experimental cell research</t>
  </si>
  <si>
    <t>Journal of biomolecular screening</t>
  </si>
  <si>
    <t>The Journal of cell biology</t>
  </si>
  <si>
    <t>Biochimica et biophysica acta</t>
  </si>
  <si>
    <t>Gene</t>
  </si>
  <si>
    <t>Trends in cell biology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</si>
  <si>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</si>
  <si>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</si>
  <si>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</si>
  <si>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</si>
  <si>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</si>
  <si>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</si>
  <si>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</si>
  <si>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</si>
  <si>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</si>
  <si>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</si>
  <si>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</si>
  <si>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</si>
  <si>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</si>
  <si>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</si>
  <si>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</si>
  <si>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</si>
  <si>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</si>
  <si>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</si>
  <si>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</si>
  <si>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</si>
  <si>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</si>
  <si>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</si>
  <si>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*cytokine storm / *genetic susceptibility / *inflammation / *influenza / *polymorphisms</t>
  </si>
  <si>
    <t>Antineoplastic Agents, Phytogenic/isolation &amp; purification/pharmacology/*therapeutic use / Drugs, Chinese Herbal/isolation &amp; purification/pharmacology/*therapeutic use / *Fritillaria/genetics / Lung Neoplasms/*drug therapy/genetics/pathology / Protein Interaction Maps/*drug effects/physiology</t>
  </si>
  <si>
    <t>* FBXW7 / * KIT / * PDGFRA / * PIK3CA / *testicular germ cell tumor / *Neoplasms, Germ Cell and Embryonal/genetics / *Testicular Neoplasms/genetics</t>
  </si>
  <si>
    <t>Apoptosis/*drug effects / Autophagy/*drug effects / Breast Neoplasms/genetics/*pathology / Cell Cycle/*drug effects / *Drug Resistance, Neoplasm/drug effects / Sirolimus/*pharmacology</t>
  </si>
  <si>
    <t>*Brain metastases / *Breast cancer / *Lung cancer / *Melanoma / *Renal cell carcinoma / Brain Neoplasms/*genetics/pathology/*secondary / Genomics/*methods / Mutation/*genetics</t>
  </si>
  <si>
    <t>*The Cancer Genome Atlas / *lung adenocarcinoma / *metabolism reprogramming / *prognosis / *tumor microenvironment</t>
  </si>
  <si>
    <t>[]</t>
  </si>
  <si>
    <t>*JNK / *Morphine tolerance / *pain / *peripheral nervous system / *spinal nerve ligation</t>
  </si>
  <si>
    <t>Class Ib Phosphatidylinositol 3-Kinase/*immunology / Immunity, Innate/*immunology / Immunologic Memory/*immunology</t>
  </si>
  <si>
    <t>*Asthma / *PI3Kgamma / *PI3Kdelta / *Toluene diisocyanate / Asthma/*physiopathology / Class I Phosphatidylinositol 3-Kinases/*metabolism / Class Ib Phosphatidylinositol 3-Kinase/*metabolism / Inflammation/*physiopathology</t>
  </si>
  <si>
    <t>Aorta, Abdominal/*drug effects/enzymology/pathology / Aortic Aneurysm, Abdominal/enzymology/pathology/*prevention &amp; control / Class Ib Phosphatidylinositol 3-Kinase/*metabolism / Isoquinolines/*pharmacology/therapeutic use / Protein Kinase Inhibitors/*pharmacology / Pyrazoles/*pharmacology/therapeutic use / Pyrimidines/*pharmacology/therapeutic use</t>
  </si>
  <si>
    <t>*ACT / *CAR / *Cancer / *Phosphoinositide 3-kinase / *T cells / CD8-Positive T-Lymphocytes/*transplantation / Class I Phosphatidylinositol 3-Kinases/*antagonists &amp; inhibitors/drug effects / Class Ib Phosphatidylinositol 3-Kinase/drug effects/*metabolism / Immunotherapy, Adoptive/*methods</t>
  </si>
  <si>
    <t>Class I Phosphatidylinositol 3-Kinases/genetics/*metabolism / Class Ib Phosphatidylinositol 3-Kinase/genetics/*metabolism / Encephalomyelitis, Autoimmune, Experimental/blood/diagnosis/*immunology/pathology / Peripheral Nerves/*immunology/pathology / T-Lymphocytes, Regulatory/*immunology/metabolism</t>
  </si>
  <si>
    <t>*B16-F10 / *lung / *metastasis / *metastatic colonisation / *microenvironment / *mouse / *mutant</t>
  </si>
  <si>
    <t>Class Ib Phosphatidylinositol 3-Kinase/*metabolism / *Disease Progression / Histone-Lysine N-Methyltransferase/*metabolism / *Promoter Regions, Genetic / RNA, Long Noncoding/genetics/*metabolism / Retinoblastoma/*genetics/*pathology</t>
  </si>
  <si>
    <t>Carcinoma, Lewis Lung/drug therapy/enzymology/*immunology/pathology / Class Ib Phosphatidylinositol 3-Kinase/*chemistry / Colonic Neoplasms/drug therapy/enzymology/*immunology/pathology / Macrophages/drug effects/*immunology/metabolism / Melanoma, Experimental/drug therapy/enzymology/*immunology/pathology / Phosphoinositide-3 Kinase Inhibitors/*pharmacology / Syk Kinase/*antagonists &amp; inhibitors</t>
  </si>
  <si>
    <t>*Anti-inflammatory activity / *Flavonoids / *Network pharmacology / *Syringae Folium / Anti-Inflammatory Agents, Non-Steroidal/chemistry/isolation &amp; purification/*pharmacology / Drugs, Chinese Herbal/chemistry/isolation &amp; purification/*pharmacology / Edema/*drug therapy/metabolism / Inflammation/*drug therapy/metabolism / Nitric Oxide/*antagonists &amp; inhibitors/biosynthesis / Syringa/*chemistry</t>
  </si>
  <si>
    <t>*Computational Biology / Drugs, Chinese Herbal/*pharmacology / Hepatitis C/*drug therapy / Signal Transduction/*drug effects</t>
  </si>
  <si>
    <t>Antineoplastic Combined Chemotherapy Protocols/adverse effects/*therapeutic use / Leukemia, Lymphocytic, Chronic, B-Cell/*drug therapy/metabolism/pathology / Neoplasm Recurrence, Local/*drug therapy/metabolism/pathology</t>
  </si>
  <si>
    <t>Class Ib Phosphatidylinositol 3-Kinase/genetics/*metabolism / Colitis/chemically induced/*immunology/microbiology / Colon/immunology/*microbiology / Inflammatory Bowel Diseases/*immunology / RNA, Ribosomal, 16S/*genetics</t>
  </si>
  <si>
    <t>*adenocarcinoma / *interception / *mutations / *overdiagnosis / Adenocarcinoma of Lung/*genetics/*physiopathology / Biomarkers, Tumor/*genetics / Early Detection of Cancer/*methods / *Genetic Predisposition to Disease / Lung Neoplasms/*genetics/*physiopathology</t>
  </si>
  <si>
    <t>*Cell proliferation / *Lung / *PI3K isoforms / *TGFbeta1 / *Telocyte</t>
  </si>
  <si>
    <t>AMP-Activated Protein Kinases/*metabolism / Apoptosis/*drug effects / Metformin/administration &amp; dosage/*pharmacology / Pioglitazone/administration &amp; dosage/*pharmacology / Signal Transduction/*drug effects / TOR Serine-Threonine Kinases/*metabolism / Thyroid Carcinoma, Anaplastic/*metabolism/pathology / Thyroid Neoplasms/*metabolism/pathology</t>
  </si>
  <si>
    <t>*angiotensin II / *cell signaling / *chemokines / *inflammation / *kidney fibrosis / Acute Kidney Injury/etiology/metabolism/pathology/*prevention &amp; control / Angiotensin II/*toxicity / Class Ib Phosphatidylinositol 3-Kinase/*physiology / Fibrosis/etiology/metabolism/pathology/*prevention &amp; control / Hypertension/chemically induced/*complications/pathology</t>
  </si>
  <si>
    <t>*Comparative epigenomics / *GWAS enrichment / *Human-cattle comparison / *Trait-relevant tissues / Epigenome/*genetics / Epigenomics/*methods / *Genetic Association Studies / *Genome-Wide Association Study/veterinary / *Histone Code / Multifactorial Inheritance/*genetics</t>
  </si>
  <si>
    <t>*PI3K mutations / *PI3Kalpha / *Ras / *catalytic and regulatory subunits / *nSH2 / Lipids/*chemistry / Phosphatidylinositol 3-Kinases/*chemistry/genetics/*metabolism</t>
  </si>
  <si>
    <t>Epithelial-Mesenchymal Transition/*genetics / *Gene Knockdown Techniques / MicroRNAs/*genetics/metabolism / Neoplastic Stem Cells/metabolism/*pathology / Triple Negative Breast Neoplasms/*genetics/*pathology</t>
  </si>
  <si>
    <t>*IgE (Immunoglobulin E) / *PIK3CG / *Ras family proteins / *allergy / *inflammation / *p101 / *p84 / *phosphoinositide-3-kinase (PI3K)</t>
  </si>
  <si>
    <t>*coronary artery disease / *platelet aggregation / *polymorphism / *unstable angina / *venous thromboembolism / *Angina, Unstable/genetics / *Diabetes Mellitus, Type 2 / *Genotype / *Polymorphism, Single Nucleotide</t>
  </si>
  <si>
    <t>*Immunologic Deficiency Syndromes/genetics</t>
  </si>
  <si>
    <t>*Cardiovascular events / *Endothelial healing / *Immune response / *Phosphoinositide 3-kinase / *Smooth muscle cells / CD4-Positive T-Lymphocytes/*enzymology/immunology / Carotid Artery Injuries/*enzymology/genetics/immunology/pathology / Chemokine CXCL10/*metabolism / Class Ib Phosphatidylinositol 3-Kinase/deficiency/genetics/*metabolism / Endothelial Cells/*metabolism/pathology / Muscle, Smooth, Vascular/immunology/*metabolism/pathology / Myocytes, Smooth Muscle/immunology/*metabolism/pathology / *Wound Healing</t>
  </si>
  <si>
    <t>*Brain metastases / *Melanoma / *Multi-omics / *PIK3CG / *Proteogenomics / *Proteomics / Brain Neoplasms/*genetics/*metabolism/*secondary / Melanoma/*pathology / Skin Neoplasms/*pathology</t>
  </si>
  <si>
    <t>B-Lymphocytes/*immunology/metabolism / Leukemia, Lymphocytic, Chronic, B-Cell/drug therapy/*immunology/metabolism / Precision Medicine/*methods / Receptors, Antigen, B-Cell/antagonists &amp; inhibitors/*immunology/metabolism / Signal Transduction/drug effects/*immunology</t>
  </si>
  <si>
    <t>Class Ib Phosphatidylinositol 3-Kinase/*drug effects / *Drug Design / Phosphoinositide-3 Kinase Inhibitors/chemistry/pharmacokinetics/*pharmacology</t>
  </si>
  <si>
    <t>Class Ib Phosphatidylinositol 3-Kinase/*chemistry/*metabolism / Flavonoids/chemistry/*pharmacology / Neoplasms/drug therapy/*enzymology</t>
  </si>
  <si>
    <t>Antineoplastic Agents, Phytogenic/*pharmacology / Class Ib Phosphatidylinositol 3-Kinase/*metabolism / Drugs, Chinese Herbal/*pharmacology / Protein Kinase Inhibitors/*pharmacology / Stomach Neoplasms/*drug therapy/enzymology/immunology/pathology / Tumor-Associated Macrophages/*drug effects/enzymology/immunology/pathology</t>
  </si>
  <si>
    <t>Class Ib Phosphatidylinositol 3-Kinase/genetics/*metabolism / Neoplasm Proteins/genetics/*metabolism / Prostatic Neoplasms/genetics/*metabolism/pathology / Receptors, Androgen/genetics/*metabolism</t>
  </si>
  <si>
    <t>*Moebius syndrome / *PIK3CG / *SEMA3A / *SEMA3D / *chromothripsis / *Chromothripsis / *Germ-Line Mutation / Membrane Glycoproteins/*genetics / Mobius Syndrome/*genetics / Semaphorins/*genetics</t>
  </si>
  <si>
    <t>Contusions/*drug therapy / Receptors, Tumor Necrosis Factor, Type II/*agonists/physiology / Spinal Cord Injuries/*drug therapy/immunology</t>
  </si>
  <si>
    <t>*Cardiovascular disease / *Human coronary artery endothelial cells / *Myocyte enhancer factor 2A / *PIK3CG / *Senescence / *Vascular endothelial dysfunction / Cellular Senescence/*genetics / Coronary Vessels/*cytology / *Endothelial Cells/cytology/immunology/metabolism</t>
  </si>
  <si>
    <t>Class Ib Phosphatidylinositol 3-Kinase/*genetics / Cyclic AMP-Dependent Protein Kinase RIIbeta Subunit/*genetics / Genetic Predisposition to Disease/*genetics / Genome-Wide Association Study/*methods / Myopia/*genetics / Visual Perception/*genetics</t>
  </si>
  <si>
    <t>Computational Biology/*methods / Nasopharyngeal Carcinoma/*genetics</t>
  </si>
  <si>
    <t>Class I Phosphatidylinositol 3-Kinases/*metabolism / Class Ib Phosphatidylinositol 3-Kinase/*metabolism / Drug Discovery/*methods / Phosphoinositide-3 Kinase Inhibitors/*chemical synthesis/chemistry/pharmacokinetics/pharmacology</t>
  </si>
  <si>
    <t>*T cell / *regulatory T cell / *signal transduction / *tumour immunology / Antineoplastic Agents/adverse effects/*therapeutic use / *Immunotherapy/adverse effects / Lymphocytes, Tumor-Infiltrating/*drug effects/enzymology/immunology / Neoplasms/*drug therapy/enzymology/immunology/pathology / Protein Kinase Inhibitors/adverse effects/*therapeutic use / T-Lymphocytes, Regulatory/*drug effects/enzymology/immunology</t>
  </si>
  <si>
    <t>*Gene Expression Profiling / Mesenchymal Stem Cells/cytology/*metabolism</t>
  </si>
  <si>
    <t>Blood Platelets/drug effects/*metabolism / Class Ib Phosphatidylinositol 3-Kinase/*metabolism / Thrombopoietin/*pharmacology / Thromboxanes/*metabolism/pharmacology</t>
  </si>
  <si>
    <t>*PI3Kgamma / *TLR9 / *anthracycline cardiotoxicity / *autophagy / *mitochondrial DNA / Anthracyclines/*adverse effects / Antineoplastic Agents/*adverse effects/*therapeutic use / Cardiovascular Diseases/*chemically induced / Neoplasms/*drug therapy</t>
  </si>
  <si>
    <t>Class Ib Phosphatidylinositol 3-Kinase/*metabolism / Phosphatidylinositol 3-Kinases/*metabolism / *Phosphoinositide-3 Kinase Inhibitors</t>
  </si>
  <si>
    <t>*bone marrow / *carotid arteries / *cell proliferation / *cyclic AMP response element binding protein / *muscle cells / Adaptor Proteins, Signal Transducing/*physiology / Cell Cycle Proteins/*physiology / Class Ib Phosphatidylinositol 3-Kinase/deficiency/genetics/*physiology / Cyclic AMP Response Element-Binding Protein/*physiology / Muscle, Smooth, Vascular/*pathology / Myocytes, Smooth Muscle/*enzymology/pathology / Neointima/*physiopathology / Signal Transduction/*physiology</t>
  </si>
  <si>
    <t>Autoimmune Diseases/*drug therapy / Class I Phosphatidylinositol 3-Kinases/*antagonists &amp; inhibitors/metabolism / Class Ib Phosphatidylinositol 3-Kinase/*metabolism / Inflammation/*drug therapy / Phosphoinositide-3 Kinase Inhibitors/chemistry/metabolism/*therapeutic use</t>
  </si>
  <si>
    <t>*MM-GBSA / *PI3Kgamma / *molecular docking / *molecular dynamic simulation / *selective inhibitor / Benzothiazoles/*chemistry/metabolism / Class Ib Phosphatidylinositol 3-Kinase/*chemistry/metabolism / Enzyme Inhibitors/*chemistry/metabolism / Piperidines/*chemistry/metabolism</t>
  </si>
  <si>
    <t>*Cdc42 / *FcgammaR / *GPCR / *NADPH oxidase / *PI3K / *PtdIns(3,4,5)P / *Rac / *RhoA / *chemotaxis / *neutrophil / *phagocytosis / *polarization / Class Ib Phosphatidylinositol 3-Kinase/*metabolism / Neutrophils/*enzymology / Signal Transduction/*physiology / rho GTP-Binding Proteins/*metabolism</t>
  </si>
  <si>
    <t>*OXGR1 / *PI3K/AKT / *cell proliferation / *yak / *Cell Proliferation / Fibroblasts/*cytology/metabolism / *Gene Expression Regulation / Phosphatidylinositol 3-Kinases/genetics/*metabolism / Proto-Oncogene Proteins c-akt/genetics/*metabolism / Receptors, Purinergic P2/chemistry/genetics/*metabolism</t>
  </si>
  <si>
    <t>Antineoplastic Agents, Immunological/*pharmacology / B7-H1 Antigen/*antagonists &amp; inhibitors/metabolism / Complement Activation/*immunology / Complement C3/*immunology / Macrophages/*immunology/metabolism / Neoplasms/*immunology/metabolism/pathology</t>
  </si>
  <si>
    <t>*GRM8 / *Genome editing / *Lung cancer / *Sequencing / *Therapeutic targets / *CRISPR-Cas Systems / Carcinoma, Squamous Cell/drug therapy/*genetics/metabolism/pathology / Gene Editing/*methods / Lung Neoplasms/drug therapy/*genetics/metabolism/pathology / Receptors, Metabotropic Glutamate/*genetics/metabolism / *Whole Exome Sequencing</t>
  </si>
  <si>
    <t>*ABCB1 transporter / *Combination chemotherapy / *IPI-549 / *Immune checkpoint / *Multidrug resistance / *P-glycoprotein / Antineoplastic Agents/chemistry/metabolism/*pharmacology / Colonic Neoplasms/*drug therapy/enzymology/immunology/pathology / Drug Resistance, Multiple/*drug effects / Drug Resistance, Neoplasm/*drug effects / Paclitaxel/metabolism/*pharmacology / *Phosphoinositide-3 Kinase Inhibitors / Protein Kinase Inhibitors/chemistry/*pharmacology</t>
  </si>
  <si>
    <t>Colorectal Neoplasms/*genetics/pathology / Phosphatidylinositol 3-Kinases/*metabolism / Proto-Oncogene Proteins c-akt/*metabolism</t>
  </si>
  <si>
    <t>Aqueous Humor/*metabolism / Cataract/*metabolism / Glaucoma, Angle-Closure/*metabolism/physiopathology / Glaucoma, Open-Angle/*metabolism/physiopathology / Intraocular Pressure/*physiology / Proteome/*metabolism</t>
  </si>
  <si>
    <t>Antineoplastic Combined Chemotherapy Protocols/*therapeutic use / Biliary Tract Neoplasms/*drug therapy</t>
  </si>
  <si>
    <t>Cell Membrane/genetics/*metabolism/pathology / *Cell Transdifferentiation / Class Ib Phosphatidylinositol 3-Kinase/genetics/*metabolism / Myofibroblasts/*metabolism/pathology / TRPV Cation Channels/genetics/*metabolism</t>
  </si>
  <si>
    <t>*Phosphatidylinositol-4,5-bisphosphate 3-kinase catalytic subunit alpha (PIK3CA) / *Phosphatidylinositol-4,5-bisphosphate 3-kinase catalytic subunit gamma (PIK3CG) / *Sirtuin 1 (SIRT1) / *myocyte enhancer factor 2A / *senescence / Cellular Senescence/drug effects/*physiology / Coronary Artery Disease/blood/*metabolism / Endothelial Cells/drug effects/*metabolism / Signal Transduction/drug effects/*physiology</t>
  </si>
  <si>
    <t>*PI3Kgamma / *arthritis / *gout / *inflammasome / *leukotriene B4 / *neutrophil / Arthritis, Gouty/*enzymology/*immunology / Caspase 1/*metabolism / Class Ib Phosphatidylinositol 3-Kinase/deficiency/*metabolism / *Neutrophil Infiltration</t>
  </si>
  <si>
    <t>*ITGB1 / *Lung / *PI3K / *TGFbeta / *Telocytes / Integrin beta1/*metabolism / Lung/*cytology / Phosphatidylinositol 3-Kinases/*metabolism / Telocytes/drug effects/*metabolism / Transforming Growth Factor beta/*metabolism</t>
  </si>
  <si>
    <t>Class Ib Phosphatidylinositol 3-Kinase/*metabolism / Inflammation/enzymology/*pathology / *Organ Specificity/drug effects / *Signal Transduction/drug effects / Toll-Like Receptor 9/*metabolism</t>
  </si>
  <si>
    <t>*LPS / *PI3Kgamma / *microglia / *phagocytosis / *tolerance / *training / *beta-glucan / Class Ib Phosphatidylinositol 3-Kinase/deficiency/genetics/*immunology / Microglia/drug effects/*enzymology/*immunology</t>
  </si>
  <si>
    <t>*CXCR2 / *Cell migration / *Dendritic cell vaccine / *Glioblastoma / *Immunotherapy / *Sarcosine / Cancer Vaccines/*immunology / Cell Movement/*drug effects/*immunology / Dendritic Cells/*drug effects/*physiology / Receptors, CXCR/genetics/*metabolism / Sarcosine/*pharmacology / Signal Transduction/*drug effects</t>
  </si>
  <si>
    <t>*IL-17A / *PI3-Kinase / *Th17 / *airway inflammation / *neutrophils / *tuberculosis / Phosphatidylinositol 3-Kinases/*immunology / Protein Isoforms/*immunology / Th17 Cells/*immunology / Tuberculosis/*immunology</t>
  </si>
  <si>
    <t>*PI3K gamma / *endoplasmic reticulum stress / *neurons / *trauma / *white matter / Brain/*metabolism/pathology / Brain Injuries, Traumatic/*metabolism/pathology/psychology / Class Ib Phosphatidylinositol 3-Kinase/*biosynthesis / Endoplasmic Reticulum Stress/*physiology / Memory Disorders/*metabolism/pathology / Neurons/*metabolism/pathology</t>
  </si>
  <si>
    <t>Antineoplastic Agents, Immunological/*pharmacology / Chromans/*pharmacology / *Class I Phosphatidylinositol 3-Kinases/antagonists &amp; inhibitors/immunology / Class Ib Phosphatidylinositol 3-Kinase/*immunology / *Immunotherapy / Myeloid-Derived Suppressor Cells/*immunology/pathology / Neoplasm Proteins/*antagonists &amp; inhibitors/immunology / *Neoplasms, Experimental/immunology/pathology/therapy / Programmed Cell Death 1 Receptor/*antagonists &amp; inhibitors/immunology / *Tumor Microenvironment/drug effects/immunology</t>
  </si>
  <si>
    <t>Adaptive Immunity/genetics/*immunology / Class Ib Phosphatidylinositol 3-Kinase/deficiency/genetics/*immunology / Immunologic Deficiency Syndromes/genetics/*immunology/metabolism / Inflammation/genetics/*immunology/metabolism / Microbiota/*immunology</t>
  </si>
  <si>
    <t>*PI3Kgamma inhibitors / *SARs / *inflammation and cancer / *isoform selectivity / *novel strategies / Class Ib Phosphatidylinositol 3-Kinase/chemistry/*immunology / Inflammation/*drug therapy/immunology / Neoplasms/*drug therapy/immunology / Phosphoinositide-3 Kinase Inhibitors/*chemistry/pharmacology/*therapeutic use</t>
  </si>
  <si>
    <t>Adenocarcinoma of Lung/etiology/*genetics/mortality/pathology / Lung Neoplasms/*genetics/pathology / *Mutation / *Non-Smokers</t>
  </si>
  <si>
    <t>Antineoplastic Agents/*pharmacology / Carcinoma, Renal Cell/*drug therapy/metabolism / Class Ib Phosphatidylinositol 3-Kinase/*metabolism / Kidney Neoplasms/*drug therapy/metabolism / Umbelliferones/*pharmacology</t>
  </si>
  <si>
    <t>*AS605240 / *PI3Kgamma / *inflammation / *reactive astrocytes / *stroke / Infarction, Middle Cerebral Artery/*drug therapy / Inflammation/*drug therapy / Quinoxalines/*pharmacology / Thiazolidinediones/*pharmacology</t>
  </si>
  <si>
    <t>*IPI-549 / *MDSC / *Nanoparticle / *Pancreatic cancer / *Regulatory B cell / Isoquinolines/pharmacology/*therapeutic use / Melanoma/*drug therapy/metabolism/pathology / Myeloid Cells/*drug effects/metabolism/pathology / Pancreatic Neoplasms/*drug therapy/metabolism/pathology / Plasma Cells/*drug effects/metabolism/pathology / Protein Kinase Inhibitors/pharmacology/*therapeutic use / Pyrazoles/pharmacology/*therapeutic use / Pyrimidines/pharmacology/*therapeutic use</t>
  </si>
  <si>
    <t>Bronchitis, Chronic/*drug therapy/pathology / Flavonoids/*chemistry / Hippophae/*chemistry / Inflammation/*drug therapy / Smoke/*adverse effects / Smoking/*drug therapy</t>
  </si>
  <si>
    <t>*WKYMVm / *microvascular permeability / *neutrophils / *phosphatidylinositol 3-kinase / *reactive oxygen species / Capillaries/*immunology / Capillary Permeability/*drug effects/immunology / Class Ib Phosphatidylinositol 3-Kinase/genetics/*immunology / Neutrophils/*immunology / Oligopeptides/*pharmacology / Reactive Oxygen Species/*immunology</t>
  </si>
  <si>
    <t>Class Ib Phosphatidylinositol 3-Kinase/*chemistry/*metabolism / Quinoxalines/chemistry/*pharmacology / Sulfonamides/chemistry/*pharmacology / TOR Serine-Threonine Kinases/*chemistry/*metabolism</t>
  </si>
  <si>
    <t>*AKT signaling / *PI3Kg / *hepatotoxicity / *high-fat diet / *pancreatic cancer / Carcinogenesis/drug effects/*genetics / Carcinoma, Pancreatic Ductal/drug therapy/*genetics/pathology / Class Ib Phosphatidylinositol 3-Kinase/*genetics/metabolism / Non-alcoholic Fatty Liver Disease/etiology/metabolism/*pathology / Obesity/*complications/etiology/metabolism / Pancreatic Neoplasms/drug therapy/*genetics/pathology</t>
  </si>
  <si>
    <t>*GO analysis / *Gout / *KEGG pathway enrichment analysis / *Molecular docking / *Network pharmacology / *Stauntonia brachyanthera / Anti-Inflammatory Agents/chemistry/isolation &amp; purification/*pharmacology / Drugs, Chinese Herbal/chemistry/isolation &amp; purification/*pharmacology / Gout/*drug therapy/metabolism / Magnoliopsida/*chemistry / Plant Extracts/chemistry/isolation &amp; purification/*pharmacology</t>
  </si>
  <si>
    <t>Cytokines/*biosynthesis/drug effects / Familial Mediterranean Fever/*genetics/metabolism/pathology / *Gene Expression Regulation / Macrophages/drug effects/*metabolism/pathology / MicroRNAs/biosynthesis/*genetics / Phosphatidylinositol 3-Kinases/biosynthesis/*genetics / RNA/*genetics</t>
  </si>
  <si>
    <t>Class I Phosphatidylinositol 3-Kinases/antagonists &amp; inhibitors/genetics/*metabolism / Class Ib Phosphatidylinositol 3-Kinase/genetics/*metabolism / Leukemia, B-Cell/genetics/*metabolism/pathology / Lymphoma, B-Cell/genetics/*metabolism/pathology</t>
  </si>
  <si>
    <t>*PI3Kgamma / *anthracyclines / *autophagy / *cardiotoxicity / *immunosuppression / Antibiotics, Antineoplastic/*pharmacology/toxicity / Autophagy/*drug effects / Breast Neoplasms/*drug therapy/enzymology/genetics/pathology / Doxorubicin/*pharmacology/toxicity / Heart Diseases/chemically induced/enzymology/pathology/*prevention &amp; control / Myocytes, Cardiac/*drug effects/enzymology/pathology / *Phosphoinositide-3 Kinase Inhibitors / Protein Kinase Inhibitors/*pharmacology / Quinoxalines/*pharmacology / Thiazolidinediones/*pharmacology / Tumor Burden/*drug effects</t>
  </si>
  <si>
    <t>Biomarkers, Tumor/genetics/*metabolism / Class I Phosphatidylinositol 3-Kinases/genetics/*metabolism / Glioblastoma/genetics/metabolism/*pathology / Neoplasm Recurrence, Local/genetics/metabolism/*pathology</t>
  </si>
  <si>
    <t>Class I Phosphatidylinositol 3-Kinases/*antagonists &amp; inhibitors / Isoquinolines/*administration &amp; dosage/*pharmacokinetics/pharmacology / Lymphoma, T-Cell, Cutaneous/*drug therapy/enzymology/pathology / Lymphoma, T-Cell, Peripheral/*drug therapy/enzymology/pathology / *Phosphoinositide-3 Kinase Inhibitors / Purines/*administration &amp; dosage/*pharmacokinetics/pharmacology / Skin Neoplasms/*drug therapy/enzymology/pathology</t>
  </si>
  <si>
    <t>*ephrinA1 / *erythropoietin-producing hepatoma receptor tyrosine kinase A2 / *lung injury / *mechanical ventilation / *prone position / Lung/drug effects/*enzymology/ultrastructure / *Prone Position / Receptor, EphA2/antagonists &amp; inhibitors/*metabolism / Ventilator-Induced Lung Injury/enzymology/pathology/*prevention &amp; control</t>
  </si>
  <si>
    <t>Class I Phosphatidylinositol 3-Kinases/*antagonists &amp; inhibitors / Hematologic Neoplasms/*drug therapy/enzymology/pathology / Isoquinolines/*administration &amp; dosage/*pharmacokinetics/pharmacology / *Phosphoinositide-3 Kinase Inhibitors / Purines/*administration &amp; dosage/*pharmacokinetics/pharmacology</t>
  </si>
  <si>
    <t>Attention Deficit Disorder with Hyperactivity/*genetics/physiopathology / Class Ib Phosphatidylinositol 3-Kinase/*genetics / *Genetic Predisposition to Disease / *Polymorphism, Single Nucleotide</t>
  </si>
  <si>
    <t>*macrophage activation / *neutrophils / *phosphoinositide 3-kinase / Diabetes Mellitus, Experimental/*etiology/metabolism/pathology / *Phosphoinositide-3 Kinase Inhibitors</t>
  </si>
  <si>
    <t>*Framingham / *GWAS / *association mapping / *linear mixed model / *longitudinal / *missing genotypes / *mixed effects model / *pedigree / *relatives / *systolic blood pressure / *Genome-Wide Association Study / Quantitative Trait Loci/*genetics / *Software</t>
  </si>
  <si>
    <t>Class I Phosphatidylinositol 3-Kinases/*antagonists &amp; inhibitors/metabolism / *Phosphoinositide-3 Kinase Inhibitors / Protein Kinase Inhibitors/*chemistry/pharmacokinetics/*pharmacology / Quinazolinones/*chemistry/pharmacokinetics/*pharmacology</t>
  </si>
  <si>
    <t>*PI3K isoform / *antimetastatic / *inhibitor / *invasion / *migration / Class I Phosphatidylinositol 3-Kinases/antagonists &amp; inhibitors/*metabolism / Class Ib Phosphatidylinositol 3-Kinase/*metabolism / *Neoplasm Metastasis/prevention &amp; control / Prostatic Neoplasms/*enzymology/*pathology</t>
  </si>
  <si>
    <t>*Hirschsprung's disease / *gene regulation / *lncRNA / *miRNAs / *neural crest cell / *pathway / Class Ib Phosphatidylinositol 3-Kinase/*genetics/metabolism / Colon/*metabolism/pathology / Hirschsprung Disease/*genetics/metabolism/pathology / MicroRNAs/*genetics/metabolism / Proteinase Inhibitory Proteins, Secretory/*genetics/metabolism / RNA, Long Noncoding/*genetics/metabolism</t>
  </si>
  <si>
    <t>Gene Expression/*genetics / Melanoma/*genetics/mortality/pathology / Skin Neoplasms/*genetics/mortality/pathology</t>
  </si>
  <si>
    <t>*Lung inflammation / *Neutrophils / *PI3Kgamma enzyme / *Resistance / *Th17cells / Class Ib Phosphatidylinositol 3-Kinase/*deficiency/genetics / Lung/*enzymology/immunology/microbiology / Mycobacterium tuberculosis/immunology/*pathogenicity / Neutrophils/*enzymology/immunology/microbiology / Th17 Cells/*enzymology/immunology/microbiology / Tuberculosis, Pulmonary/*enzymology/*immunology/microbiology/prevention &amp; control</t>
  </si>
  <si>
    <t>*Cancer immunotherapy / *DNA repair / *Genetics / *Oncology / *Prostate cancer / *B7-H1 Antigen/genetics/immunology / *DNA Mismatch Repair / *Immunotherapy / *Microsatellite Instability / *Mutation / *Neoplasm Proteins/genetics/immunology / *Prostatic Neoplasms/genetics/immunology/pathology/therapy</t>
  </si>
  <si>
    <t>Cardiomyopathies/*genetics/physiopathology / Diabetes Complications/*genetics/physiopathology / Diabetes Mellitus/*genetics/physiopathology / Glucose/*metabolism</t>
  </si>
  <si>
    <t>Acute Kidney Injury/*prevention &amp; control / *Cell Polarity / Class Ib Phosphatidylinositol 3-Kinase/*physiology / Macrophages/*physiology / Renal Insufficiency, Chronic/*prevention &amp; control</t>
  </si>
  <si>
    <t>Antineoplastic Agents/*pharmacology / Apoptosis/*drug effects / Autophagy/*drug effects / Cell Proliferation/*drug effects / Flavonoids/*pharmacology / *Phosphoinositide-3 Kinase Inhibitors / Signal Transduction/*drug effects</t>
  </si>
  <si>
    <t>*CXC chemokine receptor type 4 (CXCR-4) / *G protein-coupled receptor (GPCR) / *G protein-coupled receptor kinase-2 (GRK2) / *IL-10 / *IL-2 / *PI3 kinase gamma (PI3Kgamma) / *T-cell receptor (TCR) / *cytokine / *fluorescence resonance energy transfer (FRET) / *phosphorylation / *proximity ligation assay (PLA) / Class Ib Phosphatidylinositol 3-Kinase/*metabolism / Cytokines/*metabolism / G-Protein-Coupled Receptor Kinase 2/*physiology / Guanine Nucleotide Exchange Factors/*metabolism / Receptors, Antigen, T-Cell/metabolism/*physiology / Receptors, CXCR4/*metabolism</t>
  </si>
  <si>
    <t>Angiotensin II/*adverse effects / Fibrosis/*diet therapy / *Phosphoinositide-3 Kinase Inhibitors / Renal Insufficiency, Chronic/chemically induced/*drug therapy/*pathology</t>
  </si>
  <si>
    <t>Carcinoma, Renal Cell/*etiology/*genetics / Genetic Predisposition to Disease/*genetics / Kidney Neoplasms/*genetics / Mutation/*genetics / Polymorphism, Single Nucleotide/*genetics</t>
  </si>
  <si>
    <t>Class Ib Phosphatidylinositol 3-Kinase/*genetics / MicroRNAs/*genetics / PTEN Phosphohydrolase/*genetics / Pancreatic Neoplasms/*genetics/pathology</t>
  </si>
  <si>
    <t>*CD8+ T cells / *disease severity / *natural killer cells / *neutrophils / *p38 / *single-nucleotide polymorphism / *type-I IFN / Class Ib Phosphatidylinositol 3-Kinase/*genetics/immunology / *Inflammation / Influenza, Human/*immunology / Orthomyxoviridae Infections/*immunology</t>
  </si>
  <si>
    <t>Chagas Cardiomyopathy/*immunology/parasitology/pathology / Class Ib Phosphatidylinositol 3-Kinase/genetics/*metabolism / Signal Transduction/*immunology / Trypanosoma cruzi/*immunology/pathogenicity</t>
  </si>
  <si>
    <t>*CD36 / *EPC-K1 / *SEC14L2 / *TOCOPHEROL / *TOCOPHERYL PHOSPHATE / *VITAMIN E / *cAMP / CD36 Antigens/*metabolism / Class Ib Phosphatidylinositol 3-Kinase/*metabolism / Vascular Endothelial Growth Factor A/*metabolism / alpha-Tocopherol/*analogs &amp; derivatives/pharmacology</t>
  </si>
  <si>
    <t>Carotid Artery Diseases/diagnosis/*genetics/metabolism / Plaque, Atherosclerotic/diagnosis/*genetics/metabolism / *Protein Interaction Maps / *Transcriptome</t>
  </si>
  <si>
    <t>*Colon cancer / *Colonic inflammation / *High-calorie diet / *Interleukin-6 / *Pig model / *Purple-fleshed potatoes / Colitis/*diet therapy/*etiology/pathology / Interleukin-6/genetics/*metabolism</t>
  </si>
  <si>
    <t>*enzymes / *kinase-independent function / *phosphoinositide 3-kinase / *scaffolding function / *signal transduction / Class Ib Phosphatidylinositol 3-Kinase/*metabolism / *Protein Multimerization / *Signal Transduction</t>
  </si>
  <si>
    <t>*Akt PKB / *PI3K / *Rab / *Rab8 / *Toll-like receptor (TLR) / *inflammation / *innate immunity / *macrophage / *macropinocytosis / *mammalian target of rapamycin (mTOR) / Class Ib Phosphatidylinositol 3-Kinase/*immunology / Cytokines/*immunology / Macrophages/cytology/*immunology / Toll-Like Receptors/analysis/*immunology / rab GTP-Binding Proteins/analysis/*immunology</t>
  </si>
  <si>
    <t>CD4-Positive T-Lymphocytes/cytology/*immunology/metabolism / Class Ib Phosphatidylinositol 3-Kinase/*genetics/metabolism / T-Lymphocytes, Regulatory/cytology/*immunology/metabolism</t>
  </si>
  <si>
    <t>Carcinoma, Renal Cell/drug therapy/*metabolism/secondary / Kidney Neoplasms/drug therapy/*metabolism/pathology / Proto-Oncogene Proteins c-akt/*metabolism / TOR Serine-Threonine Kinases/*metabolism / Vascular Endothelial Growth Factor A/*metabolism</t>
  </si>
  <si>
    <t>Cell Proliferation/*drug effects / Class Ib Phosphatidylinositol 3-Kinase/*genetics / Mammary Neoplasms, Animal/*drug therapy/genetics/immunology/pathology / Triple Negative Breast Neoplasms/*drug therapy/genetics/immunology/pathology</t>
  </si>
  <si>
    <t>Head and Neck Neoplasms/genetics/*immunology/*therapy / *Immunotherapy / Squamous Cell Carcinoma of Head and Neck/genetics/*immunology/*therapy</t>
  </si>
  <si>
    <t>*Akt / *Insulin-like growth factor / *PI3K / *RNA / *Regeneration / *Skeletal muscle / Insulin-Like Growth Factor I/*genetics/metabolism / Muscle Development/*genetics / Muscle, Skeletal/injuries/*metabolism/pathology / Muscular Diseases/*genetics/metabolism/pathology / Phosphatidylinositol 3-Kinases/*genetics/metabolism / Regeneration/*genetics</t>
  </si>
  <si>
    <t>*GM-CSF receptor / *PI3K / *influenza / *mucin 2 / Macrophages, Alveolar/*metabolism/pathology / Mutation/*genetics / Receptors, Granulocyte-Macrophage Colony-Stimulating Factor/*genetics/metabolism / Respiratory Tract Diseases/*genetics/pathology/*virology</t>
  </si>
  <si>
    <t>*Cardiomyopathy / *Diabetes mellitus / *Farmacos en investigacion / *Investigational drugs / *Miocardiopatia / *Mouse / *PI3Kgamma protein / *Proteina PI3Kgamma / *Raton / Diabetic Cardiomyopathies/diagnosis/*drug therapy/enzymology/physiopathology / *Phosphoinositide-3 Kinase Inhibitors</t>
  </si>
  <si>
    <t>*antioxidants / *delphinidin / *imiquimod model of inflammation / *psoriasis / Anthocyanins/administration &amp; dosage/chemistry/*pharmacology / Antioxidants/administration &amp; dosage/chemistry/*pharmacology / *Phosphoinositide-3 Kinase Inhibitors / Proto-Oncogene Proteins c-akt/*antagonists &amp; inhibitors/chemistry/metabolism / Psoriasis/drug therapy/etiology/*metabolism/pathology / TOR Serine-Threonine Kinases/*antagonists &amp; inhibitors/chemistry/metabolism</t>
  </si>
  <si>
    <t>Class I Phosphatidylinositol 3-Kinases/antagonists &amp; inhibitors/*metabolism / Class Ib Phosphatidylinositol 3-Kinase/*metabolism / Multiple Myeloma/drug therapy/*metabolism/*pathology / *Signal Transduction / *Tumor Microenvironment</t>
  </si>
  <si>
    <t>*CLL / *PI3K / *duvelisib / *leukemia / *therapy / Antineoplastic Agents/pharmacology/*therapeutic use / Isoquinolines/pharmacology/*therapeutic use / Leukemia, Lymphocytic, Chronic, B-Cell/*drug therapy / Purines/pharmacology/*therapeutic use</t>
  </si>
  <si>
    <t>Antineoplastic Agents/*chemistry/*pharmacology / Class Ib Phosphatidylinositol 3-Kinase/*metabolism / Gallic Acid/*chemistry/*pharmacology / Secologanin Tryptamine Alkaloids/*chemistry/*pharmacology</t>
  </si>
  <si>
    <t>Class Ib Phosphatidylinositol 3-Kinase/genetics/*immunology / Graft Rejection/*immunology / Graft Survival/drug effects/*immunology / *Heart Transplantation / Lymphocyte Activation/drug effects/*immunology / Phosphatidylinositol 3-Kinases/genetics/*immunology / *Skin Transplantation / T-Lymphocytes, Regulatory/*immunology / Transplantation Tolerance/drug effects/*immunology</t>
  </si>
  <si>
    <t>Adenocarcinoma/*drug therapy/*immunology / Class Ib Phosphatidylinositol 3-Kinase/*immunology / Macrophages/*immunology / Pancreatic Neoplasms/*drug therapy/*immunology / *Phosphoinositide-3 Kinase Inhibitors</t>
  </si>
  <si>
    <t>CD4-Positive T-Lymphocytes/*immunology / *Cell Communication / *Cell Movement / Dendritic Cells/*immunology / GTPase-Activating Proteins/deficiency/genetics/*metabolism</t>
  </si>
  <si>
    <t>Cytoskeleton/*pathology / *Macrophages, Alveolar / *Phagocytosis / Pulmonary Disease, Chronic Obstructive/*pathology</t>
  </si>
  <si>
    <t>Class I Phosphatidylinositol 3-Kinases/*genetics / Class Ib Phosphatidylinositol 3-Kinase/*genetics / Precursor T-Cell Lymphoblastic Leukemia-Lymphoma/*genetics/pathology / Receptor, Notch1/*genetics</t>
  </si>
  <si>
    <t>Adipose Tissue/*pathology / Class Ib Phosphatidylinositol 3-Kinase/*physiology / Diet, High-Fat/*adverse effects / Inflammation/etiology/*prevention &amp; control / *Insulin Resistance / Leukocytes/*enzymology/pathology / Obesity/*complications/physiopathology</t>
  </si>
  <si>
    <t>Class Ib Phosphatidylinositol 3-Kinase/*genetics / Coronary Disease/*drug therapy / Drug Resistance/*genetics / Platelet Aggregation Inhibitors/*therapeutic use / Ticlopidine/*analogs &amp; derivatives/therapeutic use</t>
  </si>
  <si>
    <t>* HIV / * mTOR / *CD4 T cells / *Glut1 / *PI3K / *cancer / *immunometabolism / Anti-HIV Agents/*therapeutic use / CD4-Positive T-Lymphocytes/drug effects/immunology/*metabolism/virology / Glucose Transporter Type 1/genetics/*immunology / HIV Infections/drug therapy/immunology/*metabolism/virology / Receptors, OX40/genetics/*immunology</t>
  </si>
  <si>
    <t>Carcinoma, Squamous Cell/*drug therapy/genetics/pathology / Mouth Neoplasms/*drug therapy/genetics/pathology / Neoplasm Proteins/*genetics / *Phosphoinositide-3 Kinase Inhibitors / Quinoxalines/chemistry/*pharmacology</t>
  </si>
  <si>
    <t>*Apoptosis / *Bipolar disorder / *Gene expression / *Lithium / *Lymphoblastoid cell lines / *Morningness / Antidepressive Agents/*pharmacology / Bipolar Disorder/*pathology / Gene Expression/*drug effects / Lithium/*pharmacology / Lymphocytes/*drug effects</t>
  </si>
  <si>
    <t>Biomarkers/*blood / *Blood Platelets / GTP-Binding Proteins/*genetics / *Genome-Wide Association Study / HSP70 Heat-Shock Proteins/*genetics / Peptide Elongation Factors/*genetics / Quantitative Trait Loci/*genetics</t>
  </si>
  <si>
    <t>Class Ib Phosphatidylinositol 3-Kinase/genetics/*immunology / Integrin alpha4beta1/antagonists &amp; inhibitors/*immunology / Neoplasms/drug therapy/*immunology/pathology</t>
  </si>
  <si>
    <t>*Animal Feed / Fatty Acids, Unsaturated/*metabolism / *Gene Expression Regulation / *Linseed Oil / Mammary Glands, Human/*metabolism / *Metabolic Networks and Pathways / *Safflower Oil / *Transcriptome</t>
  </si>
  <si>
    <t>Class Ib Phosphatidylinositol 3-Kinase/deficiency/genetics/*physiology / Endothelium, Vascular/*enzymology/injuries/physiology / Regeneration/*physiology / Respiratory Distress Syndrome/*enzymology/pathology</t>
  </si>
  <si>
    <t>Class Ib Phosphatidylinositol 3-Kinase/genetics/*metabolism / Neutrophils/*enzymology/metabolism / Phosphatidylinositol Phosphates/*metabolism</t>
  </si>
  <si>
    <t>*Drug Design / Immunosuppressive Agents/chemical synthesis/chemistry/*pharmacology / *Molecular Docking Simulation / Oximes/chemistry/*pharmacology / Protein Kinase Inhibitors/chemical synthesis/chemistry/*pharmacology / Pyrazoles/chemical synthesis/chemistry/*pharmacology</t>
  </si>
  <si>
    <t>Abdominal Pain/etiology/*metabolism/physiopathology / Colitis/chemically induced/*metabolism/physiopathology / Colon/drug effects/innervation/*metabolism/physiopathology / Gastric Fundus/drug effects/innervation/*metabolism/physiopathology / Nerve Growth Factor/*metabolism / Norepinephrine/*blood</t>
  </si>
  <si>
    <t>Drugs, Chinese Herbal/chemistry/*pharmacology / Euphorbia/*chemistry / Glycyrrhiza/*chemistry</t>
  </si>
  <si>
    <t>*Class Ib Phosphatidylinositol 3-Kinase/genetics/metabolism / *Jumonji Domain-Containing Histone Demethylases/genetics/metabolism / *Membrane Proteins/genetics/metabolism / *Oxidoreductases, N-Demethylating/genetics/metabolism / *Phosphoproteins/genetics/metabolism / *Platelet Aggregation/drug effects/genetics / *Polymorphism, Single Nucleotide / *Receptors, Cell Surface/genetics/metabolism</t>
  </si>
  <si>
    <t>*MCAO / *Microglial cells / *Neuroinflammation / *PI3Kgamma / Brain Ischemia/complications/*enzymology/*pathology / Class Ib Phosphatidylinositol 3-Kinase/deficiency/*metabolism / Microglia/drug effects/*enzymology / Neurotoxins/*toxicity</t>
  </si>
  <si>
    <t>AC133 Antigen/*metabolism / Carcinoma, Non-Small-Cell Lung/drug therapy/genetics/*metabolism / *Gene Expression Regulation, Neoplastic / Lung Neoplasms/drug therapy/genetics/*metabolism / MicroRNAs/*metabolism</t>
  </si>
  <si>
    <t>*Mutation / *PI3K / *PI3K inhibitor / *Thymic epithelial tumor / Neoplasms, Glandular and Epithelial/*drug therapy/genetics/pathology / *Phosphoinositide-3 Kinase Inhibitors / Thymus Neoplasms/*drug therapy/genetics/pathology</t>
  </si>
  <si>
    <t>Adenocarcinoma/*drug therapy / Antineoplastic Agents/*therapeutic use / Drug Resistance, Neoplasm/*genetics / Everolimus/*therapeutic use / Lacrimal Apparatus/*pathology / Neurofibromin 1/*genetics / TOR Serine-Threonine Kinases/antagonists &amp; inhibitors/*genetics / Tumor Suppressor Protein p53/*genetics</t>
  </si>
  <si>
    <t>*netosis / *parasitic protozoa / *signaling / Calcium Signaling/*physiology / Class I Phosphatidylinositol 3-Kinases/antagonists &amp; inhibitors/*physiology / Class Ib Phosphatidylinositol 3-Kinase/*physiology / Extracellular Traps/*parasitology / Leishmania mexicana/*immunology / *MAP Kinase Signaling System / Neutrophils/*immunology / Protein Kinase C/antagonists &amp; inhibitors/*physiology</t>
  </si>
  <si>
    <t>Cancer-Associated Fibroblasts/*immunology / Carcinoma, Squamous Cell/*immunology / Cytokines/*metabolism / Head and Neck Neoplasms/*immunology</t>
  </si>
  <si>
    <t>*Cellular Microenvironment / Class Ib Phosphatidylinositol 3-Kinase/genetics/*metabolism / Diabetic Cardiomyopathies/*enzymology/genetics/pathology / Glucose/*metabolism / HMGB1 Protein/*metabolism / Myocytes, Cardiac/*enzymology/pathology / Proto-Oncogene Proteins c-akt/genetics/*metabolism</t>
  </si>
  <si>
    <t>Bone Marrow Cells/*cytology / Class I Phosphatidylinositol 3-Kinases/*metabolism / Class Ib Phosphatidylinositol 3-Kinase/*metabolism / Leukemia, Myeloid, Acute/genetics/*metabolism / Mesenchymal Stem Cells/*cytology</t>
  </si>
  <si>
    <t>Cell Movement/*physiology / Corneal Injuries/*physiopathology / Epithelial Cells/*physiology / Focal Adhesions/*physiology / PAX6 Transcription Factor/*physiology / Wound Healing/*physiology</t>
  </si>
  <si>
    <t>Class Ib Phosphatidylinositol 3-Kinase/deficiency/genetics/*metabolism / Immune Tolerance/*immunology</t>
  </si>
  <si>
    <t>Phosphatidylinositol 3-Kinases/deficiency/genetics/*metabolism</t>
  </si>
  <si>
    <t>*PI3K inhibitors / *X-ray crystallography / *copanlisib / *lipid kinases / *phosphoinositide 3-kinase / Imidazoles/chemical synthesis/chemistry/*pharmacology / Protein Kinase Inhibitors/chemical synthesis/chemistry/*pharmacology / Pyrimidines/chemical synthesis/chemistry/*pharmacology / Quinazolines/chemical synthesis/chemistry/*pharmacology</t>
  </si>
  <si>
    <t>Carcinoma, Pancreatic Ductal/genetics/*immunology/*metabolism/pathology / Class Ib Phosphatidylinositol 3-Kinase/genetics/*metabolism / Macrophages/immunology/*metabolism / Pancreatic Neoplasms/genetics/*immunology/*metabolism/pathology</t>
  </si>
  <si>
    <t>Benzothiazoles/chemistry/metabolism/*pharmacology / Enzyme Inhibitors/chemistry/metabolism/*pharmacology / *Phosphoinositide-3 Kinase Inhibitors</t>
  </si>
  <si>
    <t>Cardiac Glycosides/*pharmacology / Class Ib Phosphatidylinositol 3-Kinase/*biosynthesis / *Nerium / Pancreatic Neoplasms/*drug therapy / Plant Extracts/*pharmacology / TOR Serine-Threonine Kinases/*biosynthesis</t>
  </si>
  <si>
    <t>Adrenergic Neurons/*pathology / Attention Deficit Disorder with Hyperactivity/*pathology/physiopathology / Class Ib Phosphatidylinositol 3-Kinase/*metabolism / Cyclic AMP Response Element-Binding Protein/*metabolism / Cyclic Nucleotide Phosphodiesterases, Type 4/*metabolism / Locus Coeruleus/*pathology/physiopathology / *Signal Transduction</t>
  </si>
  <si>
    <t>Neutrophils/cytology/*metabolism / Proteins/genetics/*metabolism / rho GTP-Binding Proteins/antagonists &amp; inhibitors/genetics/*metabolism / rhoA GTP-Binding Protein/antagonists &amp; inhibitors/genetics/*metabolism</t>
  </si>
  <si>
    <t>Cell Movement/*immunology / Class Ib Phosphatidylinositol 3-Kinase/genetics/*metabolism / Neutrophils/*immunology/metabolism / Protein Subunits/genetics/*metabolism / Reactive Oxygen Species/*metabolism / Signal Transduction/genetics/*immunology</t>
  </si>
  <si>
    <t>Class Ib Phosphatidylinositol 3-Kinase/genetics/*metabolism / Retinal Rod Photoreceptor Cells/cytology/*enzymology / Signal Transduction/*physiology</t>
  </si>
  <si>
    <t>Class Ib Phosphatidylinositol 3-Kinase/*deficiency/genetics / Hippocampus/*drug effects/ultrastructure / Muscarinic Agonists/*toxicity / Pilocarpine/*toxicity / Seizures/*chemically induced/drug therapy/*genetics</t>
  </si>
  <si>
    <t>Class Ib Phosphatidylinositol 3-Kinase/*genetics/*metabolism / Malaria, Cerebral/enzymology/*immunology/parasitology/*pathology / Plasmodium berghei/*immunology</t>
  </si>
  <si>
    <t>Breast Neoplasms/*enzymology/pathology / Class Ib Phosphatidylinositol 3-Kinase/*genetics/metabolism / Claudins/*metabolism / Hexosyltransferases/*physiology / Intracellular Signaling Peptides and Proteins/*physiology / Membrane Proteins/*physiology / Receptors, Notch/*metabolism</t>
  </si>
  <si>
    <t>Antibiotics, Antineoplastic/*pharmacology / Doxorubicin/*pharmacology / Peptide Chain Initiation, Translational/*drug effects/physiology / RNA Caps/genetics/*metabolism / STAT1 Transcription Factor/genetics/*metabolism</t>
  </si>
  <si>
    <t>Acute Lung Injury/etiology/*genetics/metabolism/pathology/physiopathology / Cardiopulmonary Bypass/*adverse effects / *Gene Expression Profiling/methods / Lung/*metabolism/pathology/physiopathology / MicroRNAs/*genetics/metabolism</t>
  </si>
  <si>
    <t>Bone Neoplasms/complications/*metabolism / Central Nervous System Sensitization/*physiology / Class Ib Phosphatidylinositol 3-Kinase/*metabolism / Pain/etiology/*metabolism / Proto-Oncogene Proteins c-akt/*metabolism / Signal Transduction/*physiology</t>
  </si>
  <si>
    <t>Class Ib Phosphatidylinositol 3-Kinase/*metabolism / Enzyme Inhibitors/*chemistry / Kidney/*pathology / Phosphatidylinositol 3-Kinases/*metabolism / Reperfusion Injury/*pathology</t>
  </si>
  <si>
    <t>Adipokines/*blood / Cholesterol, HDL/*blood / Class Ib Phosphatidylinositol 3-Kinase/*genetics/metabolism / Cytokines/*blood / *Polymorphism, Single Nucleotide</t>
  </si>
  <si>
    <t>Class Ib Phosphatidylinositol 3-Kinase/chemistry/*metabolism / Protein Kinase Inhibitors/*chemistry/*pharmacology / Water/chemistry/*metabolism</t>
  </si>
  <si>
    <t>Class Ib Phosphatidylinositol 3-Kinase/deficiency/*physiology / Dendritic Cells/classification/*cytology / Lung/cytology/enzymology/*immunology / Signal Transduction/*physiology / fms-Like Tyrosine Kinase 3/*physiology</t>
  </si>
  <si>
    <t>Carcinoma, Merkel Cell/*genetics / DNA Damage/*radiation effects / Skin Neoplasms/*genetics / Ultraviolet Rays/*adverse effects</t>
  </si>
  <si>
    <t>Cardiomyopathies/*enzymology/etiology/physiopathology / Class Ib Phosphatidylinositol 3-Kinase/*metabolism / Cyclic AMP/*metabolism / Nitric Oxide Synthase Type II/*metabolism / Sepsis/*complications</t>
  </si>
  <si>
    <t>Class Ib Phosphatidylinositol 3-Kinase/genetics/*physiology / Cystic Fibrosis/complications/pathology/*therapy / Inflammation/*prevention &amp; control / Lung/*pathology / *Neutrophil Infiltration</t>
  </si>
  <si>
    <t>*Gene Regulatory Networks / Neoplasm Proteins/*biosynthesis/genetics / RNA, Long Noncoding/*biosynthesis/genetics / Stomach Neoplasms/*genetics/pathology</t>
  </si>
  <si>
    <t>Carcinoma, Hepatocellular/enzymology/*pathology / Cell Proliferation/*physiology / Class Ib Phosphatidylinositol 3-Kinase/*metabolism / Liver Neoplasms/enzymology/*pathology / MicroRNAs/*physiology</t>
  </si>
  <si>
    <t>Chemokine CCL11/*metabolism / Eosinophils/*drug effects/metabolism / *Phosphoinositide-3 Kinase Inhibitors / Quinoxalines/*pharmacology / Thiazolidinediones/*pharmacology</t>
  </si>
  <si>
    <t>Arthritis, Rheumatoid/*metabolism / Cardiovascular Diseases/*metabolism / *Carotid Intima-Media Thickness</t>
  </si>
  <si>
    <t>Air Pollutants, Occupational/*toxicity / Benzene/*toxicity / Occupational Exposure/*analysis/statistics &amp; numerical data</t>
  </si>
  <si>
    <t>Acute Coronary Syndrome/*genetics / Class Ib Phosphatidylinositol 3-Kinase/*genetics / *Polymorphism, Single Nucleotide</t>
  </si>
  <si>
    <t>Bone Marrow Cells/*cytology/drug effects / Inflammation/*drug therapy / Mast Cells/*cytology / *Phosphoinositide-3 Kinase Inhibitors / Thiazolidinediones/*pharmacology</t>
  </si>
  <si>
    <t>Class Ib Phosphatidylinositol 3-Kinase/*metabolism / Cyclic AMP/*metabolism / Proto-Oncogene Proteins c-akt/genetics/*metabolism / Receptors, Opioid, mu/drug effects/*metabolism</t>
  </si>
  <si>
    <t>Cardiovascular Diseases/diagnosis/epidemiology/*genetics / Diabetes Mellitus, Type 2/diagnosis/epidemiology/*genetics / European Continental Ancestry Group/*genetics / Genetic Variation/*genetics / Genome-Wide Association Study/*methods / Polymorphism, Single Nucleotide/*genetics</t>
  </si>
  <si>
    <t>Anaphylaxis/*etiology / Class Ib Phosphatidylinositol 3-Kinase/*metabolism / Mast Cells/*immunology/*metabolism / MicroRNAs/*genetics / *Signal Transduction</t>
  </si>
  <si>
    <t>Multiple Myeloma/metabolism/*pathology / Phosphatidylinositol 3-Kinases/chemistry/*physiology</t>
  </si>
  <si>
    <t>Adenosine/*analogs &amp; derivatives/chemistry/pharmacology / Kidney/*drug effects/metabolism/pathology / Lupus Erythematosus, Systemic/metabolism/pathology/*prevention &amp; control / Macrophages/*drug effects/pathology / *Phosphoinositide-3 Kinase Inhibitors / Protein Kinase Inhibitors/chemistry/*pharmacology / Quinazolinones/chemistry/*pharmacology</t>
  </si>
  <si>
    <t>Blood-Brain Barrier/*metabolism / Class Ib Phosphatidylinositol 3-Kinase/deficiency/genetics/*physiology / Cyclic AMP/*metabolism / Lipopolysaccharides/*pharmacology / Microglia/enzymology/*metabolism / Sepsis-Associated Encephalopathy/*metabolism / Systemic Inflammatory Response Syndrome/*metabolism</t>
  </si>
  <si>
    <t>Neointima/drug therapy/*enzymology/*immunology / *Phosphoinositide-3 Kinase Inhibitors / Th1 Cells/*drug effects/*immunology</t>
  </si>
  <si>
    <t>Hyperphagia/*complications / Hypothalamus/*metabolism / MicroRNAs/genetics/*metabolism / Obesity/*etiology/*pathology</t>
  </si>
  <si>
    <t>*Disease Progression / *Gene Regulatory Networks / Kallikreins/*metabolism / MicroRNAs/genetics/*metabolism / Prostatic Neoplasms/*genetics/*pathology</t>
  </si>
  <si>
    <t>Antibodies, Monoclonal, Humanized/*pharmacology / *Gene Expression Profiling / Retinal Pigment Epithelium/cytology/*drug effects/metabolism / *Signal Transduction / Umbilical Veins/cytology/*drug effects/metabolism / Vascular Endothelial Growth Factor A/antagonists &amp; inhibitors/genetics/*metabolism</t>
  </si>
  <si>
    <t>Antineoplastic Agents/*pharmacology / Class I Phosphatidylinositol 3-Kinases/*antagonists &amp; inhibitors/genetics/metabolism / Enzyme Inhibitors/*pharmacology / Isoquinolines/*pharmacology / Leukemia, Lymphocytic, Chronic, B-Cell/*drug therapy/enzymology/genetics/pathology / Neoplasm Proteins/*antagonists &amp; inhibitors/genetics/metabolism / Purines/*pharmacology / Signal Transduction/*drug effects/genetics</t>
  </si>
  <si>
    <t>Benzo(a)pyrene/*toxicity / Exome/*drug effects / Mammary Glands, Human/cytology/*drug effects</t>
  </si>
  <si>
    <t>Aging/*genetics / Atherosclerosis/epidemiology/*genetics / *Genetic Variation</t>
  </si>
  <si>
    <t>Class Ib Phosphatidylinositol 3-Kinase/*deficiency / Colitis/chemically induced/*enzymology/immunology/pathology</t>
  </si>
  <si>
    <t>GATA3 Transcription Factor/genetics/*metabolism / PTEN Phosphohydrolase/antagonists &amp; inhibitors/*deficiency/genetics / Prostate/*metabolism / Prostatic Neoplasms/enzymology/genetics/*metabolism</t>
  </si>
  <si>
    <t>Antineoplastic Agents/*pharmacology / Cyclohexanones/*pharmacology / Flavones/*pharmacology</t>
  </si>
  <si>
    <t>Smad7 Protein/*genetics / Tumor Necrosis Factor-alpha/*genetics / Vitreoretinopathy, Proliferative/*genetics</t>
  </si>
  <si>
    <t>Cardiomegaly/*enzymology/genetics/pathology / Class Ib Phosphatidylinositol 3-Kinase/genetics/*metabolism / Glycogen Synthase Kinase 3/genetics/*metabolism / Muscle Proteins/genetics/*metabolism / Myocardium/*enzymology/pathology / Proto-Oncogene Proteins c-akt/genetics/*metabolism</t>
  </si>
  <si>
    <t>Campylobacter jejuni/enzymology/*immunology / Class Ib Phosphatidylinositol 3-Kinase/deficiency/*physiology / Colitis/enzymology/genetics/*immunology / Neutrophil Infiltration/genetics/*immunology / Signal Transduction/genetics/*immunology</t>
  </si>
  <si>
    <t>Brain/cytology/*enzymology/immunology / Class Ib Phosphatidylinositol 3-Kinase/*metabolism / Cyclic Nucleotide Phosphodiesterases, Type 3/*metabolism / Microglia/*enzymology/immunology / Phagocytosis/*physiology</t>
  </si>
  <si>
    <t>Forkhead Transcription Factors/immunology/*metabolism / Receptor, Anaphylatoxin C5a/immunology/*metabolism / Receptors, Complement/immunology/*metabolism / Signal Transduction/*immunology / T-Lymphocytes, Regulatory/cytology/immunology/*metabolism / Transforming Growth Factor beta1/immunology/*metabolism</t>
  </si>
  <si>
    <t>Glucose/*metabolism / *MAP Kinase Signaling System / Myocardial Reperfusion Injury/*enzymology/physiopathology / Phosphatidylinositol 3-Kinases/*genetics/metabolism</t>
  </si>
  <si>
    <t>Class Ib Phosphatidylinositol 3-Kinase/deficiency/*genetics/metabolism / Hippocampus/*metabolism / Receptors, N-Methyl-D-Aspartate/*metabolism / ral GTP-Binding Proteins/*metabolism</t>
  </si>
  <si>
    <t>Cell Migration Inhibition/genetics/*immunology / Class Ib Phosphatidylinositol 3-Kinase/*deficiency/physiology / Cyclooxygenase 2/*deficiency/genetics/physiology / Macrophages, Peritoneal/*enzymology/*immunology/pathology / Phosphatidylinositol 3-Kinases/*deficiency/physiology / Signal Transduction/genetics/*immunology</t>
  </si>
  <si>
    <t>*3' Untranslated Regions / *Gene Expression Profiling / *Gene Expression Regulation, Neoplastic / *Genetic Predisposition to Disease / Neoplasms/*genetics/metabolism</t>
  </si>
  <si>
    <t>Arthritis, Experimental/chemically induced/*drug therapy/enzymology / *Drug Discovery / Enzyme Inhibitors/administration &amp; dosage/chemistry/*pharmacology / Oxadiazoles/administration &amp; dosage/chemistry/*pharmacology / *Phosphoinositide-3 Kinase Inhibitors / Thiazoles/administration &amp; dosage/chemistry/*pharmacology</t>
  </si>
  <si>
    <t>Class Ib Phosphatidylinositol 3-Kinase/*metabolism / Inflammation/genetics/*metabolism / Integrin alpha4beta1/chemistry/*metabolism / Myeloid Cells/*metabolism / Neoplasms/genetics/*metabolism / rap1 GTP-Binding Proteins/*metabolism</t>
  </si>
  <si>
    <t>Androgens/*metabolism / *Gene Expression Regulation, Neoplastic / Prostatic Neoplasms/*genetics/*metabolism</t>
  </si>
  <si>
    <t>Class Ib Phosphatidylinositol 3-Kinase/*genetics / Mutation/*genetics / Pelvic Pain/blood/drug therapy/*enzymology/*genetics</t>
  </si>
  <si>
    <t>Janus Kinase 2/genetics/*metabolism / Leukemia/*drug therapy/genetics/pathology / Propylene Glycols/*pharmacology / Protein Phosphatase 2/genetics/*metabolism / Sphingosine/*analogs &amp; derivatives/pharmacology</t>
  </si>
  <si>
    <t>Apoptosis/*genetics / Atherosclerosis/genetics/*physiopathology / *Cell Proliferation / Class Ib Phosphatidylinositol 3-Kinase/genetics/*physiology / Macrophages/*cytology</t>
  </si>
  <si>
    <t>Axons/*drug effects/pathology / Class Ib Phosphatidylinositol 3-Kinase/deficiency/*metabolism / Dioxoles/chemistry/*therapeutic use / Encephalomyelitis, Autoimmune, Experimental/chemically induced/*drug therapy/*pathology / Enzyme Inhibitors/*therapeutic use / Spinal Cord/drug effects/*pathology / Thiazolidinediones/chemistry/*therapeutic use</t>
  </si>
  <si>
    <t>Cell Differentiation/genetics/*immunology / Class Ib Phosphatidylinositol 3-Kinase/genetics/*immunology / Lymphocyte Activation/genetics/*immunology / T-Lymphocytes, Helper-Inducer/*immunology</t>
  </si>
  <si>
    <t>Class Ib Phosphatidylinositol 3-Kinase/*metabolism / T-Lymphocytes/enzymology/*metabolism</t>
  </si>
  <si>
    <t>Class Ib Phosphatidylinositol 3-Kinase/*chemistry/genetics/*metabolism / *Models, Molecular / Phosphatidylinositol 3-Kinases/*metabolism / *Protein Conformation / Receptors, G-Protein-Coupled/agonists/*metabolism / Signal Transduction/genetics/*physiology</t>
  </si>
  <si>
    <t>B-Lymphocytes/cytology/*immunology/metabolism / Class Ib Phosphatidylinositol 3-Kinase/*immunology/metabolism / Germinal Center/cytology/*immunology/metabolism / Immunoglobulin E/biosynthesis/*immunology</t>
  </si>
  <si>
    <t>Antineoplastic Agents/chemistry/pharmacology/*therapeutic use / *Phosphoinositide-3 Kinase Inhibitors / Precursor T-Cell Lymphoblastic Leukemia-Lymphoma/*drug therapy/genetics/pathology / *Protein Isoforms/chemistry/genetics / Purines/chemistry/pharmacology/*therapeutic use / Quinazolinones/chemistry/pharmacology/*therapeutic use</t>
  </si>
  <si>
    <t>Cerebral Hemorrhage/*genetics/mortality/*pathology / Class Ib Phosphatidylinositol 3-Kinase/*genetics / Platelet Aggregation/*genetics / Recovery of Function/*genetics</t>
  </si>
  <si>
    <t>Carcinoma, Non-Small-Cell Lung/*genetics / *Exons / Lung Neoplasms/*genetics / *Mutation</t>
  </si>
  <si>
    <t>Adaptor Proteins, Signal Transducing/genetics/immunology/*metabolism / Kidney/*blood supply/*immunology / Leukocyte Rolling/*immunology / Neutrophils/*immunology / Phosphoproteins/genetics/immunology/*metabolism / Reperfusion Injury/*immunology</t>
  </si>
  <si>
    <t>Cholesterol, LDL/*metabolism / Class Ib Phosphatidylinositol 3-Kinase/*physiology / Foam Cells/drug effects/*physiology / Macrophages/*drug effects/physiology / Pinocytosis/*drug effects</t>
  </si>
  <si>
    <t>Chemokine CCL2/*pharmacology / Class Ib Phosphatidylinositol 3-Kinase/*physiology / Myocytes, Smooth Muscle/drug effects/*physiology / Receptors, CCR2/*physiology</t>
  </si>
  <si>
    <t>Acute Lung Injury/*immunology/*metabolism/pathology / I-kappa B Proteins/*metabolism / *Immunity, Innate / *Phosphoinositide-3 Kinase Inhibitors / *Signal Transduction</t>
  </si>
  <si>
    <t>Bronchial Hyperreactivity/genetics/immunology/*metabolism / Class Ib Phosphatidylinositol 3-Kinase/genetics/*metabolism / Interleukin-13/*immunology/metabolism / Muscle, Smooth/immunology/*metabolism / Myocytes, Smooth Muscle/*drug effects/immunology/metabolism / *Phosphoinositide-3 Kinase Inhibitors</t>
  </si>
  <si>
    <t>Class Ib Phosphatidylinositol 3-Kinase/chemistry/genetics/metabolism/*physiology / GTP-Binding Protein beta Subunits/chemistry/genetics/*metabolism</t>
  </si>
  <si>
    <t>Blood Pressure/drug effects/*physiology / Calcium Channels, L-Type/*physiology / *Phosphoinositide-3 Kinase Inhibitors / Proto-Oncogene Proteins c-akt/*physiology</t>
  </si>
  <si>
    <t>Chemistry, Pharmaceutical/*methods / Computational Biology/*methods / *Drug Repositioning / Pharmaceutical Preparations/*chemistry</t>
  </si>
  <si>
    <t>Anti-Inflammatory Agents, Non-Steroidal/chemistry/pharmacokinetics/*pharmacology/therapeutic use / Cell Differentiation/*drug effects / Enzyme Inhibitors/chemistry/pharmacokinetics/*pharmacology/therapeutic use / Interleukin-17/*immunology / *Phosphoinositide-3 Kinase Inhibitors / Small Molecule Libraries/chemistry/pharmacokinetics/*pharmacology/therapeutic use / T-Lymphocytes, Helper-Inducer/cytology/*drug effects/enzymology/immunology</t>
  </si>
  <si>
    <t>Class Ia Phosphatidylinositol 3-Kinase/*physiology / Class Ib Phosphatidylinositol 3-Kinase/*deficiency / Neutrophils/*metabolism / Receptors, G-Protein-Coupled/agonists/*physiology / Superoxides/*metabolism</t>
  </si>
  <si>
    <t>Catecholamines/*toxicity / Class Ib Phosphatidylinositol 3-Kinase/deficiency/genetics/*physiology / Cyclic AMP-Dependent Protein Kinases/*physiology / Cyclic Nucleotide Phosphodiesterases, Type 3/*metabolism / Cyclic Nucleotide Phosphodiesterases, Type 4/*metabolism / Tachycardia, Ventricular/*enzymology/*prevention &amp; control</t>
  </si>
  <si>
    <t>*Drosophila/genetics/physiology / *Gene Regulatory Networks / *Nociceptive Pain/chemically induced/genetics/physiopathology / *Phospholipids/genetics/metabolism/physiology / *Signal Transduction</t>
  </si>
  <si>
    <t>ADP-Ribosylation Factor 1/genetics/*metabolism / *Chemotaxis / Class Ib Phosphatidylinositol 3-Kinase/*metabolism / Guanine Nucleotide Exchange Factors/*metabolism / Neutrophils/enzymology/*physiology / Receptors, G-Protein-Coupled/*metabolism / Superoxides/*metabolism</t>
  </si>
  <si>
    <t>*Drug Discovery / Oxazoles/chemistry/*pharmacology / *Phosphoinositide-3 Kinase Inhibitors / Protein Kinase Inhibitors/chemical synthesis/chemistry/*pharmacology / Thiazoles/chemistry/*pharmacology</t>
  </si>
  <si>
    <t>CD4-Positive T-Lymphocytes/drug effects/*enzymology/*immunology / Class Ib Phosphatidylinositol 3-Kinase/deficiency/*metabolism / Cross-Priming/drug effects/*immunology / Encephalomyelitis, Autoimmune, Experimental/*enzymology/etiology/*immunology/pathology</t>
  </si>
  <si>
    <t>Aminoquinolines/*toxicity / Dermatitis/*immunology/pathology/*therapy / Interleukin-17/*antagonists &amp; inhibitors/biosynthesis/blood / *Phosphoinositide-3 Kinase Inhibitors / Psoriasis/chemically induced/*immunology/*therapy</t>
  </si>
  <si>
    <t>Alzheimer Disease/*genetics/pathology / Signal Transduction/*genetics</t>
  </si>
  <si>
    <t>Class Ib Phosphatidylinositol 3-Kinase/genetics/*metabolism / Epithelial Cells/*metabolism / Reactive Oxygen Species/*metabolism</t>
  </si>
  <si>
    <t>Class Ib Phosphatidylinositol 3-Kinase/genetics/*metabolism / Neutrophils/*enzymology / Phospholipase C beta/genetics/*metabolism / Proto-Oncogene Proteins c-akt/genetics/*metabolism / Receptors, G-Protein-Coupled/genetics/*metabolism / ras Guanine Nucleotide Exchange Factors/genetics/*metabolism / ras Proteins/genetics/*metabolism</t>
  </si>
  <si>
    <t>Erythroid Precursor Cells/*cytology/*enzymology/metabolism / Janus Kinases/*genetics/metabolism / Proto-Oncogene Proteins c-akt/*genetics/metabolism / STAT Transcription Factors/*genetics/metabolism / Signal Transduction/*genetics</t>
  </si>
  <si>
    <t>Brain Ischemia/*metabolism/*pathology / Microglia/cytology/drug effects/*metabolism/*physiology</t>
  </si>
  <si>
    <t>Cardiotonic Agents/*therapeutic use / Class Ib Phosphatidylinositol 3-Kinase/*drug effects / Heart Failure/*drug therapy / *Myocardium / Relaxin/*therapeutic use</t>
  </si>
  <si>
    <t>E-Selectin/*metabolism / Guanine Nucleotide Exchange Factors/genetics/*metabolism / *Leukocyte Rolling / Neutrophils/*physiology / p38 Mitogen-Activated Protein Kinases/*metabolism / rap1 GTP-Binding Proteins/*metabolism</t>
  </si>
  <si>
    <t>A Kinase Anchor Proteins/*metabolism / Class Ib Phosphatidylinositol 3-Kinase/chemistry/deficiency/genetics/*metabolism / Cyclic AMP/*metabolism / Cyclic AMP-Dependent Protein Kinases/*metabolism / Myocytes, Cardiac/*metabolism / Phosphatidylinositol Phosphates/*metabolism</t>
  </si>
  <si>
    <t>Inflammation/*drug therapy/etiology / *Insulin Resistance / Obesity/*complications / *Phosphoinositide-3 Kinase Inhibitors</t>
  </si>
  <si>
    <t>Brain Neoplasms/drug therapy/genetics/*therapy / Class Ib Phosphatidylinositol 3-Kinase/*genetics / Drug Resistance, Neoplasm/*genetics / Medulloblastoma/drug therapy/genetics/*therapy / Protein-Tyrosine Kinases/antagonists &amp; inhibitors/*genetics / *RNA Interference</t>
  </si>
  <si>
    <t>Class Ib Phosphatidylinositol 3-Kinase/*deficiency/genetics/immunology / Encephalomyelitis, Autoimmune, Experimental/*enzymology/immunology/pathology/*prevention &amp; control</t>
  </si>
  <si>
    <t>Class Ib Phosphatidylinositol 3-Kinase/*genetics / Excitation Contraction Coupling/genetics/*physiology / Heart Diseases/*genetics/*physiopathology</t>
  </si>
  <si>
    <t>Class Ib Phosphatidylinositol 3-Kinase/genetics/*metabolism / Heart Failure/*enzymology/genetics / Leukocytes/*enzymology / Myocardium/*enzymology</t>
  </si>
  <si>
    <t>Bleomycin/*toxicity / Class Ib Phosphatidylinositol 3-Kinase/deficiency/genetics/*physiology / Pneumonia/chemically induced/*enzymology/*pathology / Pulmonary Fibrosis/chemically induced/*enzymology/*pathology</t>
  </si>
  <si>
    <t>Blood-Brain Barrier/*physiopathology / Class Ib Phosphatidylinositol 3-Kinase/*metabolism / Stroke/*enzymology</t>
  </si>
  <si>
    <t>Class Ib Phosphatidylinositol 3-Kinase/*genetics/metabolism / Osteitis/*genetics/immunology/pathology / Osteolysis/*genetics/immunology/pathology / *Prosthesis Failure</t>
  </si>
  <si>
    <t>Class Ib Phosphatidylinositol 3-Kinase/*physiology / Inflammation/*etiology / Neoplasms/*pathology/prevention &amp; control / Receptor Protein-Tyrosine Kinases/*physiology / Receptors, Interleukin-1/*physiology / Toll-Like Receptors/*physiology</t>
  </si>
  <si>
    <t>Adipose Tissue, White/*enzymology / Class Ib Phosphatidylinositol 3-Kinase/deficiency/genetics/*metabolism / Insulin Resistance/*physiology / Obesity/*enzymology/etiology/prevention &amp; control / Thermogenesis/*physiology</t>
  </si>
  <si>
    <t>*Cell Transformation, Viral / Class Ib Phosphatidylinositol 3-Kinase/*physiology / Receptors, G-Protein-Coupled/*physiology / Sarcoma, Kaposi/*etiology / Viral Proteins/*physiology</t>
  </si>
  <si>
    <t>Class Ib Phosphatidylinositol 3-Kinase/deficiency/*metabolism / DNA-Activated Protein Kinase/*metabolism / Interleukin-10/*biosynthesis / Intracellular Space/drug effects/*enzymology / Macrophages/drug effects/*enzymology / Oligodeoxyribonucleotides/*metabolism</t>
  </si>
  <si>
    <t>Actin Depolymerizing Factors/*metabolism / Class Ib Phosphatidylinositol 3-Kinase/*metabolism / Glycogen Synthase Kinase 3/deficiency/genetics/*metabolism / Neutrophils/*physiology / Phospholipase C beta/deficiency/genetics/*metabolism / Phosphoprotein Phosphatases/deficiency/genetics/*metabolism</t>
  </si>
  <si>
    <t>Neural Inhibition/*drug effects/physiology / Neuralgia/chemically induced/*drug therapy/enzymology / Nociception/*drug effects/physiology / *Phosphoinositide-3 Kinase Inhibitors / Pruritus/chemically induced/*drug therapy/enzymology / Trypsin/*metabolism/toxicity</t>
  </si>
  <si>
    <t>Behavior, Animal/drug effects/*physiology / Class Ib Phosphatidylinositol 3-Kinase/deficiency/*metabolism / Long-Term Synaptic Depression/drug effects/*genetics / Neurons/drug effects/*physiology / Receptors, N-Methyl-D-Aspartate/*metabolism</t>
  </si>
  <si>
    <t>Cell Differentiation/genetics/*immunology / Class Ib Phosphatidylinositol 3-Kinase/deficiency/*metabolism/physiology / Receptors, Antigen, T-Cell, alpha-beta/genetics/*metabolism/physiology / Thymocytes/cytology/*immunology/*metabolism / ras Proteins/deficiency/metabolism/*physiology</t>
  </si>
  <si>
    <t>Blood Pressure/*genetics / *Genome-Wide Association Study</t>
  </si>
  <si>
    <t>Class Ib Phosphatidylinositol 3-Kinase/*immunology / Drug Discovery/*trends / Immunity, Innate/*immunology / Inflammation/*enzymology/immunology / Leukocytes/*immunology/metabolism / Signal Transduction/*immunology</t>
  </si>
  <si>
    <t>Chromatin/*genetics / *Genome-Wide Association Study</t>
  </si>
  <si>
    <t>Cardiomyopathies/enzymology/*immunology/physiopathology / Cytokines/*biosynthesis/metabolism/physiology / HMGB1 Protein/*biosynthesis/metabolism/physiology / Myocytes, Cardiac/*immunology/*metabolism / Phosphatidylinositol 3-Kinases/deficiency/genetics/*physiology / Signal Transduction/genetics/*immunology / Toll-Like Receptor 4/deficiency/genetics/*physiology</t>
  </si>
  <si>
    <t>Myocardial Reperfusion Injury/*enzymology/genetics/*prevention &amp; control / Phosphatidylinositol 3-Kinases/genetics/*metabolism / *Signal Transduction</t>
  </si>
  <si>
    <t>Adenosine Triphosphate/*metabolism / Benzofurans/*chemistry/*pharmacology / Intracellular Signaling Peptides and Proteins/*antagonists &amp; inhibitors/chemistry/*metabolism / Protein Kinase Inhibitors/*chemistry/*pharmacology / Protein-Serine-Threonine Kinases/*antagonists &amp; inhibitors/chemistry/*metabolism</t>
  </si>
  <si>
    <t>Cell Adhesion/*physiology / Leukocyte Rolling/*physiology / Leukocytes/cytology/*physiology / Lymphocyte Activation/*physiology / *Models, Biological</t>
  </si>
  <si>
    <t>Actins/*metabolism / Apoptosis/*physiology / Down-Regulation/*physiology / Neutrophils/metabolism/*physiology / Phosphatidylinositol 3-Kinases/*metabolism / Reactive Oxygen Species/*metabolism / Receptors, G-Protein-Coupled/*metabolism</t>
  </si>
  <si>
    <t>*Multigene Family / *Mutation</t>
  </si>
  <si>
    <t>Intracellular Signaling Peptides and Proteins/*antagonists &amp; inhibitors / *Phosphoinositide-3 Kinase Inhibitors / Protein Kinase Inhibitors/chemical synthesis/chemistry/*pharmacology / Protein-Serine-Threonine Kinases/*antagonists &amp; inhibitors / Pyrimidines/chemical synthesis/chemistry/*pharmacology / Thiophenes/chemical synthesis/chemistry/*pharmacology</t>
  </si>
  <si>
    <t>Enzyme Inhibitors/chemistry/*metabolism/*pharmacology / *Molecular Dynamics Simulation / Phosphatidylinositol 3-Kinases/chemistry/*metabolism / *Phosphoinositide-3 Kinase Inhibitors</t>
  </si>
  <si>
    <t>Amyloid beta-Peptides/*toxicity / Cognition/*drug effects / Neuritis/chemically induced/*enzymology/*psychology / Peptide Fragments/*toxicity / Phosphatidylinositol 3-Kinases/*physiology</t>
  </si>
  <si>
    <t>Autoimmune Diseases/*drug therapy / Enzyme Inhibitors/*pharmacology/therapeutic use / *Phosphoinositide-3 Kinase Inhibitors / Thiazolidinediones/chemistry/*pharmacology</t>
  </si>
  <si>
    <t>Cardiomyopathies/*enzymology/physiopathology / Fibroblasts/drug effects/*enzymology / Matrix Metalloproteinases/*metabolism / Myocytes, Cardiac/drug effects/*enzymology / Phosphatidylinositol 3-Kinases/deficiency/genetics/*metabolism / Superoxides/*metabolism / Tumor Necrosis Factor-alpha/deficiency/genetics/*metabolism / *Ventricular Remodeling</t>
  </si>
  <si>
    <t>Intracellular Signaling Peptides and Proteins/*antagonists &amp; inhibitors / *Phosphoinositide-3 Kinase Inhibitors / Protein-Serine-Threonine Kinases/*antagonists &amp; inhibitors / Pyrimidines/*chemical synthesis/pharmacology / Triazoles/*chemical synthesis/pharmacology</t>
  </si>
  <si>
    <t>Antibodies, Antineutrophil Cytoplasmic/*immunology / *Cell Degranulation / Glomerulonephritis/*enzymology/immunology / Neutrophils/*physiology / Phosphatidylinositol 3-Kinases/*metabolism</t>
  </si>
  <si>
    <t>Acute Lung Injury/*immunology / Lung/*immunology / Neutrophils/*immunology / Phosphatidylinositol 3-Kinases/*immunology</t>
  </si>
  <si>
    <t>Anti-Inflammatory Agents/chemical synthesis/*chemistry/pharmacology / Enzyme Inhibitors/chemical synthesis/*chemistry/pharmacology / *Phosphoinositide-3 Kinase Inhibitors</t>
  </si>
  <si>
    <t>Olfactory Receptor Neurons/*enzymology/metabolism / Phosphatidylinositol 3-Kinases/*metabolism</t>
  </si>
  <si>
    <t>Phosphatidylinositol 3-Kinases/*chemistry/genetics/*metabolism / Phospholipids/chemistry/*metabolism</t>
  </si>
  <si>
    <t>DNA Mutational Analysis/*methods / Genetic Predisposition to Disease/*genetics / *Mutation / Pancreatic Neoplasms/*genetics</t>
  </si>
  <si>
    <t>Myocardial Infarction/*drug therapy/*enzymology / *Phosphoinositide-3 Kinase Inhibitors / Quinoxalines/*pharmacology/*therapeutic use / Thiazolidinediones/*pharmacology/*therapeutic use / Ventricular Remodeling/*drug effects/physiology</t>
  </si>
  <si>
    <t>Chemotaxis, Leukocyte/drug effects/*physiology / Class Ib Phosphatidylinositol 3-Kinase/genetics/*physiology / Eosinophils/drug effects/*enzymology/*physiology / Platelet Activating Factor/*physiology</t>
  </si>
  <si>
    <t>B-Lymphocytes/*cytology/metabolism / *Cell Proliferation / *Cell Transformation, Neoplastic / Phosphatidylinositol 3-Kinases/*physiology</t>
  </si>
  <si>
    <t>Brain/blood supply/*enzymology / Brain Ischemia/*enzymology / Microglia/*enzymology / Phosphatidylinositol 3-Kinases/*biosynthesis/genetics / Stroke/*enzymology</t>
  </si>
  <si>
    <t>CCAAT-Enhancer-Binding Proteins/*metabolism / Class Ib Phosphatidylinositol 3-Kinase/*biosynthesis/*genetics / Introns/*genetics / Matrix Attachment Regions/*genetics / Tretinoin/*pharmacology</t>
  </si>
  <si>
    <t>Bone and Bones/cytology/drug effects/*enzymology / *Homeostasis/drug effects / Osteoclasts/cytology/drug effects/*enzymology / *Osteogenesis/drug effects / Phosphatidylinositol 3-Kinases/deficiency/*metabolism</t>
  </si>
  <si>
    <t>Gene Expression Regulation/*genetics / Introns/*genetics / Matrix Attachment Region Binding Proteins/genetics/*metabolism / Matrix Attachment Regions/*genetics / Phosphatidylinositol 3-Kinases/genetics/*metabolism</t>
  </si>
  <si>
    <t>Chemotaxis/drug effects/genetics/*physiology / Fusion Proteins, bcr-abl/genetics/*metabolism / Leukemia, Myelogenous, Chronic, BCR-ABL Positive/genetics/*metabolism/pathology / Phosphatidylinositol 3-Kinases/genetics/*metabolism</t>
  </si>
  <si>
    <t>Multiple Organ Failure/*enzymology/prevention &amp; control / Neutrophil Infiltration/*physiology / Phosphatidylinositol 3-Kinases/*physiology / Sepsis/*enzymology/prevention &amp; control</t>
  </si>
  <si>
    <t>Calcium Signaling/drug effects/*physiology / Muscle, Smooth/drug effects/*physiology / Phosphatidylinositol 3-Kinases/*metabolism / Respiratory System/*drug effects/*enzymology</t>
  </si>
  <si>
    <t>Arthritis/chemically induced/*enzymology/*genetics / Cell Movement/*genetics / Chemotaxis, Leukocyte/*genetics / Lymphocyte Activation/*genetics / Phosphatidylinositol 3-Kinases/*genetics</t>
  </si>
  <si>
    <t>Class Ib Phosphatidylinositol 3-Kinase/*genetics/metabolism / Colitis/*chemically induced/enzymology/immunology/*pathology / Dextran Sulfate/*pharmacology / Leukocytes/*immunology</t>
  </si>
  <si>
    <t>Apoptosis/genetics/*immunology / Autoimmunity/*physiology / Encephalomyelitis, Autoimmune, Experimental/*enzymology/genetics/*immunology / Leukocytes/*immunology / Phosphatidylinositol 3-Kinases/genetics/*metabolism</t>
  </si>
  <si>
    <t>*Genome-Wide Association Study / *Meta-Analysis as Topic / Platelet Aggregation/drug effects/*genetics / *Polymorphism, Single Nucleotide</t>
  </si>
  <si>
    <t>*Blood Platelets / Chromosomes, Human, Pair 7/*genetics / Genome, Human/*genetics / *Polymorphism, Single Nucleotide / Quantitative Trait Loci/*genetics / Thrombopoiesis/*genetics</t>
  </si>
  <si>
    <t>Phosphatidylinositol 3-Kinases/classification/genetics/*physiology / Signal Transduction/genetics/*physiology</t>
  </si>
  <si>
    <t>Cell Movement/*immunology / Leukocytes/*immunology/metabolism / Macrophages/*immunology/metabolism / Phosphatidylinositol 3-Kinases/genetics/*metabolism / Vimentin/genetics/*metabolism</t>
  </si>
  <si>
    <t>*Capillary Permeability / Phosphatidylinositol 3-Kinases/genetics/*metabolism / Receptors, Interleukin-8B/genetics/*metabolism / Signal Transduction/*physiology</t>
  </si>
  <si>
    <t>Asthma/*etiology / Bronchi/*pathology / Bronchial Hyperreactivity/*etiology / Phosphatidylinositol 3-Kinases/*physiology</t>
  </si>
  <si>
    <t>Anti-Inflammatory Agents/administration &amp; dosage/*therapeutic use / Asthma/*drug therapy / Phenols/*therapeutic use / Pteridines/*therapeutic use / Pulmonary Disease, Chronic Obstructive/*drug therapy</t>
  </si>
  <si>
    <t>Asthma/*immunology / CD4-Positive T-Lymphocytes/*immunology / Pulmonary Eosinophilia/*immunology / Respiratory System/*immunology/metabolism/pathology</t>
  </si>
  <si>
    <t>Cell Membrane/*metabolism / Phosphatidylinositol 3-Kinases/*physiology / Phosphatidylinositol 4,5-Diphosphate/*metabolism / Phosphatidylinositol Phosphates/*metabolism</t>
  </si>
  <si>
    <t>Arginine/*metabolism / GTP-Binding Protein alpha Subunits, Gi-Go/*metabolism / Membrane Microdomains/*metabolism / Receptors, G-Protein-Coupled/chemistry/*metabolism / Receptors, Peptide/chemistry/*metabolism</t>
  </si>
  <si>
    <t>Chemotaxis, Leukocyte/*immunology / Eosinophils/*immunology / Phosphatidylinositol 3-Kinases/*immunology / Pneumonia/*immunology</t>
  </si>
  <si>
    <t>NADPH Oxidases/*metabolism / Neutrophils/*cytology/drug effects/*enzymology / Phosphatidylinositol 3-Kinases/*metabolism / Protein Kinase C-alpha/*metabolism / *Respiratory Burst/drug effects</t>
  </si>
  <si>
    <t>Allergens/*immunology / Bronchial Hyperreactivity/immunology/*pathology / Eosinophils/immunology/*pathology / Phosphatidylinositol 3-Kinases/*physiology / Pneumonia/etiology/*pathology / Respiratory System/cytology/*pathology</t>
  </si>
  <si>
    <t>Adaptor Proteins, Signal Transducing/*metabolism / *Cell Degranulation / *Cell Movement / Mast Cells/*physiology / Phosphatidylinositol 3-Kinases/*physiology</t>
  </si>
  <si>
    <t>Arthritis/genetics/*metabolism/pathology / Cartilage/*pathology / Phosphatidylinositol 3-Kinases/genetics/*metabolism</t>
  </si>
  <si>
    <t>Cell Membrane/*metabolism / Class Ib Phosphatidylinositol 3-Kinase/genetics/metabolism/*physiology / Exocytosis/*genetics/physiology / Secretory Vesicles/*metabolism</t>
  </si>
  <si>
    <t>*Cell Movement / Mast Cells/enzymology/*physiology / Phosphatidylinositol 3-Kinases/*metabolism / Receptors, IgE/genetics/*metabolism</t>
  </si>
  <si>
    <t>Autoimmune Diseases/*drug therapy/immunology / Myocarditis/*drug therapy/immunology / *Phosphoinositide-3 Kinase Inhibitors / Quinoxalines/*therapeutic use / Thiazolidinediones/*therapeutic use / Tumor Necrosis Factor-alpha/*metabolism</t>
  </si>
  <si>
    <t>Anti-Inflammatory Agents/immunology/*pharmacology / Inflammation/*drug therapy/genetics/immunology / Phosphatidylinositol 3-Kinases/*metabolism</t>
  </si>
  <si>
    <t>Phosphatidylinositol 3-Kinases/*chemistry/metabolism / raf Kinases/*chemistry/metabolism / ral Guanine Nucleotide Exchange Factor/*chemistry/metabolism / ras Proteins/*chemistry/metabolism</t>
  </si>
  <si>
    <t>*Cell Polarity / Guanylate Kinases/genetics/*metabolism / *Neutrophils/cytology/metabolism</t>
  </si>
  <si>
    <t>*Phosphoinositide-3 Kinase Inhibitors / Protein Kinase Inhibitors/chemistry/*pharmacology</t>
  </si>
  <si>
    <t>Chemokine CXCL12/*metabolism / Melanoma/metabolism/*pathology / Phosphatidylinositol 3-Kinases/*metabolism</t>
  </si>
  <si>
    <t>Adenosine Triphosphate/*physiology / Antineoplastic Agents/*chemical synthesis/chemistry/pharmacology / Intracellular Signaling Peptides and Proteins/*antagonists &amp; inhibitors/chemistry / Protein-Serine-Threonine Kinases/*antagonists &amp; inhibitors/chemistry / Pyrazoles/*chemical synthesis/chemistry/pharmacology / Pyrimidines/*chemical synthesis/chemistry/pharmacology</t>
  </si>
  <si>
    <t>Insulin/*metabolism / Insulin-Secreting Cells/*cytology/*metabolism / Phosphatidylinositol 3-Kinases/genetics/*metabolism / Secretory Vesicles/*metabolism</t>
  </si>
  <si>
    <t>Chemical and Drug Induced Liver Injury/complications/*drug therapy/pathology / Enzyme Inhibitors/*therapeutic use / Liver/drug effects/*enzymology/pathology / *Phosphoinositide-3 Kinase Inhibitors / Quinoxalines/*therapeutic use / Thiazolidinediones/*therapeutic use</t>
  </si>
  <si>
    <t>Endothelial Cells/*physiology / Ischemia/*physiopathology / Neovascularization, Physiologic/*physiology / Phosphatidylinositol 3-Kinases/genetics/*physiology / Stem Cells/*physiology</t>
  </si>
  <si>
    <t>Antigens, Differentiation, T-Lymphocyte/immunology/*metabolism / CD4-Positive T-Lymphocytes/*immunology/metabolism / HIV Infections/*immunology/metabolism / Interleukin-2 Receptor beta Subunit/immunology/*metabolism / Phosphatidylinositol 3-Kinases/*metabolism / STAT5 Transcription Factor/analysis/*metabolism</t>
  </si>
  <si>
    <t>Antineoplastic Agents/*toxicity / Cisplatin/*toxicity / Kidney Diseases/*chemically induced/enzymology/genetics / Kidney Tubules/*drug effects/enzymology/pathology / Phosphatidylinositol 3-Kinases/analysis/genetics/*metabolism / Proto-Oncogene Proteins c-akt/analysis/genetics/*metabolism</t>
  </si>
  <si>
    <t>Atherosclerosis/*drug therapy / *Phosphoinositide-3 Kinase Inhibitors / Quinoxalines/*therapeutic use / Thiazolidinediones/*therapeutic use</t>
  </si>
  <si>
    <t>Anti-Inflammatory Agents/pharmacology/*therapeutic use / Endothelial Cells/*drug effects/enzymology / Inflammation/blood/*drug therapy/enzymology / Leukocytes/*drug effects/enzymology / *Phosphoinositide-3 Kinase Inhibitors / Protein Kinase Inhibitors/pharmacology/*therapeutic use</t>
  </si>
  <si>
    <t>Cell Differentiation/*drug effects/physiology / Granulocytes/*cytology/*enzymology / Mitogen-Activated Protein Kinases/*metabolism / Phosphatidylinositol 3-Kinases/*metabolism</t>
  </si>
  <si>
    <t>Chemokine CXCL12/*physiology / *Chemotaxis / Ischemia/*pathology / Phosphatidylinositol 3-Kinases/deficiency/*physiology / Stem Cells/*cytology</t>
  </si>
  <si>
    <t>Arthritis, Experimental/drug therapy/*metabolism/pathology / Neutrophils/drug effects/*metabolism/pathology/physiology / Phosphatidylinositol 3-Kinases/genetics/*metabolism</t>
  </si>
  <si>
    <t>Chemokine CXCL12/*physiology / Endothelium, Vascular/*cytology / Phosphatidylinositol 3-Kinases/*physiology</t>
  </si>
  <si>
    <t>Cytokines/*biosynthesis / Inflammation/*enzymology / Monocytes/drug effects/*enzymology/*immunology / Phosphatidylinositol 3-Kinases/*metabolism</t>
  </si>
  <si>
    <t>*Cell Movement / Endothelial Cells/*physiology / Lysophospholipids/*physiology / Phosphatidylinositol 3-Kinases/*physiology / Sphingosine/*analogs &amp; derivatives/physiology</t>
  </si>
  <si>
    <t>Complement C5a/biosynthesis/*metabolism / Receptor, Anaphylatoxin C5a/deficiency/genetics/*metabolism / T-Lymphocytes/*cytology/*immunology/metabolism</t>
  </si>
  <si>
    <t>GTP-Binding Protein beta Subunits/*metabolism / GTP-Binding Protein gamma Subunits/*metabolism / GTP-Binding Proteins/metabolism/*physiology / *Gene Expression Regulation / Neoplasm Proteins/metabolism/*physiology / Phosphatidylinositol 3-Kinases/*metabolism / Phospholipase C beta/*metabolism / Receptors, Cell Surface/metabolism/*physiology</t>
  </si>
  <si>
    <t>Phosphatidylinositol 3-Kinases/*genetics/metabolism/*physiology / Receptors, CXCR3/*metabolism / T-Lymphocytes/*metabolism/parasitology / *Up-Regulation</t>
  </si>
  <si>
    <t>Adenosine/*pharmacology/therapeutic use / Ischemic Preconditioning, Myocardial/*methods / Myocardial Ischemia/*enzymology/genetics/*prevention &amp; control / Phosphatidylinositol 3-Kinases/deficiency/genetics/*physiology</t>
  </si>
  <si>
    <t>Antigen-Antibody Complex/genetics/immunology/*metabolism / Arthus Reaction/*enzymology/genetics/immunology / Phosphatidylinositol 3-Kinases/genetics/immunology/*metabolism / Receptor, Anaphylatoxin C5a/genetics/immunology/*metabolism / Receptors, IgG/genetics/immunology/*metabolism</t>
  </si>
  <si>
    <t>Cell Adhesion/*physiology / *Neoplasm Invasiveness / Neoplasms/enzymology/*pathology / Phosphatidylinositol 3-Kinases/*metabolism</t>
  </si>
  <si>
    <t>Estradiol/*pharmacology / Estrogens/*pharmacology / Leishmania mexicana/*drug effects / Macrophages/*parasitology / Phosphatidylinositol 3-Kinases/*physiology</t>
  </si>
  <si>
    <t>Enzyme Inhibitors/*pharmacology / *Phosphoinositide-3 Kinase Inhibitors</t>
  </si>
  <si>
    <t>Angiotensin II/*metabolism / Cardiomyopathy, Dilated/*metabolism / Myocardium/*metabolism / Peptidyl-Dipeptidase A/genetics/*physiology / Renin-Angiotensin System/*physiology</t>
  </si>
  <si>
    <t>Immunity, Innate/*physiology / Phosphatidylinositol 3-Kinases/genetics/*immunology / Pneumonia, Pneumococcal/*immunology/*prevention &amp; control</t>
  </si>
  <si>
    <t>Apoptosis/*physiology/radiation effects / Cell Survival/*physiology/radiation effects / Phosphatidylinositol 3-Kinases/genetics/*metabolism / T-Lymphocytes/*metabolism/pathology/radiation effects</t>
  </si>
  <si>
    <t>Phosphatidylinositol 3-Kinases/immunology/*metabolism / T-Lymphocytes/cytology/*immunology</t>
  </si>
  <si>
    <t>Dinoprostone/pharmacology/*physiology / N-Formylmethionine Leucyl-Phenylalanine/*pharmacology / Neutrophils/drug effects/*physiology / Proto-Oncogene Proteins c-akt/antagonists &amp; inhibitors/*metabolism</t>
  </si>
  <si>
    <t>Anti-Inflammatory Agents/*administration &amp; dosage / Drug Delivery Systems/*methods / Myocardial Infarction/*drug therapy/*immunology / Neutrophil Activation/drug effects/*immunology / Neutrophils/*immunology / Phosphatidylinositol 3-Kinases/*immunology</t>
  </si>
  <si>
    <t>Cell Movement/*immunology / GTPase-Activating Proteins/deficiency/genetics/*physiology / Lymphocytes/*cytology/immunology/*metabolism / Lysophospholipids/*physiology / Sphingosine/*analogs &amp; derivatives/physiology</t>
  </si>
  <si>
    <t>Neutrophils/enzymology/*physiology / Phosphatidylinositol 3-Kinases/genetics/metabolism/*physiology / Phosphatidylinositol Phosphates/*metabolism</t>
  </si>
  <si>
    <t>Arthritis, Rheumatoid/*enzymology/immunology/*pathology / Phosphatidylinositol 3-Kinases/*physiology</t>
  </si>
  <si>
    <t>*Chemotaxis / Neutrophils/enzymology/*physiology / Phosphatidylinositol Phosphates/*metabolism / Phosphoric Monoester Hydrolases/genetics/metabolism/*physiology</t>
  </si>
  <si>
    <t>*Cell Movement / *Cell Polarity / *Chemotaxis / Phosphatidylinositol Phosphates/*metabolism / Phosphoric Monoester Hydrolases/genetics/metabolism/*physiology</t>
  </si>
  <si>
    <t>Phosphatidylinositol 3-Kinases/genetics/*metabolism / Phosphatidylinositol Phosphates/*metabolism</t>
  </si>
  <si>
    <t>Enzyme Inhibitors/*chemical synthesis/*pharmacology / Oxazines/*chemical synthesis/*pharmacology / *Phosphoinositide-3 Kinase Inhibitors</t>
  </si>
  <si>
    <t>*Leukocyte Rolling / Leukocytes/*metabolism / Phosphatidylinositol 3-Kinases/genetics/*physiology</t>
  </si>
  <si>
    <t>Hepatitis C, Chronic/*drug therapy/*genetics / Interferons/*therapeutic use / *Pharmacogenetics / *Polymorphism, Single Nucleotide</t>
  </si>
  <si>
    <t>Chemotaxis/*drug effects / Enzyme Inhibitors/administration &amp; dosage/pharmacokinetics/*pharmacology / Inflammation/*drug therapy / Neutrophils/*drug effects / *Phosphoinositide-3 Kinase Inhibitors</t>
  </si>
  <si>
    <t>*Cardiovascular Physiological Phenomena / Inflammation/drug therapy/*metabolism / Phosphatidylinositol 3-Kinases/chemistry/*metabolism / *Signal Transduction</t>
  </si>
  <si>
    <t>Chemokine CXCL1/administration &amp; dosage/*pharmacology / Chemotactic Factors/administration &amp; dosage/*pharmacology / Neutrophil Infiltration/drug effects/*immunology / Neutrophils/*drug effects/*immunology / Phosphatidylinositol 3-Kinases/genetics/*immunology</t>
  </si>
  <si>
    <t>Heart Failure/etiology/*metabolism / Phosphatidylinositol 3-Kinases/*metabolism / Receptors, Adrenergic, beta/genetics/*metabolism</t>
  </si>
  <si>
    <t>Cyclic AMP/*physiology / Heart Rate/*genetics / Phosphatidylinositol 3-Kinases/biosynthesis/*deficiency/genetics / Sinoatrial Node/*enzymology/*physiopathology</t>
  </si>
  <si>
    <t>3',5'-Cyclic-AMP Phosphodiesterases/antagonists &amp; inhibitors/*metabolism / Myocytes, Cardiac/cytology/*enzymology / Phosphatidylinositol 3-Kinases/genetics/*metabolism / Sarcoplasmic Reticulum Calcium-Transporting ATPases/*metabolism</t>
  </si>
  <si>
    <t>Cell Membrane/*metabolism / Phosphatidylinositol 3-Kinases/*metabolism / Receptors, G-Protein-Coupled/*metabolism / *Signal Transduction</t>
  </si>
  <si>
    <t>Neutrophils/enzymology/*metabolism / Phosphatidylinositol 3-Kinases/*metabolism / Receptors, G-Protein-Coupled/*metabolism / *Signal Transduction</t>
  </si>
  <si>
    <t>*Cell Culture Techniques / *Chemotaxis, Leukocyte/drug effects / Phosphatidylinositol 3-Kinases/genetics/*metabolism / *RNA Interference / RNA, Small Interfering/*metabolism / T-Lymphocytes/drug effects/enzymology/*metabolism / Transfection/*methods</t>
  </si>
  <si>
    <t>Carcinoma/drug therapy/*enzymology/genetics / Ovarian Neoplasms/drug therapy/*enzymology/genetics / Phosphatidylinositol 3-Kinases/analysis/*genetics</t>
  </si>
  <si>
    <t>Leukocytes/cytology/*enzymology / Phosphatidylinositol 3-Kinases/deficiency/genetics/*metabolism / rac GTP-Binding Proteins/*metabolism</t>
  </si>
  <si>
    <t>Cyclic AMP-Dependent Protein Kinases/*metabolism / Dinoprostone/*pharmacology / N-Formylmethionine Leucyl-Phenylalanine/*pharmacology / Neutrophils/*drug effects/enzymology/metabolism / Phosphatidylinositol 3-Kinases/*metabolism / Phospholipase D/*antagonists &amp; inhibitors/metabolism</t>
  </si>
  <si>
    <t>Inflammation/etiology/*immunology / Phosphatidylinositol 3-Kinases/*deficiency/immunology / Th2 Cells/*cytology/*immunology</t>
  </si>
  <si>
    <t>3',5'-Cyclic-AMP Phosphodiesterases/*metabolism / Calcium Channels, L-Type/*metabolism / Phosphatidylinositol 3-Kinases/*genetics/*physiology</t>
  </si>
  <si>
    <t>Chemotaxis/*genetics/physiology / Neutrophils/metabolism/*physiology / Superoxides/*metabolism</t>
  </si>
  <si>
    <t>*Adenosine A3 Receptor Antagonists / Calcium/*metabolism / Cell Degranulation/*drug effects/immunology / Chimera/genetics/*metabolism / Mast Cells/drug effects/*metabolism / *Models, Animal</t>
  </si>
  <si>
    <t>Phosphatidylinositol 3-Kinases/deficiency/*physiology / Thymus Gland/*cytology/*enzymology/growth &amp; development</t>
  </si>
  <si>
    <t>*Gene Expression Regulation, Enzymologic / *Introns / Nuclear Matrix/*metabolism / Phosphatidylinositol 3-Kinases/*genetics/*metabolism</t>
  </si>
  <si>
    <t>Blood Platelets/drug effects/*enzymology / Cardiovascular Diseases/drug therapy/*enzymology / Chemotaxis, Leukocyte/*drug effects / Leukocytes/drug effects/*enzymology / Phosphatidylinositol 3-Kinases/genetics/*metabolism / *Signal Transduction</t>
  </si>
  <si>
    <t>Glucagon-Like Peptide 1/metabolism/*physiology / Insulin-Secreting Cells/*metabolism / Phosphatidylinositol 3-Kinases/metabolism/*physiology</t>
  </si>
  <si>
    <t>Cyclic AMP/*metabolism / *Myocardial Contraction / Phosphatidylinositol 3-Kinases/*physiology</t>
  </si>
  <si>
    <t>Furans/*chemical synthesis/chemistry/pharmacology / *Phosphoinositide-3 Kinase Inhibitors / Thiazolidinediones/*chemical synthesis/chemistry/pharmacology</t>
  </si>
  <si>
    <t>PTEN Phosphohydrolase/genetics/*metabolism / Phosphatidylinositol 3-Kinases/genetics/*metabolism / *Wound Healing/genetics</t>
  </si>
  <si>
    <t>Angiotensin II/metabolism/*physiology / Muscle Cells/*pathology / Muscle, Smooth, Vascular/*metabolism / Myocytes, Smooth Muscle/*cytology / Phosphatidylinositol 3-Kinases/*metabolism / Phospholipase C gamma/metabolism/*physiology / Protein-Tyrosine Kinases/*metabolism</t>
  </si>
  <si>
    <t>Chemokines, CXC/*metabolism/pharmacology / Leukocyte Rolling/drug effects/*physiology / Leukocytes/cytology/*enzymology / Phosphatidylinositol 3-Kinases/deficiency/*metabolism</t>
  </si>
  <si>
    <t>Cyclic AMP/*metabolism / Phosphatidylinositol 3-Kinases/*metabolism</t>
  </si>
  <si>
    <t>Angiotensin Receptor Antagonists/*pharmacology / Fibroblasts/*metabolism / Receptor, Angiotensin, Type 2/*metabolism / *Signal Transduction</t>
  </si>
  <si>
    <t>ErbB Receptors/*metabolism / Hepatocytes/*cytology/drug effects/*metabolism / Proto-Oncogene Proteins pp60(c-src)/drug effects/*metabolism / Transforming Growth Factor beta/*metabolism/pharmacology</t>
  </si>
  <si>
    <t>Isoenzymes/*chemistry/*physiology / Phosphatidylinositol 3-Kinases/*chemistry/metabolism/*physiology</t>
  </si>
  <si>
    <t>Adrenergic beta-Agonists/*pharmacology / Cyclic AMP/analysis/*metabolism / Isoenzymes/genetics/*physiology / Muscarinic Antagonists/*pharmacology / Myocardial Contraction/genetics/*physiology / Myocardium/chemistry/*enzymology / Phosphatidylinositol 3-Kinases/genetics/*physiology</t>
  </si>
  <si>
    <t>Isoenzymes/genetics/*metabolism / Phosphatidylinositol 3-Kinases/genetics/*metabolism / Platelet Activation/*physiology / Type C Phospholipases/genetics/*metabolism</t>
  </si>
  <si>
    <t>Cell Movement/*immunology / Endothelium, Vascular/cytology/*immunology / Neutrophils/*cytology/*enzymology / Phosphatidylinositol 3-Kinases/*metabolism</t>
  </si>
  <si>
    <t>Eosinophils/*immunology/pathology / Hypersensitivity/*enzymology/immunology/pathology / Isoenzymes/antagonists &amp; inhibitors/immunology/*metabolism / Phosphatidylinositol 3-Kinases/immunology/*metabolism / Pleurisy/*enzymology/immunology/pathology</t>
  </si>
  <si>
    <t>Neutrophils/*metabolism / Phosphatidylinositol 3-Kinases/*metabolism / *Respiratory Burst</t>
  </si>
  <si>
    <t>Arthritis, Rheumatoid/chemically induced/*drug therapy / Dioxoles/chemistry/*therapeutic use / Enzyme Inhibitors/*therapeutic use / *Phosphoinositide-3 Kinase Inhibitors / Quinoxalines/chemistry/*therapeutic use / Thiazolidinediones/chemistry/*therapeutic use</t>
  </si>
  <si>
    <t>Calcium/antagonists &amp; inhibitors/*metabolism / Calcium Signaling/*physiology / Phosphatidylinositol 3-Kinases/chemistry/*physiology / Receptor, Adenosine A3/drug effects/*physiology</t>
  </si>
  <si>
    <t>*Escherichia coli / Escherichia coli Infections/complications/*enzymology/genetics/pathology / *Neutrophil Infiltration/genetics / Neutrophils/*enzymology/pathology / Phosphatidylinositol 3-Kinases/deficiency/genetics/*metabolism / Sepsis/*enzymology/genetics/microbiology/pathology</t>
  </si>
  <si>
    <t>Cardiomyopathy, Dilated/*genetics / *Chromosomes, Human, Pair 7</t>
  </si>
  <si>
    <t>Dinoprostone/*pharmacology / N-Formylmethionine Leucyl-Phenylalanine/*analogs &amp; derivatives/antagonists &amp; inhibitors/*pharmacology / Neutrophils/*drug effects/enzymology/metabolism / Phospholipase D/*metabolism / Receptors, Prostaglandin E/*metabolism</t>
  </si>
  <si>
    <t>Endocytosis/*physiology / GTP-Binding Protein beta Subunits/antagonists &amp; inhibitors/*physiology / GTP-Binding Protein gamma Subunits/antagonists &amp; inhibitors/*physiology / *Ischemic Preconditioning, Myocardial</t>
  </si>
  <si>
    <t>Cardiovascular System/*enzymology / Isoenzymes/*metabolism/*physiology / Phosphatidylinositol 3-Kinases/*metabolism/*physiology</t>
  </si>
  <si>
    <t>Cell Movement/drug effects/*physiology / Lysophospholipids/antagonists &amp; inhibitors/*pharmacology / Melanoma/*enzymology/genetics/*pathology / Protein-Serine-Threonine Kinases/genetics/*metabolism / Protein-Tyrosine Kinases/genetics/*metabolism/physiology</t>
  </si>
  <si>
    <t>Insulin/*metabolism / Islets of Langerhans/*enzymology/metabolism / Isoenzymes/*genetics/metabolism / Phosphatidylinositol 3-Kinases/*genetics/metabolism</t>
  </si>
  <si>
    <t>Angiotensin II/*pharmacology / Calcium/*metabolism / Calcium Channels, L-Type/*drug effects/physiology / Isoenzymes/antagonists &amp; inhibitors/genetics/*physiology / Muscle, Smooth, Vascular/*cytology / Myocytes, Smooth Muscle/*drug effects/physiology / Phosphatidylinositol 3-Kinases/genetics/*physiology / Phosphatidylinositol Phosphates/antagonists &amp; inhibitors/*pharmacology/physiology</t>
  </si>
  <si>
    <t>Isoenzymes/drug effects/*metabolism / Morphine/*pharmacology / Neurons/drug effects/*enzymology / Periaqueductal Gray/drug effects/*enzymology / Phosphatidylinositol 3-Kinases/drug effects/*metabolism / Receptors, Opioid, mu/drug effects/*metabolism / Up-Regulation/drug effects/*physiology</t>
  </si>
  <si>
    <t>Chemokines/*metabolism / Isoenzymes/*physiology / Macrophages/*metabolism / Phosphatidylinositol 3-Kinases/metabolism/*physiology / Protein-Serine-Threonine Kinases/*physiology</t>
  </si>
  <si>
    <t>Dendritic Cells/classification/drug effects/*immunology/*physiology / Isoenzymes/*deficiency/genetics/immunology/physiology / Phosphatidylinositol 3-Kinases/*deficiency/genetics/immunology/physiology</t>
  </si>
  <si>
    <t>Adenosine Triphosphate/*metabolism / Inositol 1,4,5-Trisphosphate/*metabolism / Phosphatidylinositols/*chemistry / Phosphotransferases (Alcohol Group Acceptor)/*chemistry/*metabolism / Protein Binding/*physiology</t>
  </si>
  <si>
    <t>Isoenzymes/*antagonists &amp; inhibitors/genetics / Pancreatitis/chemically induced/enzymology/*prevention &amp; control / *Phosphoinositide-3 Kinase Inhibitors</t>
  </si>
  <si>
    <t>Insulin/*genetics / Insulin-Like Growth Factor I/*genetics / *Linkage Disequilibrium / Longevity/*genetics / *Polymorphism, Single Nucleotide / Signal Transduction/*genetics</t>
  </si>
  <si>
    <t>Isoenzymes/genetics/*metabolism / Myocardium/enzymology/*metabolism / Phosphatidylinositol 3-Kinases/genetics/*metabolism</t>
  </si>
  <si>
    <t>B-Lymphocytes/drug effects/metabolism/*pathology / Cyclins/*biosynthesis/genetics / Immunologic Deficiency Syndromes/genetics/immunology/*pathology / Isoenzymes/antagonists &amp; inhibitors/deficiency/genetics/*physiology / Phosphatidylinositol 3-Kinases/deficiency/genetics/*physiology / Protein-Tyrosine Kinases/antagonists &amp; inhibitors/deficiency/genetics/*physiology / Receptors, Antigen, B-Cell/*physiology / Signal Transduction/drug effects/*physiology</t>
  </si>
  <si>
    <t>Actins/*metabolism / Neutrophils/*metabolism / Receptors, Immunologic/*physiology / Receptors, Peptide/*physiology</t>
  </si>
  <si>
    <t>Hypersensitivity/*metabolism / Inflammation/*metabolism / Isoenzymes/metabolism/*physiology / Phosphatidylinositol 3-Kinases/metabolism/*physiology</t>
  </si>
  <si>
    <t>Isoenzymes/*metabolism / Microscopy, Fluorescence/instrumentation/*methods / Monosaccharide Transport Proteins/*metabolism / *Muscle Proteins / Phosphatidylinositol 3-Kinases/*metabolism</t>
  </si>
  <si>
    <t>Chemokines, CXC/antagonists &amp; inhibitors/*physiology / Chemotaxis, Leukocyte/*immunology / Isoenzymes/antagonists &amp; inhibitors/biosynthesis/genetics/*physiology / Phosphatidylinositol 3-Kinases/biosynthesis/genetics/*physiology / *Protein-Serine-Threonine Kinases / T-Lymphocyte Subsets/*enzymology/*immunology/metabolism</t>
  </si>
  <si>
    <t>Apoptosis/*physiology / Isoenzymes/genetics/*metabolism / Neutrophils/*cytology/*enzymology / Phosphatidylinositol 3-Kinases/genetics/*metabolism / *Protein-Serine-Threonine Kinases</t>
  </si>
  <si>
    <t>Bone Neoplasms/metabolism/*pathology / Neoplasm Proteins/biosynthesis/genetics/*physiology / Platelet-Derived Growth Factor/*pharmacology / Receptor, Platelet-Derived Growth Factor beta/biosynthesis/drug effects/genetics/*physiology / Sarcoma, Ewing/metabolism/*pathology</t>
  </si>
  <si>
    <t>Angiotensin-Converting Enzyme Inhibitors/administration &amp; dosage/*therapeutic use / Cognition Disorders/*etiology / Enalapril/administration &amp; dosage/*therapeutic use / *Fibrinolytic Agents / Heart Failure/*enzymology/etiology / Hypertension/complications/*psychology / Hypertrophy, Left Ventricular/*drug therapy/physiopathology / Isoenzymes/*antagonists &amp; inhibitors/deficiency/physiology / Mineralocorticoid Receptor Antagonists/administration &amp; dosage/*therapeutic use / *Phosphoinositide-3 Kinase Inhibitors / Spironolactone/administration &amp; dosage/*analogs &amp; derivatives/*therapeutic use</t>
  </si>
  <si>
    <t>Isoenzymes/*genetics / Myocardial Contraction/*drug effects / Myocardial Reperfusion Injury/*metabolism / Myocardium/*metabolism / Phosphatidylinositol 3-Kinases/*genetics / Platelet Activating Factor/*pharmacology</t>
  </si>
  <si>
    <t>Autistic Disorder/*genetics / Genetic Variation/*genetics / Isoenzymes/genetics/*physiology / Phosphatidylinositol 3-Kinases/genetics/*physiology / Phosphatidylinositols/genetics/*physiology / Phosphoric Monoester Hydrolases/genetics/*physiology / Repressor Proteins/genetics/*physiology / Signal Transduction/*genetics</t>
  </si>
  <si>
    <t>Chemokine CCL2/*pharmacology / Chemotaxis/drug effects/*physiology / Isoenzymes/*deficiency/genetics / Macrophage Colony-Stimulating Factor/*pharmacology / Macrophages/drug effects/*enzymology / Phosphatidylinositol 3-Kinases/*deficiency/genetics</t>
  </si>
  <si>
    <t>Biological Assay/*instrumentation/*methods / Enzyme Inhibitors/*pharmacology / Isoenzymes/*antagonists &amp; inhibitors/genetics/*metabolism / Phosphatidylinositol 3-Kinases/genetics/*metabolism / *Phosphoinositide-3 Kinase Inhibitors / Phospholipids/chemistry/*metabolism</t>
  </si>
  <si>
    <t>Colorectal Neoplasms/*enzymology/genetics/pathology / CpG Islands/*genetics / *DNA Methylation / Phosphatidylinositol 3-Kinases/*metabolism / *Protein-Serine-Threonine Kinases / Proto-Oncogene Proteins/*metabolism</t>
  </si>
  <si>
    <t>Cell Movement/*drug effects / GTP-Binding Proteins/*metabolism / Glucose-6-Phosphate Isomerase/*pharmacology / Glycoproteins/*pharmacology / Isoenzymes/antagonists &amp; inhibitors/*metabolism/pharmacology / Melanoma/drug therapy/*metabolism / *Multienzyme Complexes / Phosphatidylinositol 3-Kinases/*metabolism/pharmacology</t>
  </si>
  <si>
    <t>Chemotaxis, Leukocyte/*drug effects / Isoenzymes/deficiency/genetics/*metabolism / N-Formylmethionine Leucyl-Phenylalanine/*pharmacology / Neutrophils/cytology/*drug effects/*enzymology / Phosphatidylinositol 3-Kinases/deficiency/genetics/*metabolism / *Protein-Serine-Threonine Kinases</t>
  </si>
  <si>
    <t>Chemokines/*physiology / Phosphatidylinositol 3-Kinases/*physiology / Signal Transduction/*physiology</t>
  </si>
  <si>
    <t>*Chromosomes, Human, Pair 7 / *Genes, Tumor Suppressor / Leukemia, Myeloid/*genetics / Phosphatidylinositol 3-Kinases/*genetics</t>
  </si>
  <si>
    <t>Cell Membrane/*metabolism / Isoenzymes/genetics/*metabolism / Membrane Lipids/*chemistry/*metabolism / Phosphatidylinositol 3-Kinases/genetics/*metabolism / Phospholipids/*chemistry/*metabolism</t>
  </si>
  <si>
    <t>Endothelium, Vascular/cytology/*enzymology / Gene Expression Regulation, Enzymologic/drug effects/*physiology / Isoenzymes/genetics/*metabolism / Nitric Oxide Synthase/*genetics / Phosphatidylinositol 3-Kinases/genetics/*metabolism / *Promoter Regions, Genetic / Protein-Tyrosine Kinases/*metabolism / *Proto-Oncogene Proteins</t>
  </si>
  <si>
    <t>Calcium Signaling/*physiology / Heart/*physiology / Isoenzymes/*metabolism / Phosphatidylinositol 3-Kinases/*metabolism</t>
  </si>
  <si>
    <t>Colorectal Neoplasms/*enzymology/genetics / Isoenzymes/genetics/*metabolism / Phosphatidylinositol 3-Kinases/genetics/*metabolism</t>
  </si>
  <si>
    <t>Protein-Serine-Threonine Kinases/*biosynthesis/chemistry/isolation &amp; purification / *Proto-Oncogene Proteins</t>
  </si>
  <si>
    <t>Angiotensin II/*pharmacology / Calcium Channels, L-Type/drug effects/*physiology / Isoenzymes/isolation &amp; purification/*metabolism / Muscle, Smooth, Vascular/cytology/drug effects/*physiology / Phosphatidylinositol 3-Kinases/isolation &amp; purification/*metabolism</t>
  </si>
  <si>
    <t>Isoenzymes/genetics/*physiology / Phosphatidylinositol 3-Kinases/genetics/*physiology / *Protein-Serine-Threonine Kinases / Thromboembolism/*metabolism</t>
  </si>
  <si>
    <t>Isoenzymes/*chemistry/*metabolism / Phosphatidylinositol 3-Kinases/*chemistry/genetics/*metabolism / ras Proteins/chemistry/*metabolism</t>
  </si>
  <si>
    <t>Isoenzymes/*genetics/metabolism / Phosphatidylinositol 3-Kinases/*genetics/metabolism</t>
  </si>
  <si>
    <t>*Chemotaxis, Leukocyte / Isoenzymes/genetics/*metabolism / Leukocytes/enzymology/*physiology / Phosphatidylinositol 3-Kinases/genetics/*metabolism / rho GTP-Binding Proteins/*metabolism</t>
  </si>
  <si>
    <t>*Amino Acid Substitution / Cell Transformation, Neoplastic/*genetics / Cyclic AMP/*physiology / GTP-Binding Protein alpha Subunits, Gs/*physiology / *GTP-Binding Protein beta Subunits / *GTP-Binding Protein gamma Subunits / *Gene Expression Regulation / Heterotrimeric GTP-Binding Proteins/*physiology / MAP Kinase Signaling System/*physiology / Phosphatidylinositol 3-Kinases/*physiology / *Point Mutation / Receptors, Thyrotropin/genetics/*physiology / Second Messenger Systems/*physiology</t>
  </si>
  <si>
    <t>Background: Comprehensive analysis of PI3K-AKT-mTOR pathway gene alterations in breast cancer may be helpful for targeted therapy. Methods: We performed targeted sequencing using a panel of 520 cancer-related genes to investigate gene alterations in the PI3K-AKT-mTOR pathway from 589 consecutive Chinese women diagnosed with stage I-III breast cancer. Analyses of overall survival (OS) were performed using the publicly available clinical and genomic data from METABRIC. Results: PI3K-AKT-mTOR pathway gene alterations were detected in 62.6% (369/589) of our cohort. The most commonly altered genes were PIK3CA (45%), PTEN (7.5%), AKT1 (5.9 %), PIK3R1 (2.7%), and PIK3CG (2%). Four PIK3CA mutations (E545K, H1047R, E542K, and H1047L) were detected in all the breast cancer molecular subtypes. Seven PIK3CA mutations (E545G, E418_L422delinsV, E726K, E110del, G1049R, G118D, and D350G) were only detected in HR(+) subtypes. Two PIK3CA mutations (C420R and N345K) were only detected in non-triple-negative subtypes. Most cases with PTEN mutation were HR(+)/HER2(-) subtype (77.3%), followed by triple-negative subtype (18.2%). In the METABRIC breast cancer dataset, no significant OS difference was observed between the PIK3CA-mutant and wild-type groups. However, patients with multiple PIK3CA mutations (mOS: 131 vs. 159 months, P= 0.029), or PIK3CA mutations located in the C2 domain had significantly shorter OS (mOS, 130 vs. 154 months, P=0.020) than those without the mutations. Conclusions: Our study reveals the heterogeneity in PI3K-AKT-mTOR pathway among the breast cancer molecular subtypes in our cohort. Moreover, the number and specific sites of PIK3CA mutations have distinct prognostic impact.</t>
  </si>
  <si>
    <t>Influenza A virus (IAV) is the most common infectious agent in humans, and infects approximately 10-20% of the world's population, resulting in 3-5 million hospitalizations per year. A scientific literature search was performed using the PubMed database and the Medical Subject Headings (MeSH) "Influenza A H1N1" and "Genetic susceptibility". Due to the amount of information and evidence about genetic susceptibility generated from the studies carried out in the last influenza A H1N1 pandemic, studies published between January 2009 to May 2020 were considered; 119 papers were found. Several pathways are involved in the host defense against IAV infection (innate immune response, pro-inflammatory cytokines, chemokines, complement activation, and HLA molecules participating in viral antigen presentation). On the other hand, single nucleotide polymorphisms (SNPs) are a type of variation involving the change of a single base pair that can mean that encoded proteins do not carry out their functions properly, allowing higher viral replication and abnormal host response to infection, such as a cytokine storm. Some of the most studied SNPs associated with IAV infection genetic susceptibility are located in the FCGR2A, C1QBP, CD55, and RPAIN genes, affecting host immune responses through abnormal complement activation. Also, SNPs in IFITM3 (which participates in endosomes and lysosomes fusion) represent some of the most critical polymorphisms associated with IAV infection, suggesting an ineffective virus clearance. Regarding inflammatory response genes, single nucleotide variants in IL1B, TNF, LTA IL17A, IL8, IL6, IRAK2, PIK3CG, and HLA complex are associated with altered phenotype in pro-inflammatory molecules, participating in IAV infection and the severest form of the disease.</t>
  </si>
  <si>
    <t>ETHNOPHARMACOLOGICAL RELEVANCE: Fritillariae Thunbergii Flos (FTF) included in the Chinese Pharmacopoeia (1977 Edition) is a Chinese medicinal herb traditionally used to treat bronchitis. In recent years, it has been applied in the treatment of lung cancer. However, the molecular mechanism remains largely unknown. METHODS: The screening of bioactive compounds, acquisition of drug targets, network construction, and experimental validation in vivo were combined to explored the mechanism of FTF in the treatment of lung carcinoma with regards to systems pharmacology. RESULTS: The network Lung Cancer Pathway consisted of 114 nodes (44 compounds and 70 potential targets) and 361 edges, as well as modules that included inflammatory response, angiogenesis, negative regulation of the apoptotic process, and positive regulation of cell proliferation and migration. It was examined by conducting experiments that involved the administration of ethanol-based extracts of FTF in Lewis lung carcinoma mice. The extracts exerted excellent anti-lung cancer effects in vivo by significantly inhibiting tumor proliferation, thereby extending the survival period of tumor-bearing mice. Moreover, FTF induced the downregulation of PIK3CG, Bcl-2, eNOS, VEGF, p-STAT3, and STAT3 genes in tumor-bearing mice. CONCLUSIONS: The findings of the present study verify the therapeutic effects and mechanism of FTF on lung cancer and provide a theoretical basis to support the comprehensive utilization of FTF resources.</t>
  </si>
  <si>
    <t>OBJECTIVE: To investigate the somatic mutation profiles of testicular germ cell tumors in Japanese men. METHODS: We analyzed the somatic missense mutation profile of testicular germ cell tumors among 21 Japanese men with seminoma (n = 14), pure embryonic carcinoma (n = 3) and mixed testicular germ cell tumor (n = 4) by targeted next-generation sequencing of 409 cancer-related genes covering 1.23 Mb of the genome. RESULTS: We identified a total of 22 missense mutations in 21 primary testicular germ cell tumor samples (0.89 mutations/Mb), of which seven mutations were confirmed to be absent from the germline. KIT:p.Asn822Tyr, KIT:p.Leu576Pro, PIK3CA:p.Glu542Lys and FBXW7:p.Arg505His were statistically and functionally potential. A total of 18 missense mutations were previously unknown in testicular germ cell tumors. PDGFRA amplification from one patient with seminoma was detected. KIT, BCR,PIK3CG, PIK3CA and PDGFRA mutations involved in aberrant signaling of the KIT-PI3K-AKT pathway was detected in 27.3% of detected mutations. CONCLUSIONS: The present investigation identified a low mutation rate in testicular germ cell tumors among Asian patients, 18 novel mutations and PDGFRA amplification. Limitations of the present study are the small sample and missing normal DNA for some testicular germ cell tumors.</t>
  </si>
  <si>
    <t>Breast cancer is the most common cancer in women and the leading cause of cancer mortality in women over 40 it's the year. The existence of the PI3K/AKT/mTOR pathway aberrations in more than 70% of breast cancer has caused to become a therapeutic target. AZD3463 is an anti-cancer agent used as a potential inhibitor of ALK/IGF1R. It also induces apoptosis and autophagy of the PI3K/AKT/mTOR pathway in cancer cells. Although the mTOR signaling might be inhibited by rapamycin treatment, signals transmitted from the upstream pathway supports cell survival and proliferation. The WST-1 assay test was performed to evaluate the anti-proliferative effects of rapamycin and AZD3463. Besides, the effects of them on apoptosis, autophagy, cytostatic, and metabolism in MCF7 breast cancer cells were investigated. Also, changes in the expression of apoptotic regulatory genes, cell cycle, and metabolism in the PI3K/AKT/mTOR Pathway were determined by Quantitative RT-PCR. The results showed that rapamycin and AZD3463 treatments significantly reduced survival in MCF7 cells. Also, apoptosis, autophagy, and cell population in the G0/G1 stage in the MCF7 cell category in the treatment group showed an increase compared to the control group. The combination of rapamycin and AZD3463 (AZD-RAPA) was determined as an additive according to isobologram analysis. In the combination of rapamycin with AZD3463, the expression of CDKN1B, PTEN, FOXO3, and APC genes increases, and the expression of PRKCB and PIK3CG genes decreases. Our results showed that the use of AZD-RAPA reduced the resistance of cancer cells to treatment and it leads cancer cells to apoptosis.</t>
  </si>
  <si>
    <t>Background: Liver cancer is a leading cause of cancer death worldwide, and novel prognostic factor is needed for early detection and therapeutic responsiveness monitoring. The orphan nuclear receptor NR0B2 was reported to suppress liver cancer development in a mouse model, and its expression levels were reduced in liver cancer tissues and cell lines due to hypermethylation within its promoter region. However, it is not clear if NR0B2 expression is associated with cancer survival or disease progression and how NR0B2 gene expression is regulated at the molecular level. Methods: Multiple cancer databases were utilized to explore NR0B2 gene expression profiles crossing a variety of human cancers, including liver cancers, on several publicly assessable bioinformatics platforms. NR0B2 gene expression with or without kinase inhibitor treatment was analyzed using the qPCR technique, and NR0B2 protein expression was assessed in western blot assays. Two human hepatocellular carcinoma cell lines HepG2 and Huh7, were used in these experiments. NR0B2 gene activation was evaluated using NR0B2 promoter-driven luciferase reporter assays. Results: NR0B2 gene is predominantly expressed in liver tissue crossing human major organs or tissues, but it is significantly downregulated in liver cancers. NR0B2 expression is mostly downregulated in most common cancers but also upregulated in a few intestinal cancers. NR0B2 gene expression significantly correlated with patient overall survival status in multiple human malignancies, including lung, kidney, breast, urinary bladder, thyroid, colon, and head-neck cancers, as well as liposarcoma and B-cell lymphoma. In liver cancer patients, higher NR0B2 expression is associated with favorite relapse-free and progression-free survival, especially in Asian male patients with viral infection history. In addition, NR0B2 expression negatively correlated with immune infiltration and PIK3CA and PIK3CG gene expression in liver cancer tissues. In HepG2 and Huh7 cells, NR0B2 expression at the transcription level was drastically reduced after MAPK inhibition but was significantly enhanced after PI3K inhibition. Conclusion: NR0B2 gene expression is altered mainly in most human malignancies and significantly reduced in liver cancers. NR0B2 is a prognosis factor for patient survival in liver cancers. MAPK and PI3K oppositely modulate NR0B2 expression, and NR0B2 gene upregulation might serve as a therapeutic responsiveness factor in anti-PI3K therapy for liver cancer.</t>
  </si>
  <si>
    <t>BACKGROUND: Brain metastases (BMs) occur in approximately 1/3 of cancer patients and are associated with poor prognosis. Genomic alterations contribute to BM development; however, mutations that predispose and promote BM development are poorly understood. OBJECTIVE: To identify differences in genomic alterations between BM and primary tumors. METHODS: A retrospective cohort of 144 BM patients were tested for genomic alterations (85 lung, 21 breast, 14 melanoma, 4 renal, 4 colon, 3 prostate, 4 others, and 9 unknown carcinomas) by a next-generation sequencing assay interrogating 315 genes. The differences in genomic alterations between BM and primary tumors from COSMIC and TCGA were evaluated by chi-square or Fisher's exact test. Overall survival curves were plotted using the Kaplan-Meier method. RESULTS: The comparison of BM and primary tumors revealed genes that were mutated in BM with increased frequency: TP53, ATR, and APC (lung adenocarcinoma); ARID1A and FGF10 (lung small-cell); PIK3CG, NOTCH3, and TET2 (lung squamous); ERBB2, BRCA2, and AXL1 (breast carcinoma); CDKN2A/B, PTEN, RUNX1T1, AXL, and FLT4 (melanoma); and ATM, AR, CDKN2A/B, TERT, and TSC1 (renal clear-cell carcinoma). Moreover, our results indicate that lung adenocarcinoma BM patients with CREBBP, GPR124, or SPTA1 mutations have a worse prognosis. Similarly, ERBB2, CDK12, or TP53 mutations are associated with worse prognosis in breast cancer BM patients. CONCLUSION: The present study demonstrates significant differences in the frequency of mutations between primary tumors and BM and identifies targetable alterations and genes that correlate with prognosis. Identifying the genomic alterations that are enriched in metastatic central nervous system tumors could help our understanding of BM development and improve patient management.</t>
  </si>
  <si>
    <t>BACKGROUND: The PI 3-kinase (PI3K) pathway has been implicated as a target for melanoma therapy. METHODS: Given the high degree of genetic heterogeneity in melanoma, we sought to understand the breadth of variation in PI3K signalling in the large NZM panel of early passage cell lines developed from metastatic melanomas. RESULTS: We find the vast majority of lines show upregulation of this pathway, and this upregulation is achieved by a wide range of mechanisms. Expression of all class-IA PI3K isoforms was readily detected in these cell lines. A range of genetic changes in different components of the PI3K pathway was seen in different lines. Coding variants or amplification were identified in the PIK3CA gene, and amplification of the PK3CG gene was common. Deletions in the PIK3R1 and PIK3R2 regulatory subunits were also relatively common. Notably, no genetic variants were seen in the PIK3CD gene despite p110delta being expressed in many of the lines. Genetic variants were detected in a number of genes that encode phosphatases regulating the PI3K signalling, with reductions in copy number common in PTEN, INPP4B, INPP5J, PHLLP1 and PHLLP2 genes. While the pan-PI3K inhibitor ZSTK474 attenuated cell growth in all the lines tested, isoform-selective inhibition of p110alpha and p110delta inhibited cell growth in only a subset of the lines and the inhibition was only partial. This suggests that functional redundancy exists between PI3K isoforms. Furthermore, while ZSTK474 was initially effective in melanoma cells with induced resistance to vemurafenib, a subset of these cell lines concurrently developed partial resistance to PI3K inhibition. Importantly, mTOR-selective or mTOR/PI3K dual inhibitors effectively inhibited cell growth in all the lines, including those already resistant to BRAF inhibitors and ZSTK474. CONCLUSIONS: Overall, this indicates a high degree of diversity in the way the PI3K pathway is activated in different melanoma cell lines and that mTOR is the most effective point for targeting the growth via the PI3K pathway across all of these cell lines.</t>
  </si>
  <si>
    <t>In this study, we constructed an eight-gene metabolic related signature for LUAD. The eight-gene prognostic signature (including PLAUR, F2, UGT2B17, GNG7, IDO2, ST3GAL6, PIK3CG, and GLS2) exhibited a good prognostic value in the TCGA LUAD training dataset and testing dataset. In addition, the risk score based on the signature model was significantly correlated with immune cell infiltration and expression levels of immune markers in LUAD patients. LUAD cohorts from GEO were used to validate the model, indicating the usefulness of the model. In summary, we developed and validated an eight-gene signature model for LUAD, which can reflect the immune microenvironment characteristics and predict the prognostic outcomes for LUAD patients.</t>
  </si>
  <si>
    <t>Class I Phosphoinositide 3-kinases (PI3Ks) are master regulators of cellular functions, with the class IB PI3K catalytic subunit (p110gamma) playing key roles in immune signalling. p110gamma is a key factor in inflammatory diseases and has been identified as a therapeutic target for cancers due to its immunomodulatory role. Using a combined biochemical/biophysical approach, we have revealed insight into regulation of kinase activity, specifically defining how immunodeficiency and oncogenic mutations of R1021 in the C-terminus can inactivate or activate enzyme activity. Screening of inhibitors using HDX-MS revealed that activation loop-binding inhibitors induce allosteric conformational changes that mimic those in the R1021C mutant. Structural analysis of advanced PI3K inhibitors in clinical development revealed novel binding pockets that can be exploited for further therapeutic development. Overall, this work provides unique insights into regulatory mechanisms that control PI3Kgamma kinase activity and shows a framework for the design of PI3K isoform and mutant selective inhibitors.</t>
  </si>
  <si>
    <t>HNSCC is the sixth most common cancer, with around 650,000 new cases yearly. Gain of function mutations in the PI3K pathway are common in HNSCC, and inhibition of the PI3K p110gamma subunit has shown promise in HNSCC treatment. However, given that PI3K p110gamma plays an important role in myeloid and lymphoid immune cell function, it is essential to understand how PI3K p110gamma inhibition affects the anti-tumor immune response independent of tumor cells. To elucidate PI3K p110gamma function in HNSCC, we employed an orthotopic mouse model using poorly immunogenic and aggressive cell line MOC2 on Pik3cg(-/-) mice. We observed that wild-type and Pik3cg(-/-) mice displayed similar rates of HNSCC tumor growth and metastasis after 20 days following tumor injection. T-cell infiltration and intrinsic T-cell responses to MOC2 oral tumors were comparable between wild-type and Pik3cg(-/-) mice. Interestingly, the immune response of tumor-bearing Pik3cg(-/-) mice was marked by increased anti-tumor cytotoxic molecules (IFN-gamma, IL-17)) by T-cells and immune checkpoint marker (PD-L1, PD-1) expression by myeloid cells and T-cells compared to tumor-bearing wild-type mice. Taken together, our findings demonstrate that inhibition of PI3K p110gamma modulates tumor-associated immune cells, which likely potentiates HNSCC treatment when used in combination with selective checkpoint inhibitors.</t>
  </si>
  <si>
    <t>Chagas disease is caused by the protozoan parasite Trypanosoma cruzi. During the chronic phase of disease, while most infected people do not present symptoms, characterizing the asymptomatic form, some patients develop the cardiac form or chronic chagasic cardiomyopathy, which is considered the most severe manifestation of this disease. Considering that the activation of the PI3Kgamma signaling pathway is essential for an efficient immune response against T. cruzi infection, we evaluated the PIK3CG C &gt; T (rs1129293) polymorphism in exon 3 of this gene, which encodes the catalytic subunit of PI3Kgamma. The PIK3CG CT and TT genotypes were found to be associated with an increased risk of developing the cardiac form of the disease rather than the asymptomatic or digestive forms. In conclusion, the presence of the T allele at single or double doses may differentiate the cardiac from other clinical manifestations of Chagas disease. This finding should help in further studies to evaluate the mechanisms underlying the differential association of PIK3CG in Chagas disease.</t>
  </si>
  <si>
    <t>Background: Antibody-mediated rejection (AMR) is the major cause of kidney transplant rejection. The donor-specific human leukocyte antigen (HLA) antibody (DSA) response to a renal allograft is not fully understood yet. mTOR complex has been described in the accommodation or rejection of transplants and integrates responses from a wide variety of signals. The aim of this study was to analyze the expression of the mTOR pathway genes in a large cohort of kidney transplant patients to determine its possible influence on the transplant outcome. Methods: A total of 269 kidney transplant patients monitored for DSA were studied. The patients were divided into two groups, one with recipients that had transplant rejection (+DSA/+AMR) and a second group of recipients without rejection (+DSA/-AMR and -DSA/-AMR, controls). Total RNA was extracted from kidney biopsies and reverse transcribed to cDNA. Human mTOR-PCR array technology was used to determine the expression of 84 mTOR pathway genes. STRING and REVIGO software were used to simulate gene to gene interaction and to assign a molecular function. Results: The studied groups showed a different expression of the mTOR pathway related genes. Recipients that had transplant rejection showed an over-expressed transcript (&gt;/=5-fold) of AKT1S1, DDIT4, EIF4E, HRAS, IGF1, INS, IRS1, PIK3CD, PIK3CG, PRKAG3, PRKCB (&gt;12-fold), PRKCG, RPS6KA2, TELO2, ULK1, and VEGFC, compared with patients that did not have rejection. AKT1S1 transcripts were more expressed in +DSA/-AMR biopsies compared with +DSA/+AMR. The main molecular functions of up-regulated gene products were phosphotransferase activity, insulin-like grown factor receptor and ribonucleoside phosphate binding. The group of patients with transplant rejection also showed an under-expressed transcript (&gt;/=5-fold) of VEGFA (&gt;15-fold), RPS6, and RHOA compared with the group without rejection. The molecular function of down-regulated gene products such as protein kinase activity and carbohydrate derivative binding proteins was also analyzed. Conclusions: We have found a higher number of over-expressed mTOR pathway genes than under-expressed ones in biopsies from rejected kidney transplants (+DSA/+AMR) with respect to controls. In addition to this, the molecular function of both types of transcripts (over/under expressed) is different. Therefore, further studies are needed to determine if variations in gene expression profiles can act as predictors of graft loss, and a better understanding of the mechanisms of action of the involved proteins would be necessary.</t>
  </si>
  <si>
    <t>Extraneural metastases are rare in pediatric high-grade gliomas and little is known about the genomic profiles of tumors that disseminate beyond the central nervous system. We describe a pediatric patient with H3 K27M-mutant diffuse midline glioma of the brain and spine with biopsy-confirmed osseous metastases present at diagnosis and suspected metastatic parenchymal pulmonary disease. Several potentially clinically and/or therapeutically relevant genomic alterations were identified, including H3F3A and TP53 mutations as well as MET, CDK6, EMSY, and PIK3CG amplifications. Sequencing is critical to improve our understanding of the molecular drivers of distant metastases and discover therapeutic targets that penetrate all disease sites.</t>
  </si>
  <si>
    <t>Keratoconus is a common corneal defect with a complex genetic basis. By whole exome sequencing of affected members from 11 multiplex families of European ancestry, we identified 23 rare, heterozygous, potentially pathogenic variants in 8 genes. These include nonsynonymous single amino acid substitutions in HSPG2, EML6 and CENPF in two families each, and in NBEAL2, LRP1B, PIK3CG and MRGPRD in three families each; ITGAX had nonsynonymous single amino acid substitutions in two families and an indel with a base substitution producing a nonsense allele in the third family. Only HSPG2, EML6 and CENPF have been associated with ocular phenotypes previously. With the exception of MRGPRD and ITGAX, we detected the transcript and encoded protein of the remaining genes in the cornea and corneal cell cultures. Cultured stromal cells showed cytoplasmic punctate staining of NBEAL2, staining of the fibrillar cytoskeletal network by EML6, while CENPF localized to the basal body of primary cilia. We inhibited the expression of HSPG2, EML6, NBEAL2 and CENPF in stromal cell cultures and assayed for the expression of COL1A1 as a readout of corneal matrix production. An upregulation in COL1A1 after siRNA inhibition indicated their functional link to stromal cell biology. For ITGAX, encoding a leukocyte integrin, we assayed its level in the sera of 3 affected families compared with 10 unrelated controls to detect an increase in all affecteds. Our study identified genes that regulate the cytoskeleton, protein trafficking and secretion, barrier tissue function and response to injury and inflammation, as being relevant to keratoconus.</t>
  </si>
  <si>
    <t>Research presented here sought to determine if opioid induced tolerance is linked to activity changes within the PI3Kgamma-AKT-cGMP-JNK intracellular signaling pathway in spinal cord or peripheral nervous systems. Morphine or saline injections were given subcutaneously twice a day for five days (15 mg/kg) to male C57Bl/6 mice. A separate cohort of mice received spinal nerve ligation (SNL) one week prior to the start of morphine tolerance. Afterwards, spinal cord, dorsal root ganglia, and sciatic nerves were isolated for quantifying total and phosphorylated- JNK levels, cGMP, and gene expression analysis of Pik3cg, Akt1, Pten, and nNos1. This pathway was downregulated in the spinal cord with increased expression in the sciatic nerve of morphine tolerant and morphine tolerant mice after SNL. We also observed a significant increase in phosphorylated- JNK levels in the sciatic nerve of morphine tolerant mice with SNL. Pharmacological inhibition of PI3K or JNK, using thalidomide, quercetin, or SP600125, attenuated the development of morphine tolerance in mice with SNL as measured by thermal paw withdrawal. Overall, the PI3K/AKT intracellular signaling pathway is a potential target for reducing the development of morphine tolerance in the peripheral nervous system. Continued research into this pathway will contribute to the development of new analgesic drug therapies.</t>
  </si>
  <si>
    <t>Microglia, the innate immune cells of the CNS, exhibit long-term response changes indicative of innate immune memory (IIM). Our previous studies revealed IIM patterns of microglia with opposing immune phenotypes: trained immunity after a low dose and immune tolerance after a high dose challenge with pathogen-associated molecular patterns (PAMP). Compelling evidence shows that innate immune cells adopt features of IIM via immunometabolic control. However, immunometabolic reprogramming involved in the regulation of IIM in microglia has not been fully addressed. Here, we evaluated the impact of dose-dependent microglial priming with ultra-low (ULP, 1 fg/mL) and high (HP, 100 ng/mL) lipopolysaccharide (LPS) doses on immunometabolic rewiring. Furthermore, we addressed the role of PI3Kgamma on immunometabolic control using naive primary microglia derived from newborn wild-type mice, PI3Kgamma-deficient mice and mice carrying a targeted mutation causing loss of lipid kinase activity. We found that ULP-induced IIM triggered an enhancement of oxygen consumption and ATP production. In contrast, HP was followed by suppressed oxygen consumption and glycolytic activity indicative of immune tolerance. PI3Kgamma inhibited glycolysis due to modulation of cAMP-dependent pathways. However, no impact of specific PI3Kgamma signaling on immunometabolic rewiring due to dose-dependent LPS priming was detected. In conclusion, immunometabolic reprogramming of microglia is involved in IIM in a dose-dependent manner via the glycolytic pathway, oxygen consumption and ATP production: ULP (ultra-low-dose priming) increases it, while HP reduces it.</t>
  </si>
  <si>
    <t>Objective: To analyze the pharmacological mechanism of the treatment of dry age-related macular degeneration (dry AMD) based on a network pharmacological approach of Shuang Di Shou Zhen Tablets (SDSZT) and to provide a new reference for the current lack of effective treatment of dry AMD. Methods: The main chemical constituents and their targets of Rehmanniae Radix Praeparata, Ligustrum lucidum, Mori Fructus, Paeonia albiflora, Rhizoma Dioscoreae, Alisma orientale, Schisandra chinensis, Radix Polygoni Multiflori Preparata, Ophiopogon japonicus, and Radix Rehmanniae were obtained from the Traditional Chinese Medicine Systems Pharmacology Database and Analysis Platform (TCMSP) and Traditional Chinese Medicine Integrated Database (TCMID). The active ingredients of traditional Chinese medicine were screened according to Absorption, Distribution, Metabolism, and Excretion (ADME), the gene names of the targets of each active ingredient were obtained from the Uniprot database, the main targets of dry AMD were obtained from GeneCards and DisGeNET database, and the protein interaction analysis was performed on the String database. The Metascape database was used to analyze the "drug-component-target" and the biological processes and networks involved, and then, Cytoscape 3.8.1 was used to construct the " SDSZT component-dry AMD target-pathway" network. Results: The main active ingredients of SDSZT for dry AMD treatment are quercetin, kaempferol, luteolin, beta-glutamine, beta-carotene, etc. And, the core targets are RAC-alpha serine/threonine-protein kinase (AKT1), prostaglandin G/H synthase 1 (PTGS1), tumor necrosis factor (TNF), transcription factor AP-1 (JUN), apoptosis regulator Bcl-2 (BCL2), caspase-3 (CASP3), phosphatidylinositol 4,5-bisphosphate 3-kinase catalytic subunit gamma isoform (PIK3CG), androgen receptor (AR), apoptosis regulator BAX (BAX), etc. The biological pathways for the treatment of age-related macular degeneration by SDSZT mainly act on pathways in cancer, fluid shear stress and atherosclerosis, and TNF signaling pathway, and the main function of SDSZT is to regulate intracellular cytokine receptor binding. Conclusion: This study initially reveals the multiconstituent, multitarget, and multipathway mechanism of action of SDSZT in the treatment of dry AMD and provides the basis for the clinical application of SDSZT.</t>
  </si>
  <si>
    <t>A joint analysis of the NCI60 small molecule screening data, their genetically defective genes, and mechanisms of action (MOA) of FDA approved cancer drugs screened in the NCI60 is proposed for identifying links between chemosensitivity, genomic defects and MOA. Self-Organizing-Maps (SOMs) are used to organize the chemosensitivity data. Student's t-tests are used to identify SOM clusters with enhanced chemosensitivity for tumor cell lines with versus without genetically defective genes. Fisher's exact and chi-square tests are used to reveal instances where defective gene to chemosensitivity associations have enriched MOAs. The results of this analysis find a relatively small set of defective genes, inclusive of ABL1, AXL, BRAF, CDC25A, CDKN2A, IGF1R, KRAS, MECOM, MMP1, MYC, NOTCH1, NRAS, PIK3CG, PTK2, RPTOR, SPTBN1, STAT2, TNKS and ZHX2, as possible candidates for roles in chemosensitivity for compound MOAs that target primarily, but not exclusively, kinases, nucleic acid synthesis, protein synthesis, apoptosis and tubulin. These results find exploitable instances of enhanced chemosensitivity of compound MOA's for selected defective genes. Collectively these findings will advance the interpretation of pre-clinical screening data as well as contribute towards the goals of cancer drug discovery, development decision making, and explanation of drug mechanisms.</t>
  </si>
  <si>
    <t>BACKGROUND: Zinc transporters are thought to facilitate the mobilization of zinc (Zn) and the role of Zn as a signaling mediator during cellular events. Little is known about the response of Zn movement and zinc transporters during muscle proliferation and differentiation processes after damage. METHODS: After rats were subjected to one 90-min session of downhill running to cause muscle damage, the gastrocnemius muscles were harvested to assess the expression of zinc transporters SLC39A/ZIP7, ZIP8, ZIP14 and myogenic regulatory factors at the 0 h, 6 h, 12 h, 1 d, 2 d, 3 d, 1 w and 2 w time points after exercise. RESULTS: SLC39A/ZIP7, ZIP8 and ZIP14 had translocated to different compartments of the cell following damage, and they exhibited differential expression profiles after eccentric exercise. The results regarding the myogenetic regulators showed that nf-kappab was upregulated 2 d after exercise, and STAT3 and Akt1 mRNA levels were mostly expressed 2 w after exercise. The upregulation of phosphatidylinositol 3-kinase, catalytic subunit gamma (pik3cg), erk1 and erk2 mostly occurred at the early stage (6 h or 12 h) after exercise. In addition, we found that zip7, zip8 and zip14 expression was moderately correlated with certain markers of muscle regeneration. CONCLUSION: The zinc transporters SLC39A/ZIP7, ZIP8 and ZIP14 have differential expression profiles upon eccentric exercise, and they might regulate muscle proliferation or differentiation processes through different cellular pathways after exercise-induced muscle damage.</t>
  </si>
  <si>
    <t>Despite the frequent detection of KRAS driver mutations in patients with colorectal cancer (CRC), no effective treatments that target mutant KRAS proteins have been introduced into clinical practice. In this study, we identified potential effector molecules, based on differences in gene expression between CRC patients carrying wild-type KRAS (n = 390) and those carrying KRAS mutations in codon 12 (n = 240). CRC patients with wild-type KRAS harboring mutations in HRAS, NRAS, PIK3CA, PIK3CD, PIK3CG, RALGDS, BRAF, or ARAF were excluded from the analysis. At least 11 promising candidate molecules showed greater than two-fold change between the KRAS G12 mutant and wild-type and had a Benjamini-Hochberg-adjusted P value of less than 1E-08, evidence of significantly differential expression between these two groups. Among these 11 genes examined in cell lines transfected with KRAS G12 mutants, BMP4, PHLDA1, and GJB5 showed significantly higher expression level in KRAS G12A, G12D, and G12V transfected cells than in the wild-type transfected cells. We expect that this study will lead to the development of novel treatments that target signaling molecules functioning with KRAS G12-driven CRC.</t>
  </si>
  <si>
    <t>TDI-induced asthma is characterized by neutrophil-dominated airway inflammation and often associated with poor responsiveness to steroid treatment. Both PI3Kdelta and PI3Kgamma have been demonstrated to play important proinflammatory roles in ovalbumin-induced asthma. We've already reported that blocking pan PI3K effectively attenuated TDI-induced allergic airway inflammation. Yet the specific functions of PI3Kdelta and PI3Kgamma in TDI-induced asthma are still unclear. Male BALB/c mice were first dermally sensitized and then challenged with TDI to generate an asthma model. Sellective inhibitors of PI3Kdelta (IC-87114, AMG319) and PI3Kgamma (AS252424, AS605240) were respectively given to the mice after each airway challenge. Treatment with IC-87114 or AMG319 after TDI exposure led to significantly decreased airway hyperresponsiveness (AHR), less neutrophil and eosinophil accumulation, attenuated airway smooth muscle (ASM) thickening, less M1 and M2 macrophages in lung, as well as lower levels of IL-4, IL-5, IL-6 and IL-18 in bronchoalveolar lavage fluid (BALF) and recovered IL-10 production. While mice treated with AS252424 or AS605240 had increased AHR, more severe ASM thickening, larger numbers of neutrophils and eosinophils, more M1 but less M2 macrophages, and higher BALF levels of IL-4, IL-5, IL-6, IL-10, IL-12, IL-18 when compared with those treated with vehicle. These data revealed that pharmacological inhibition of PI3Kdelta attenuates TDI-induced airway inflammation while PI3Kgamma inhibition exacerbates TDI-induced asthma, indicating distinct biological functions of PI3Kdelta and PI3Kgamma in TDI-induced asthma.</t>
  </si>
  <si>
    <t>Purpose: Molecular targeting is a powerful approach for aggressive claudin-low breast cancer (CLBC). Overexpression of PI3K catalytic subunit gamma (PIK3CG) in human CLBC is offering a promising opportunity for targeted therapies. We utilized a specific inhibitor of PIK3CG combined with paclitaxel (PTX) to treat CLBC cells in vitro and in vivo. Patients and Methods: The tumor cells growth and apoptosis in vitro were analyzed by CCK8, plate clone formation assay, tumorsphere assay, Hoechst staining and flow cytometry. The invasion and metastasis ability of tumor cells in vitro were investigated by wound healing and transwell experiments. Critical gene expression levels were checked by qRT-PCR and Western blot. Xenograft models with CLBC cell lines in SCID mice were established to investigate the effect of combined drugs in vivo. Results: We identified that PIK3CG was a potential therapeutic target for CLBC patients. Targeting PIK3CG potentiated CLBC cells growth inhibition in 2D and 3D cultures by PTX. Inhibition of PIK3CG activation could enhance CLBC cells apoptosis and migration suppression induced by PTX. Manipulating autophagy was a validated approach for the use of PIK3CG inhibitor. Using CLBC xenograft mice model, we found that CLBC tumors in vivo could be well treated by combined drugs of PIK3CG inhibitor and PTX. Conclusion: We demonstrated that PIK3CG was a potential target for the therapy of CLBC and inhibition of PIK3CG activation could reinforce the therapeutic effect of this aggressive disease by PTX. The combined use of PIK3CG inhibitor and PTX might be a potential regimen for treating this subtype of breast cancer.</t>
  </si>
  <si>
    <t>OBJECTIVE: The phosphatidylinositol 3-kinase (PI3K)/protein kinase B (AKT) signalling pathway plays a pivotal role in abdominal aortic aneurysm (AAA). However, systemic inhibition of this pathway causes serious side effects, thus limiting the clinical use of pan-PI3K inhibitors. In this study, it was hypothesised that the gamma subunit of PI3K plays an important role in the PI3K/AKT signalling pathway during AAA, and that specifically targeting PI3Kgamma may prevent this process. METHODS: Aortic specimens were collected from AAA patients and organ donors. Furthermore, a classical AAA model in male C57BL/6 mice was created via an intra-aortic porcine pancreatic elastase (PPE) infusion and aortas were collected. A specific PI3Kgamma inhibitor, IPI-549, was administered to mice orally. The protein expression level of PI3Kgamma was examined by immunohistochemistry and western blotting. The aortic leukocytes were examined by immunohistochemistry and flow cytometry. RESULTS: PI3Kgamma protein levels were elevated in the aortas of AAA patients and PPE infused mice. Three color immunofluorescence staining revealed the predominant area of PI3Kgamma by T cells and macrophages in aneurysmal aortas. IPI-549 treatment significantly prevented AAA formation in mice. Aortic macrophages, T cells and neo-angiogenesis were significantly reduced in mice treated with IPI-549 compared with vehicle treated PPE infused mice. Flow cytometry analysis also revealed that CD45(+) leukocytes and CD45(+) F4/80(+) macrophages in IPI-549 treated mouse aortas decreased dramatically. Additionally, IPI-549 treatment inhibited the phosphorylation of AKT in experimental aneurysmal lesions. CONCLUSION: Specific inhibition of PI3Kgamma limits AAA formation. Targeting PI3Kgamma prevents inflammatory cell infiltration through inhibition of AKT phosphorylation in AAA.</t>
  </si>
  <si>
    <t>Adoptive T cell transfer therapy induces objective responses in patients with advanced malignancies. Despite these results, some individuals do not respond due to the generation of terminally differentiated T cells during the expansion protocol. As the gamma and delta catalytic subunits in the PI3K pathway are abundant in leukocytes and involved in cell activation, we posited that blocking both subunits ex vivo with the inhibitor IPI-145 would prevent their differentiation, thereby increasing antitumor activity in vivo. However, IPI-145 treatment generated a product with reduced antitumor activity. Instead, T cells inhibited of PI3Kgamma (IPI-549) or PI3Kdelta (CAL-101 or TGR-1202) alone were more potent in vivo. While T cells coinhibited of PI3Kgamma and PI3Kdelta were less differentiated, they were functionally impaired, indicated by reduced production of effector cytokines after antigenic re-encounter and decreased persistence in vivo. Human CAR T cells expanded with either a PI3Kgamma or PI3Kdelta inhibitor possessed a central memory phenotype compared to vehicle cohorts. We also found that PI3Kdelta-inhibited CARs lysed human tumors in vitro more effectively than PI3Kgamma-expanded or traditionally expanded CAR T cells. Our data imply that sole blockade of PI3Kgamma or PI3Kdelta generates T cells with remarkable antitumor properties, a discovery that has substantial clinical implications.</t>
  </si>
  <si>
    <t>Class I PI3K enzymes are critical for the maintenance of effective immunity. In T cells, PI3Kalpha and PI3Kdelta are activated by the TCR and costimulatory receptors, whereas PI3Kgamma is activated by G protein-coupled chemokine receptors. PI3Kdelta is a key regulator of regulatory T (Treg) cell function. PI3K isoform-selective inhibitors are in development for the treatment of diseases associated with immune dysregulation, including chronic inflammatory conditions, cancer, and autoimmune diseases. Idelalisib (PI3Kdelta), alpelisib (PI3Kalpha), duvelisib (PI3Kdelta/gamma), and copanlisib (pan-PI3K) have recently been approved for use in cancer treatment. Although effective, these therapies often have severe side effects associated with immune dysregulation and, in particular, loss of Treg cells. Therefore, it is important to gain a better understanding of the relative contribution of different PI3K isoforms under homeostatic and inflammatory conditions. Experimental autoimmune encephalitis is a mouse model of T cell-driven CNS inflammation, in which Treg cells play a key protective role. In this study, we show that PI3Kdelta is required to maintain normal Treg cell development and phenotype under homeostatic conditions but that loss of PI3Kdelta alone in Treg cells does not lead to autoimmunity. However, combined loss of PI3Kalpha and PI3Kdelta signaling resulted in increased experimental autoimmune encephalitis disease severity. Moreover, mice lacking PI3Kalpha and PI3Kdelta in Treg cells developed spontaneous peripheral nerve inflammation. These results show a key role for PI3K signaling in Treg cell-mediated protection against CNS inflammation.</t>
  </si>
  <si>
    <t>Metastatic colonization, whereby a disseminated tumor cell is able to survive and proliferate at a secondary site, involves both tumor cell-intrinsic and -extrinsic factors. To identify tumor cell-extrinsic (microenvironmental) factors that regulate the ability of metastatic tumor cells to effectively colonize a tissue, we performed a genome-wide screen utilizing the experimental metastasis assay on mutant mice. Mutant and wildtype (control) mice were tail vein-dosed with murine metastatic melanoma B16-F10 cells and 10 days later the number of pulmonary metastatic colonies were counted. Of the 1,300 genes/genetic locations (1,344 alleles) assessed in the screen 34 genes were determined to significantly regulate pulmonary metastatic colonization (15 increased and 19 decreased; P &lt; 0.005 and genotype effect &lt;-55 or &gt;+55). While several of these genes have known roles in immune system regulation (Bach2, Cyba, Cybb, Cybc1, Id2, Igh-6, Irf1, Irf7, Ncf1, Ncf2, Ncf4 and Pik3cg) most are involved in a disparate range of biological processes, ranging from ubiquitination (Herc1) to diphthamide synthesis (Dph6) to Rho GTPase-activation (Arhgap30 and Fgd4), with no previous reports of a role in the regulation of metastasis. Thus, we have identified numerous novel regulators of pulmonary metastatic colonization, which may represent potential therapeutic targets.</t>
  </si>
  <si>
    <t>[This corrects the article DOI: 10.2147/CMAR.S250171.].</t>
  </si>
  <si>
    <t>Retinoblastoma (RB) is the most common malignant intraocular tumor of childhood. Recent studies have shown that long noncoding RNAs (lncRNAs), which are longer than 200 bp and without protein-coding ability, are key regulators of tumorigenesis. However, the role of lncRNAs in retinoblastoma remains to be elucidated. In this study, we found that the expression of lncRNA CASC15-New-Transcript 1 (CANT1) was significantly downregulated in RB. Notably, overexpression of CANT1 significantly inhibited RB growth both in vitro and in vivo. Furthermore, lncRNA CANT1, which was mainly located in the nucleus, occupied the promoter of phosphoinositide 3-kinase gamma (PI3Kgamma) and blocked histone methyltransferase hSET1 from binding to the PI3Kgamma promoter, thus abolishing hSET1-mediated histone H3K4 trimethylation of the PI3Kgamma promoter and inhibiting PI3Kgamma expression. Furthermore, we found that silencing PI3Kgamma either by lncRNA CANT1 overexpression or by PI3Kgamma siRNA, reduced the activity of PI3K/Akt signaling and suppressed RB tumorigenesis. In summary, lncRNA CANT1 acts as a suppressor of RB progression by blocking gene-specific histone methyltransferase recruitment. These findings outline a new CANT1 modulation mechanism and provide an alternative option for the RB treatment.</t>
  </si>
  <si>
    <t>Macrophages (MPhi) play a critical role in tumor growth, immunosuppression, and inhibition of adaptive immune responses in cancer. Hence, targeting signaling pathways in MPhis that promote tumor immunosuppression will provide therapeutic benefit. PI3Kgamma has been recently established by our group and others as a novel immuno-oncology target. Herein, we report that an MPhi Syk-PI3K axis drives polarization of immunosuppressive MPhis that establish an immunosuppressive tumor microenvironment in in vivo syngeneic tumor models. Genetic or pharmacologic inhibition of Syk and/or PI3Kgamma in MPhis promotes a proinflammatory MPhi phenotype, restores CD8(+) T-cell activity, destabilizes HIF under hypoxia, and stimulates an antitumor immune response. Assay for transposase-accessible Chromatin using Sequencing (ATAC-seq) analyses on the bone marrow-derived macrophages (BMDM) show that inhibition of Syk kinase promotes activation and binding of NF-kappaB motif in Syk(MC-KO) BMDMs, thus stimulating immunostimulatory transcriptional programming in MPhis to suppress tumor growth. Finally, we have developed in silico the "first-in-class" dual Syk/PI3K inhibitor, SRX3207, for the combinatorial inhibition of Syk and PI3K in one small molecule. This chemotype demonstrates efficacy in multiple tumor models and represents a novel combinatorial approach to activate antitumor immunity.</t>
  </si>
  <si>
    <t>The Syringae Folium (SF), noted in Chinese Pharmacopeia, has been used in herbal medicines to treat inflammatory diseases and its water extract of SF, Yanlixiao (YLX) which is commercial preparation traditional Chinese medicine has been widely used clinically against intestinal inflammations. To explore its therapeutic material basis of SF, an effective fraction from SF (ESF) was found out by bio-guided isolation and enrichment of active components. In this research, ESF was identified as the anti-inflammatory fraction by comparing the survival rate of LPS-induced inflammation mouse model. The in vivo anti-inflammation efficacy of ESF was further tested by mouse ear edema model. Fifteen main components of ESF were separated from ESF after identification by UPLC-TOF-MS, and their inhibition on lipopolysaccharide (LPS)-induced nitric oxide (NO) production was tested along with ESF in RAW 264.7 macrophages cell line. Aiming to search its anti-inflammation mechanisms, the network pharmacology study was performed based on the main active components. As results, ESF was found with better efficacy in inhibiting ear swelling (82.2 mg/kg, 43.7%) compared with YLX (293.3 mg/kg, 37.9%). Meanwhile, the main ESF components, luteolin and quercetin were found with significant efficacy in reducing NO production compared with aminoguanidine (positive control) (81.3%, 78.7% and 76.3%, respectively, 50 mug/ml). Analysis of network pharmacology also suggested that luteolin and quercetin could be the key components for the anti-inflammation activity of ESF, and NFKB1, RELA, AKT1, TNF and PIK3CG were identified as key targets and MAPK, NF-kappaB, TCR and TLRs signaling pathways could be involved in the anti-inflammation action of ESF. The results attained in this study indicated that ESF had the potential to be developed as an anti-inflammation agent applied in clinic.</t>
  </si>
  <si>
    <t>BACKGROUND: Globally, more than 170 million people are infected with hepatitis C virus, a major cause of cirrhosis and hepatocellular carcinoma. The Yinchenhao Decoction (YCHD) is a classic formula comprising three herbal medicines. This decoction have long been used in China for clinically treating acute and chronic infectious hepatitis and other liver and gallbladder damp heat-accumulation disorders. METHODS: In this study, we identified 32 active ingredients and 200 hepatitis C proteins and established a compound-predicted target network and a hepatitis C protein-protein interaction network by using Cytoscape 3.6.1. Then, we systematically analyzed the potential targets of the YCHD for the treatment of hepatitis C. Finally, molecular docking was applied to verify the key targets. In addition, we analyzed the mechanism of action of the predicted targets by the Kyoto Encyclopedia of Genes and Genomes and gene ontology analyses. RESULTS: This study adopted a network pharmacology approach, mainly comprising target prediction, network construction, module detection, functional enrichment analysis, and molecular docking to systematically investigate the mechanisms of action of the YCHD in hepatitis C. The targets of the YCHD in the treatment of hepatitis C mainly involved PIK3CG, CASP3, BCL2, CASP8, and MMP1. The module and pathway enrichment analyses showed that the YCHD had the potential to influence varieties of biological pathways, including the TNF signaling pathway, Ras signaling pathway, PI3K-Akt signaling pathway, FoxO signaling pathway, and pathways in cancer, that play an important role in the pathogenesis of hepatitis C. CONCLUSION: The results of this study preliminarily verified the basic pharmacological effects and related mechanisms of the YCHD in the treatment of hepatitis C.</t>
  </si>
  <si>
    <t>PURPOSE: In the phase III DUO trial, duvelisib, an oral dual PI3K-delta,gamma inhibitor, demonstrated significantly improved efficacy versus ofatumumab [median (m) progression-free survival (PFS), 13.3 vs. 9.9 months (HR, 0.52; P &lt; 0.0001); overall response rate [ORR], 74% vs. 45% (P &lt; 0.0001)], with a manageable safety profile in patients with relapsed/refractory (R/R) chronic lymphocytic leukemia (CLL)/small lymphocytic lymphoma (SLL). We report results from patients with progressive disease (PD) after ofatumumab who crossed over to duvelisib in the DUO trial. PATIENTS AND METHODS: Patients with radiographically confirmed PD after ofatumumab received duvelisib 25 mg twice daily in 28-day cycles until PD, intolerance, death, or study withdrawal. The primary endpoint was ORR per investigator. Secondary endpoints included duration of response (DOR), PFS, and safety. RESULTS: As of December 14, 2018, 90 ofatumumab-treated patients in the DUO trial prior to crossover had an ORR of 29%, mDOR of 10.4 months, and mPFS of 9.4 months. After crossover, 77% of patients (69/90) achieved a response, with an mDOR of 14.9 months and mPFS of 15.7 months. Patients with del(17p) and/or TP53 mutations had similar outcomes [ORR, 77% (20/26); mPFS, 14.7 months]. Notably, 73% of patients (47/64) with disease previously refractory to ofatumumab achieved a response. The most frequent any-grade/grade 3/4 treatment-emergent adverse events were diarrhea (47%/23%), neutropenia (26%/23%), pyrexia (24%/4%), cutaneous reactions (23%/4%), and thrombocytopenia (10%/6%). CONCLUSIONS: Duvelisib demonstrated high response rates with good durability and a manageable safety profile in patients with R/R CLL/SLL who progressed on ofatumumab, including patients with high-risk disease and disease previously refractory to ofatumumab.</t>
  </si>
  <si>
    <t>Lipopolysaccharide stimulates the intestinal microbiome to activate phosphoinositide 3 kinase (PI3K) signaling via several pathways; however, the direct effect that PI3K has on the intestinal bacterial community remains unclear. Herein, we investigate changes in the colonic microbiome of colitis PI3Kgamma-knockout (PI3Kgamma-/-) mice. Additionally, the effect of anal administration of colonic irrigation fluid from control mice to those with colitis was examined. Microbial 16S rRNA genes from the colonic mucosa of PI3Kgamma-/- and WT mice were sequenced using Illumina MiSeq platform, and colonic IgA, IL-2, IL-10, and IL-17A production was quantified by western blot analysis. Myeloperoxidase (MPO) activity was detected by absorbance via colorimetric analysis. From the results, two new indices were derived by dividing the bacterial community into invading taxa, common taxa, and vanishing taxa. These indices were used to estimate the degree of microbiome disorder in chronic experimental colitis models. PI3Kgamma-/- mice showed slower remission of inflammation as assessed by the disease activity indexpathological score, IL-2, IL-17, IL-10, IgA expression and MPO activity. The unique and common taxa of wild-type and PI3Kgamma-/- mice increased as colitis symptoms regressed. Continuous loss of commensal bacteria happened with the continuous invasion of exogenous bacteria in the intestinal mucosa of PI3Kgamma--/- mice after colitis begin to aggravate. However, transplantation of normal intestinal microbiota to PI3Kgamma-/- mice promoted remission of inflammation; while the microbial dysbiosis observed during PI3Kgamma dysfunction aggravated the intestinal microbiome disorder and impeded colitis recovery. Thus, the PI3Kgamma signaling pathway may regulate microbial community composition in the colon.</t>
  </si>
  <si>
    <t>Rationale: We have a limited understanding of the molecular underpinnings of early adenocarcinoma (ADC) progression. We hypothesized that the behavior of early ADC can be predicted based on genomic determinants.Objectives: To identify genomic alterations associated with resected indolent and aggressive early lung ADCs.Methods: DNA was extracted from 21 ADCs in situ (AISs), 27 minimally invasive ADCs (MIAs), and 54 fully invasive ADCs. This DNA was subjected to deep next-generation sequencing and tested against a custom panel of 347 cancer genes.Measurements and Main Results: Sequencing data was analyzed for associations among tumor mutation burden, frequency of mutations or copy number alterations, mutation signatures, intratumor heterogeneity, pathway alterations, histology, and overall survival. We found that deleterious mutation burden was significantly greater in invasive ADC, whereas more copy number loss was observed in AIS and MIA. Intratumor heterogeneity establishes early, as in AIS. Twenty-one significantly mutated genes were shared among the groups. Mutation signature profiling did not vary significantly, although the APOBEC signature was associated with ADC and poor survival. Subclonal KRAS mutations and a gene signature consisting of PIK3CG, ATM, EPPK1, EP300, or KMT2C mutations were also associated with poor survival. Mutations of KRAS, TP53, and NF1 were found to increase in frequency from AIS and MIA to ADC. A cancer progression model revealed selective early and late drivers.Conclusions: Our results reveal several genetic driver events, clonality, and mutational signatures associated with poor outcome in early lung ADC, with potential future implications for the detection and management of ADC.</t>
  </si>
  <si>
    <t>BACKGROUND: The mouse lung telocyte cell line (TC(SV40)) recently established provides further opportunities to learn TC biology and functions. The present study aims at investigating regulatory roles of phosphoinositide 3-kinase (PI3K) isoforms in TC proliferation and movement and in TGFbeta1-induced sensitivity and response of lung TCs to PI3K inhibitors. MATERIALS AND METHODS: Network and molecular interactions of genes coding PI3K family or TGFbeta family proteins in mouse primary TCs were defined. Mouse lung TC(SV40) proliferation, apoptosis, cell cycle, and dynamical bio-behaviors were measured with or without TGFbeta1 stimulation or PI3K catalytic isoform protein (PI3K/mTOR, PI3Kalpha/delta/beta, PI3K p110delta, or pan-PI3K) inhibitions. RESULTS: The present study showed the difference of network characteristics and interactions of genes coding PI3K isoform proteins or TGFbeta family proteins in primary lung telocytes from mouse lungs compared to those of other cells residing in the lung. TGFbeta1 had diverse effects on TC proliferation with altered TC number in G2 or S phase, independent upon the administered dose of TGFbeta1. PI3Kalpha/delta/beta, PI3K/mTOR, and PI3K p110delta were involved in TC proliferation, of which PI3Kalpha/delta/beta was more sensitive. The effects of pan-PI3K inhibitor indicate that more PI3K isoforms were stimulated by the administering of external TGFbeta1 and contributed to TGFbeta1-induced TC proliferation. PI3K p110delta upregulated TC proliferation and movement dynamically without TGFbeta1, and downregulated TC proliferation with TGFbeta1 stimulation, but not TC movement. PI3Kalpha/delta/beta and PI3K/mTOR were more active in TGFbeta1-induced S phase accumulation and had similar dynamic effects to PI3K p110delta. Gene expression of PI3K isoforms in TCs was upregulated after TGFbeta1 stimulation. The expression of PIK3CA coding p110-alpha or PIK3CG coding p110-gamma were up- or downregulated in TCs without TGFbeta1, respectively, when PI3K/mTOR, PI3Kalpha/delta/beta, PI3K p110delta, or pan-PI3K were inhibited. TGFbeta1 upregulated the expression of PIK3CA and PIK3CB, while downregulated the expression of PIK3CD and PIK3CG. CONCLUSION: Our data imply that TGFbeta1 plays divergent roles in the expression of PI3K isoform genes in lung TCs and can alter the sensitivity and response of lung TCs to PI3K inhibitors.</t>
  </si>
  <si>
    <t>Anaplastic cancer constitutes 1% of thyroid cancers, and it is one of the most aggressive cancers. Treatment options are external radiation therapy and/or chemotherapy. The success rate with these treatment modalities is not satisfactory. We aimed to evaluate the effects of metformin (MET) and pioglitazone (PIO) combination on apoptosis and AMP-activated protein kinase/mammalian target of rapamycin (mTOR) signaling pathway in human anaplastic thyroid cancer cells. In this study, we evaluated the effects of MET and PIO individually and the combination of the two drugs on the cellular lines SW1736 and C643 ATC. Genes contained in the mTOR signaling pathway were examined using human mTOR Signalization RT(2) Profiler PCR Array. In C643 and SW1736 cell lines, IC50 doses of MET and PIO were found out as 17.69 mM, 11.64 mM, 27.12 microM, and 23.17 microM. Also, the combination of MET and PIO was determined as an additive according to isobologram analyses. We have found the downregulation of the expression levels of oncogenic genes: AKT3, CHUK, CDC42, EIF4E, HIF1A, IKBKB, ILK, MTOR, PIK3CA, PIK3CG, PLD1, PRKCA, and RICTOR genes, in the MET and PIO combination-treated cells. In addition, expression levels of tumor suppressor genes, DDIT4, DDIT4L, EIF4EBP1, EIF4EBP2, FKBP1A, FKBP8, GSK3B, MYO1C, PTEN, ULK1, and ULK2, were found to have increased significantly. The MET + PIO combination was first applied to thyroid cancer cells, and significant reductions in the level of oncogenic genes were detected. The decreases, particularly, in AKT3, DEPTOR, EIF4E, ILK, MTOR, PIK3C, and PRKCA expressions indicate that progression can be prevented in thyroid cancer cells and these genes could be selected as therapeutic targets.</t>
  </si>
  <si>
    <t>Background: Renal cell carcinoma (RCC) is a fatal disease, in which the PI3K/AKT/mTOR signaling pathway serves an important role in the tumorigenesis. Previous studies have reported the prognostic significance of PI3K/AKT/mTOR signaling pathway members in RCC; however, there is insufficient evidence to date to confirm this. Thus, the present study aimed to systematically investigate the prognostic roles of multiple PI3K/AKT/mTOR signaling proteins in clear cell RCC (ccRCC) using online large-scale databases. Methods: The mRNA expression profiles of PI3K/AKT/mTOR signaling pathway proteins PTEN, PIK3CA, PIK3CB, PIK3CD, PIK3CG, AKT1, AKT2, AKT3 and mTOR were investigated using the Gene Expression Profiling Interactive Analysis (GEPIA) and Oncomine databases, and the protein expression levels of PI3K, AKT and mTOR were detected using western blotting (WB) analysis. In addition, the correlation between mRNA or protein expression levels and the prognostic significance was analyzed using the Kaplan-Meier (K-M) plotter (n = 530), the Human Protein Atlas (HPA; n = 528) and The Cancer Protein Atlas (TCPA; n = 445) databases. Results: The GEPIA revealed that the mRNA expression of major PI3K/AKT/mTOR pathway members, including PTEN, PIK3CA, PIK3CB, AKT1, AKT2 and AKT3, were negatively correlated with ccRCC stages (P &lt; 0.05), though most of their mRNA and protein expression levels were notsignificantly different between ccRCC and normal tissues using GEPIA, Oncomine and WB analyses (P &lt; 0.05). Meanwhile, using the K-M plotter and HPA prognostic analysis, it was found that the mRNA expression levels of the majority of the PI3K/AKT/mTOR signaling pathway members, including PTEN, PIK3CA, PIK3CB, PIK3CG, AKT3 and mTOR were positively correlated with overall survival (OS), whereas PIK3CD mRNA expression was negatively correlated with OS (P &lt; 0.05). Furthermore, TCPA prognostic analysis observed that several of the key molecules of the PI3K/AKT/mTOR signaling pathway [PTEN, p-AKT (S473) and p-mTOR (S2448)] were also positively correlated with OS in patients with ccRCC (P &lt; 0.05). In conclusion, the present study suggested that several members of the PI3K/AKT/mTOR signaling pathway, especially PTEN, may be favorable prognostic factors in ccRCC, which indicated that the PI3K/AKT/mTOR signaling pathway may be implicated in ccRCC initiation and progression.</t>
  </si>
  <si>
    <t>BACKGROUND: We have shown that the CXCL16/CXCR6 axis plays a critical role in recruiting inflammatory cells and bone marrow-derived fibroblasts into the kidney leading to renal injury and fibrosis. However, the underlying signaling mechanisms are not known. METHODS: In the present study, we examined the role of phosphoinositide-3 kinase gamma (PI3Kgamma) signaling in the recruitment of inflammatory cells and bone marrow-derived fibroblasts into the kidney and development of renal injury and fibrosis in an experimental model of hypertension induced by angiotensin II. RESULTS: Blood pressure was comparable between wild-type (WT) and PI3Kgamma knockout (KO) mice at baseline. Angiotensin II treatment led to an increase in blood pressure that was similar between WT and PI3Kgamma KO mice. Compared with WT mice, PI3Kgamma KO mice were protected from angiotensin II-induced renal dysfunction and injury and developed less proteinuria. PI3Kgamma deficiency suppressed bone marrow-derived fibroblast accumulation and myofibroblast formation in the kidney and inhibited total collagen deposition and extracellular matrix protein production in the kidney in response to angiotensin II. PI3Kgamma deficiency inhibited the infiltration of F4/80+ macrophages and CD3+ T cells into the kidney and reduced gene expression levels of pro-inflammatory cytokines in the kidney following angiotensin II treatment. Finally, inhibition of PI3Kgamma suppressed CXCL16-induced monocyte migration in vitro. CONCLUSION: These results indicate that PI3Kgamma mediates the influx of macrophages, T cells and bone marrow-derived fibroblasts into the kidney resulting in kidney injury and fibrosis.</t>
  </si>
  <si>
    <t>BACKGROUND: Lack of comprehensive functional annotations across a wide range of tissues and cell types severely hinders the biological interpretations of phenotypic variation, adaptive evolution, and domestication in livestock. Here we used a combination of comparative epigenomics, genome-wide association study (GWAS), and selection signature analysis, to shed light on potential adaptive evolution in cattle. RESULTS: We cross-mapped 8 histone marks of 1300 samples from human to cattle, covering 178 unique tissues/cell types. By uniformly analyzing 723 RNA-seq and 40 whole genome bisulfite sequencing (WGBS) datasets in cattle, we validated that cross-mapped histone marks captured tissue-specific expression and methylation, reflecting tissue-relevant biology. Through integrating cross-mapped tissue-specific histone marks with large-scale GWAS and selection signature results, we for the first time detected relevant tissues and cell types for 45 economically important traits and artificial selection in cattle. For instance, immune tissues are significantly associated with health and reproduction traits, multiple tissues for milk production and body conformation traits (reflecting their highly polygenic architecture), and thyroid for the different selection between beef and dairy cattle. Similarly, we detected relevant tissues for 58 complex traits and diseases in humans and observed that immune and fertility traits in humans significantly correlated with those in cattle in terms of relevant tissues, which facilitated the identification of causal genes for such traits. For instance, PIK3CG, a gene highly specifically expressed in mononuclear cells, was significantly associated with both age-at-menopause in human and daughter-still-birth in cattle. ICAM, a T cell-specific gene, was significantly associated with both allergic diseases in human and metritis in cattle. CONCLUSION: Collectively, our results highlighted that comparative epigenomics in conjunction with GWAS and selection signature analyses could provide biological insights into the phenotypic variation and adaptive evolution. Cattle may serve as a model for human complex traits, by providing additional information beyond laboratory model organisms, particularly when more novel phenotypes become available in the near future.</t>
  </si>
  <si>
    <t>PI3K lipid kinases signal through the PI3K/Akt pathway, regulating cell growth and proliferation. While the structural features that distinguish between the active and inactive states of protein kinases are well established, that has not been the case for lipid kinases, and neither was the structural mechanism controlling the switch between the two states. Class I PI3Ks are obligate heterodimers with catalytic and regulatory subunits. Here, we analyze PI3K crystal structures. Structures with the nSH2 (inactive state) are featured by collapsed activation loop (a-loop) and an IN kinase domain helix 11 (kalpha11). In the active state, the a-loop is extended and kalpha11 in the OUT conformation. Our analysis suggests that the nSH2 domain in the regulatory subunit regulates activation, catalysis and autoinhibition through the a-loop. Inhibition, activation and catalytic scenarios are shared by class IA PI3Ks; the activation is mimicked by oncogenic mutations and the inhibition offers an allosteric inhibitor strategy.</t>
  </si>
  <si>
    <t>Retinal pigment epithelium (RPE) cellular senescence is an important etiology of age-related macular degeneration (AMD). Aging interventions based on the application of stem cells to delay cellular senescence have shown good prospects in the treatment of age-related diseases. This study aimed to investigate the potential of the embryonic stem cells (ESCs) to reverse the senescence of RPE cells and to elucidate its regulatory mechanism. The hydrogen peroxide (H2O2)-mediated premature and natural passage-mediated replicative senescent RPE cells were directly cocultured with ESCs. The results showed that the proliferative capacity of premature and replicative senescent RPE cells was increased, while the positive rate of senescence-associated galactosidase (SA-beta-GAL) staining and levels of reactive oxygen species (ROS) and mitochondrial membrane potential (MMP) were decreased. The positive regulatory factors of cellular senescence (p53, p21(WAF1/CIP1), p16(INK4a)) were downregulated, while the negative regulatory factors of cellular senescence (Cyclin A2, Cyclin B1, Cyclin D1) were upregulated. Furthermore, replicative senescent RPE cells entered the S and G2/M phases from the G0/G1 phase. TGFbeta (TGFB1, SMAD3, ID1, ID3) and PI3K (PIK3CG, PDK1, PLK1) pathway-related genes were upregulated in premature and replicative senescent RPE cells after ESCs application, respectively. We further treated ESCs-cocultured premature and replicative senescent RPE cells with SB531542 and LY294002 to inhibit the TGFbeta and PI3K pathways, respectively, and found that p53, p21(WAF1/CIP1) and p16(INK4a) were upregulated, while Cyclin A2, Cyclin B1, Cyclin D1, TGFbeta, and PI3K pathway-related genes were downregulated, accompanied by decreased proliferation and cell cycle transition and increased positive rates of SA-beta-GAL staining and levels of ROS and MMP. In conclusion, we demonstrated that ESCs can effectively reverse the senescence of premature and replicative senescent RPE cells by a direct coculture way, which may be achieved by upregulating the TGFbeta and PI3K pathways, respectively, providing a basis for establishing a new therapeutic option for AMD.</t>
  </si>
  <si>
    <t>Prunella vulgaris (PV) has a long history of application in traditional Chinese and Western medicine as a remedy for the treatment of subacute thyroiditis (SAT). This study applied network pharmacology to elucidate the mechanism of the effects of PV against SAT. Components of the potential therapeutic targets of PV and SAT-related targets were retrieved from databases. To construct a protein-protein interaction (PPI) network, the intersection of SAT-related targets and PV-related targets was input into the STRING platform. Gene ontology (GO) analysis and KEGG pathway enrichment analysis were carried out using the DAVID database. Networks were constructed by Cytoscape for visualization. The results showed that a total of 11 compounds were identified according to the pharmacokinetic parameters of ADME. A total of 126 PV-related targets and 2207 SAT-related targets were collected, and 83 overlapping targets were subsequently obtained. The results of the KEGG pathway and compound-target-pathway (C-T-P) network analysis suggested that the anti-SAT effect of PV mainly occurs through quercetin, luteolin, kaempferol, and beta-sitosterol and is most closely associated with their regulation of inflammation and apoptosis by targeting the PIK3CG, MAPK1, MAPK14, TNF, and PTGS2 proteins and the PI3K-Akt and TNF signaling pathways. The study demonstrated that quercetin, luteolin, kaempferol, and beta-sitosterol in PV may play a major role in the treatment of SAT, which was associated with the regulation of inflammation and apoptosis, by targeting the PI3K-Akt and TNF signaling pathways.</t>
  </si>
  <si>
    <t>Triple-negative breast cancer (TNBC), characterized by high aggression and invasiveness, has a worse prognosis than other subtypes of breast cancer. Establishing a novel animal model is helpful to understand the mechanisms involved in the progress of TNBC metastasis. In a self-established mouse model consisting normal human breast tissues and normal human bone tissues, TNBC cell line SUM-1315 could spontaneously form species-specific bone metastasis. The expression level of miR-1976 in SUM-1315-bo (derived from metastatic bone tumor) was found lower than that in SUM-1315-br (derived from orthotopic breast tumor). MiR-1976 was found to be downregulated in TNBC tissues, and lower expression of miR-1976 was correlated with worse overall survival in a patient cohort obtained from TCGA database. MiR-1976 knockdown promoted epithelial-mesenchymal transition (EMT) and cancer stem cell (CSC) properties in vitro and in vivo. Phosphatidylinositol-4,5-bisphosphate 3-kinase catalytic subunit gamma (PIK3CG) was verified as a target gene by sequencing, biotinylated miRNA pull-down, and luciferase reporter assay. Moreover, overexpression and suppression analysis implicated PIK3CG as a mediator of the biological effects of miR-1976. Our study demonstrated that miR-1976 knockdown could promote EMT and CSCs by PIK3CG. These findings may reveal mechanisms of TNBC metastasis, and represent a potential treatment target for patients with TNBC.</t>
  </si>
  <si>
    <t>We aimed to investigate the material basis and mechanisms underlying the antitumor activity of Polygonatum sibiricum flower by ultra-performance liquid chromatography quadrupole time-of-flight mass spectrometry (UPLC-Q-TOF-MS(E)). A compound-protein interaction network for cancer was constructed to identify potential drug targets, and then the Kyoto Encyclopedia of Genes and Genomes (KEGG) pathway analysis was conducted to elucidate the pathways involved in the antitumor activity of P. sibiricum flower. Subsequently, molecular docking was performed to determine whether the identified proteins are a target of the compounds of P. sibiricum flower. Sixty-four compounds were identified in P. sibiricum flower. Among these, 35 active constituents and 72 corresponding targets were found to be closely associated with the antitumor activity of P. sibiricum flower. By constructing and analyzing the compound-target-pathway network, five key compounds and 10 key targets were obtained. The five key compounds were wogonin, rhamnetin, dauriporphine, chrysosplenetin B, and 5-hydroxyl-7,8-panicolin. The 10 key targets were PIK3CG, AKT1, PTGS1, PTGS2, MAPK14, CCND1, TP53, GSK3B, NOS2, and SCN5A. In addition, 34 antitumor-related pathways were identified using the KEGG pathway analysis. To further verify the results of network pharmacology screening, molecular docking was performed with the five key compounds and the top three targets based on degree ranking, namely, PIK3CG, AKT1, and PTGS2; the results of molecular docking were consistent with those of network pharmacology. P. sibiricum flower can exert its antitumor activity via multicomponent, multitarget, and multichannel mechanisms of action. In this study, we identified the antitumor active constituents of P. sibiricum flower and their potential mechanisms of action.</t>
  </si>
  <si>
    <t>Mast cells are the major effector cells in immunoglobulin E (IgE)-mediated allergy. The high affinity IgE receptor FcepsilonRI, as well as G protein-coupled receptors (GPCRs) on the mast cell surface signals to phosphoinositide 3-kinase gamma (PI3Kgamma) to initiate degranulation, cytokine release, and chemotaxis. PI3Kgamma is therefore considered as a target for treatment of allergic disorders. However, leukocyte PI3Kgamma is key to many functions in innate and adaptive immunity, and attenuation of host defense mechanisms is an expected adverse effect that complicates treatment of chronic illnesses. PI3Kgamma operates as a p110gamma/p84 or p110gamma/p101 complex, where p110gamma/p84 requires Ras activation. Here we investigated if modulation of Ras-isoprenylation could target PI3Kgamma activity to attenuate PI3Kgamma-dependent mast cell responses without impairment of macrophage functions. In murine bone marrow-derived mast cells, GPCR stimulation triggers activation of N-Ras and H-Ras isoforms, which is followed by the phosphorylation of protein kinase B (PKB/Akt) relayed through PI3Kgamma. Although K-Ras is normally not activated in Ras wild-type cells, it is able to compensate for genetically deleted N- and H-Ras isoforms. Inhibition of Ras isoprenylation with farnesyltransferase inhibitor FTI-277 leads to a significant reduction of mast cell degranulation, cytokine production, and migration. Complementation experiments expressing PI3Kgamma adaptor proteins p84 or p101 demonstrated a differential sensitivity towards Ras-inhibition depending on PI3Kgamma complex composition. Mast cell responses are exclusively p84-dependent and were effectively controlled by FTI-277. Similar results were obtained when GTP-Ras was inactivated by overexpression of the GAP-domain of Neurofibromin-1 (NF-1). Unlike mast cells, macrophages express p84 and p101 but are p101-dominated and thus remain functional under treatment with FTI-277. Our work demonstrates that p101 and p84 have distinct physiological roles, and that Ras dependence of PI3Kgamma signaling differs between cell types. FTI-277 reduces GPCR-activated PI3Kgamma responses in p84-expressing but not p101-containing bone marrow derived cells. However, prenylation inhibitors have pleiotropic effects beyond Ras and non-tolerable side-effects that disfavor further clinical validation. Statins are, however, clinically well-established drugs that have previously been proposed to block mast cell degranulation by interference with protein prenylation. We show here that Simvastatin inhibits mast cell degranulation, but that this does not occur via Ras-PI3Kgamma pathway alterations.</t>
  </si>
  <si>
    <t>INTRODUCTION: Coronary artery disease (CAD) is a significant public health problem because it is one of the major causes of death worldwide. Several studies have investigated the associations between CAD and polymorphisms in genes connected with platelet aggregation and the risk of venous thromboembolism. AIM: In this study, we examined the associations between polymorphisms in GP6 (rs1671152), PEAR1A (rs12566888), MRVI1 (rs7940646), PIK3CG (rs342286), JMJD1C (rs10761741), SHH (rs2363910), and CAD in the form of unstable angina as well as selected clinical and biochemical parameters. The study enrolled 246 patients with diagnosed unstable angina and 189 healthy controls. RESULTS: There were no significant differences in the distribution of the studied polymorphisms between the patients with unstable angina and the controls. In patients with the GP6 rs1671152 GG genotype, we observed increased BMI values and an increased frequency of type 2 diabetes diagnosis. CONCLUSIONS: The results of this study suggest a lack of association between GP6 (rs1671152), PEAR1A (rs12566888), MRVI1 (rs7940646), PIK3CG (rs342286), JMJD1C (rs10761741), SHH (rs2363910), and unstable angina. The results indicate an association between GP6 (rs1671152) and type 2 diabetes.</t>
  </si>
  <si>
    <t>Publicly available RNA-seq data is routinely used for retrospective analysis to elucidate new biology. Novel transcript discovery enabled by joint analysis of large collections of RNA-seq data sets has emerged as one such analysis. Current methods for transcript discovery rely on a '2-Step' approach where the first step encompasses building transcripts from individual data sets, followed by the second step that merges predicted transcripts across data sets. To increase the power of transcript discovery from large collections of RNA-seq data sets, we developed a novel '1-Step' approach named Pooling RNA-seq and Assembling Models (PRAM) that builds transcript models from pooled RNA-seq data sets. We demonstrate in a computational benchmark that 1-Step outperforms 2-Step approaches in predicting overall transcript structures and individual splice junctions, while performing competitively in detecting exonic nucleotides. Applying PRAM to 30 human ENCODE RNA-seq data sets identified unannotated transcripts with epigenetic and RAMPAGE signatures similar to those of recently annotated transcripts. In a case study, we discovered and experimentally validated new transcripts through the application of PRAM to mouse hematopoietic RNA-seq data sets. We uncovered new transcripts that share a differential expression pattern with a neighboring gene Pik3cg implicated in human hematopoietic phenotypes, and we provided evidence for the conservation of this relationship in human. PRAM is implemented as an R/Bioconductor package.</t>
  </si>
  <si>
    <t>AIMS: Defects in efficient endothelial healing have been associated with complication of atherosclerosis such as post-angioplasty neoatherosclerosis and plaque erosion leading to thrombus formation. However, current preventive strategies do not consider re-endothelialization in their design. Here, we investigate mechanisms linking immune processes and defect in re-endothelialization. We especially evaluate if targeting phosphoinositide 3-kinase gamma immune processes could restore endothelial healing and identify immune mediators responsible for these defects. METHODS AND RESULTS: Using in vivo model of endovascular injury, we showed that both ubiquitous genetic inactivation of PI3Kgamma and hematopoietic cell-specific PI3Kgamma deletion improved re-endothelialization and that CD4+ T-cell population drives this effect. Accordingly, absence of PI3Kgamma activity correlates with a decrease in local IFNgamma secretion and its downstream interferon-inducible chemokine CXCL10. CXCL10 neutralization promoted re-endothelialization in vivo as the same level than those observed in absence of PI3Kgamma suggesting a role of CXCL10 in re-endothelialization defect. Using a new established ex vivo model of carotid re-endothelialization, we showed that blocking CXCL10 restore the IFNgamma-induced inhibition of endothelial healing and identify smooth muscle cells as the source of CXCL10 secretion in response to Th1 cytokine. CONCLUSION: Altogether, these findings expose an unforeseen cellular cross-talk within the arterial wall whereby a PI3Kgamma-dependent T-cell response leads to CXCL10 production by smooth muscle cells which in turn inhibits endothelial healing. Therefore, both PI3Kgamma and the IFNgamma/CXCL10 axis provide novel strategies to promote endothelial healing.</t>
  </si>
  <si>
    <t>Melanoma brain metastases (MBM) portend a grim prognosis and can occur in up to 40% of melanoma patients. Genomic characterization of brain metastases has been previously carried out to identify potential mutational drivers. However, to date a comprehensive multi-omics approach has yet to be used to analyze brain metastases. In this case report, we present an unbiased proteogenomics analyses of a patient's primary skin cancer and three brain metastases from distinct anatomic locations. We performed molecular profiling comprised of a targeted DNA panel and full transcriptome as well as proteomics using mass spectrometry. Phylogeny demonstrated that all MBMs shared a SMARCA4 mutation and deletion of 12q. Proteogenomics identified multiple pathways upregulated in the MBMs compared to the primary tumor. The protein, PIK3CG, was present in many of these pathways and had increased gene expression in metastatic melanoma tissue from the cancer genome atlas data. Proteomics demonstrated PIK3CG levels were significantly increased in all 3 MBMs and this finding was further validated by immunohistochemistry. In summary, this case report highlights the potential role of proteogenomics in identifying pathways involved in metastatic tumor progression. Furthermore, our multi-omics approach can be considered to aid in precision oncology efforts and provide avenues for therapeutic innovation.</t>
  </si>
  <si>
    <t>The B cell receptor (BCR) is a master regulator of B cells, controlling cellular processes such as proliferation, migration and survival. Cell signalling downstream of the BCR is aberrantly activated in the B cell malignancy chronic lymphocytic leukaemia (CLL), supporting the pathophysiology of the disease. This insight has led to development and approval of small molecule inhibitors that target components of the BCR pathway. These advances have greatly improved the management of CLL, but the disease remains incurable. This may partly be explained by the inter-patient heterogeneity of the disease, also when it comes to treatment responses. Precision medicine is therefore required to optimize treatment and move towards a cure. Here, we discuss how the introduction of BCR signalling inhibitors has facilitated the development of functional in vitro assays to guide clinical treatment decisions on use of the same therapeutic agents in individual patients. The cellular responses to these agents can be analysed in high-throughput assays such as dynamic BH3 profiling, phospho flow experiments and drug sensitivity screens to identify predictive biomarkers. This progress exemplifies the positive synergy between basal and translational research needed to optimize patient care.</t>
  </si>
  <si>
    <t>Objective. Caspases, cysteine proteases traditionally associated with apoptosis and inflammation, have recently been identified as important regulators of autophagy and reported within the growth plate, a cartilaginous part of the developing bone. The aim of this research was to identify novel autophagy-related molecules affected by inhibition of pro-apoptotic caspases in chondrocytes. Design. Chondrocyte micromasses derived from mouse limb buds were treated with pharmacological inhibitors of caspases. Autophagy-related gene expression was examined and possible novel molecules were confirmed by real-time polymerase chain reaction and immunocytofluorescence. Individual caspases inhibitors were used to identify the effect of specific caspases. Results. Chondrogenesis accompanied by caspase activation and autophagy progression was confirmed in micromass cultures. Expression of several autophagy-associated genes was significantly altered in the caspases inhibitors treated groups with the most prominent decrease for Pik3cg and increase of Tnfsf10. The results showed the specific pro-apoptotic caspases that play a role in these effects. Importantly, use of caspase inhibitors mimicked changes triggered by an autophagy stimulator, rapamycin, linking loss of caspase activity to an increase in autophagy. Conclusion. Caspase inhibition significantly affects regulation of autophagy-related genes in chondrocytes cultures. Detected markers are of importance in diagnostics and thus the data presented here open new perspectives in the field of cartilage development and degradation.</t>
  </si>
  <si>
    <t>The selective inhibition of the lipid signaling enzyme PI3Kgamma constitutes an opportunity to mediate immunosuppression and inflammation within the tumor microenvironment but is difficult to achieve due to the high sequence homology across the class I PI3K isoforms. Here, we describe the design of a novel series of potent PI3Kgamma inhibitors that attain high isoform selectivity through the divergent projection of substituents into both the "selectivity" and "alkyl-induced" pockets within the adenosine triphosphate (ATP) binding site of PI3Kgamma. These efforts have culminated in the discovery of 5-[2-amino-3-(1-methyl-1H-pyrazol-4-yl)pyrazolo[1,5-a]pyrimidin-5-yl]-2-[(1S)-1-c yclopropylethyl]-7-(trifluoromethyl)-2,3-dihydro-1H-isoindol-1-one (4, IC50 = 0.064 muM, THP-1 cells), which displays &gt;600-fold selectivity for PI3Kgamma over the other class I isoforms and is a promising step toward the identification of a clinical development candidate. The structure-activity relationships identified throughout this campaign demonstrate that greater gamma-selectivity can be achieved by inhibitors that occupy an "alkyl-induced" pocket and possess bicyclic hinge-binding motifs capable of forming more than one hydrogen bond to the hinge region of PI3Kgamma.</t>
  </si>
  <si>
    <t>BACKGROUND/AIM: Phosphatidyl-inositol-3-kinase (PI3K), a cancer therapeutic target, has been exploited for cancer therapy. The natural compounds flavonoids have increasingly been shown to possess anticancer activity. The current study aimed to explore all known flavonoids for their ability to inhibit PI3Kgamma. MATERIALS AND METHODS: Virtual screening of flavonoids using molecular docking to the ATP binding site of PI3Kgamma was performed. The top 10 scoring flavonoids were selected for pose analysis and binding strength scores. RESULTS: Molecular docking revealed that the 10 selected flavonoids might inhibit PI3Kgamma kinase activity. Literature search did not identify studies reporting a bioassay activity for any of these compounds. CONCLUSION: All 10 selected flavonoids are potential PI3Kgamma kinase inhibitors and anticancer agents. Interestingly, one of the 10 least scoring flavonoids has been reported to be inactive, as expected, and thus validating the accuracy of the results.</t>
  </si>
  <si>
    <t>Jian-pi-yang-zheng Decoction (JPYZ) is a traditional Chinese medicine that is used for the treatment of advanced gastric cancer, and it shows good efficacy in patients. A previous study indicated that JPYZ inhibited the progression of gastric cancer via the regulation of tumor-associated macrophages (TAMs), but the underlying molecular target of JPYZ regulation of TAMs has not been determined. The present study used modified-JPYZ (mJPYZ) to extend our investigation of gastric cancer. Our results showed that mJPYZ inhibited gastric cancer progression in vivo and in vitro. We found that mJPYZ decreased the activity of PI3-kinase gamma (PI3Kgamma) in TAMs, reduced the anti-inflammatory factor IL-10 and increased the expression of pro-inflammatory cytokines, such as TNF-alpha and IL-1beta, which ultimately promoted the conversion of TAMs from M2 to M1. Our findings also indicated that mJPYZ inhibited the growth and metastasis of gastric cancer by alleviating the unfavorable differentiation of TAMs via the PI3Kgamma signaling cascades. In conclusion, the present findings indicated that mJPYZ inhibited gastric cancer cell EMT via PI3Kgamma-dependent TAM reprogramming, which eventually suppressed gastric cancer growth and metastasis. Our study provides an underlying mechanism of a Chinese medicine in the treatment of gastric cancer via PI3Kgamma in macrophages.</t>
  </si>
  <si>
    <t>The prostate epithelium consists of predominantly luminal cells that express androgen receptor and require androgens for growth. As a consequence, the depletion of testicular androgens in patients with prostate cancer results in tumor regression. However, it eventually leads to a castration-resistant disease that is highly metastatic. In this report, a mouse model of metastatic prostate cancer was generated through the deletion of the tumor-suppressor gene Trp53 in conjunction with oncogenic activation of the proto-oncogene Kras. These mice developed early-onset metastatic prostate cancer with complete penetrance. Tumors from these mice were poorly differentiated adenocarcinoma, characterized by extensive epithelial-mesenchymal transition. With no or a very low level of androgen receptor expression, the tumor cells were resistant to androgen receptor inhibition. Pik3cg, encoding phosphatidylinositol-4,5-bisphosphate 3-kinase catalytic subunit gamma (Pi3kgamma), was highly expressed in these tumors, and pharmacologic inhibition of Pi3kgamma blocked tumor cell growth in vitro, reversed epithelial-mesenchymal transition, and abated tumor metastasis in vivo. Immunohistochemistry analysis in human prostate cancer specimens showed that the expression of PIK3CG was significantly associated with advanced clinical stages. Taken together, these results suggest that PIK3CG plays an important role in the progression and metastasis of prostate cancer, and may represent a new therapeutic target in the metastatic castration-resistant prostate cancer.</t>
  </si>
  <si>
    <t>Moebius syndrome (MBS) is a congenital disorder caused by paralysis of the facial and abducens nerves. Although a number of candidate genes have been suspected, so far only mutations in PLXND1 and REV3L are confirmed to cause MBS. Here, we fine mapped the breakpoints of a complex chromosomal rearrangement (CCR) 46,XY,t(7;8;11;13) in a patient with MBS, which revealed 41 clustered breakpoints with typical hallmarks of chromothripsis. Among 12 truncated protein-coding genes, SEMA3A is known to bind to the MBS-associated PLXND1. Intriguingly, the CCR also truncated PIK3CG, which in silico interacts with REVL3 encoded by the other known MBS-gene REV3L, and with the SEMA3A/PLXND1 complex via FLT1. Additional studies of other complex rearrangements may reveal whether the multiple breakpoints in germline chromothripsis may predispose to complex multigenic disorders.</t>
  </si>
  <si>
    <t>The aim of the present study was to investigate candidate genes for chemoradiotherapy (CRT) sensitivity in patients with locally advanced rectal cancer (LARC), and the potential mechanisms of their action. A microarray dataset (GSE98959) was obtained from the Gene Expression Omnibus database that included microRNA (miRNA, miR) expression profiling of 22 samples from patients with LARC who had received preoperative radiotherapy and chemotherapy. Of these patients, 10 responded to the treatment and 12 did not. Differentially expressed miRNAs (DEMs) were identified, followed by the construction of an miRNA-gene network. Kyoto Encyclopedia of Genes and Genomes (KEGG) pathway and Gene Ontology (GO) function analyses were performed on the target genes in the miRNA-gene network. Furthermore, a protein-protein interaction (PPI) network was constructed on the basis of the target genes, followed by GO function enrichment and KEGG pathway analysis. A total of 30 DEMs were identified between the responder and non-responder groups. Thiamine metabolism (including miR-371a-3p) was the pathway with the highest enrichment of DEMs. The pathway that was most markedly enriched in the target genes of upregulated miRNAs was the pluripotency of stem cells pathway, as indicated by phosphoinositide-4,5-bisphosphate 3-kinase gamma (PIK3CG) and anaphase-promoting complex subunit 2 (APC2). Pathways in cancer exhibited the highest enrichment in the set of target genes of downregulated miRNAs. KEGG pathway and GO function analysis indicated that target genes in the PPI network were enriched in the glioma pathway and assembled in the intracellular signaling cascade function, as indicated by the proto-oncogene NRAS. miR-371a-3p may be a candidate miRNA for CRT sensitivity in LARC via the thiamine metabolism pathway. PIK3CG and APC2 may contribute to CRT sensitivity via signaling pathways regulating the pluripotency of stem cells. Furthermore, NRAS may serve an important role in mediating CRT sensitivity via an intracellular signaling cascade.</t>
  </si>
  <si>
    <t>AIM: The activation of the TNFR2 receptor is beneficial in several pathologies of the central nervous system, and this study examines whether it can ameliorate the recovery process following spinal cord injury. METHODS: EHD2-sc-mTNFR2 , an agonist specific for TNFR2, was used to treat neurons exposed to high levels of glutamate in vitro. In vivo, it was infused directly to the spinal cord via osmotic pumps immediately after a contusion to the cord at the T9 level. Locomotion behavior was assessed for 6 weeks, and the tissue was analyzed (lesion size, RNA and protein expression, cell death) after injury. Somatosensory evoked potentials were also measured in response to hindlimb stimulation. RESULTS: The activation of TNFR2 protected neurons from glutamate-mediated excitotoxicity through the activation of phosphoinositide-3 kinase gamma in vitro and improved the locomotion of animals following spinal cord injury. The extent of the injury was not affected by infusing EHD2-sc-mTNFR2 , but higher levels of neurofilament H and 2', 3'-cyclic-nucleotide 3'-phosphodiesterase were observed 6 weeks after the injury. Finally, the activation of TNFR2 after injury increased the neural response recorded in the cortex following hindlimb stimulation. CONCLUSION: The activation of TNFR2 in the spinal cord following contusive injury leads to enhanced locomotion and better cortical responses to hindlimb stimulation.</t>
  </si>
  <si>
    <t>BACKGROUND: Myocyte enhancer factor 2A (MEF2A) plays an important role in cell proliferation, differentiation and survival. Functional deletion or mutation in MEF2A predisposes individuals to cardiovascular disease mainly caused by vascular endothelial dysfunction. However, the effect of the inhibition of MEF2A expression on human coronary artery endothelial cells (HCAECs) is unclear. In this study, expression of MEF2A was inhibited by specific small interference RNA (siRNA), and changes in mRNA profiles in response to MEF2A knockdown were analyzed using an Agilent human mRNA array. RESULTS: Silencing of MEF2A in HCAECs accelerated cell senescence and suppressed cell proliferation. Microarray analysis identified 962 differentially expressed genes (DEGs) between the MEF2A knockdown group and the negative control group. Annotation clustering analysis showed that the DEGs were preferentially enriched in gene ontology (GO) terms and Kyoto Encyclopedia of Genes and Genomes (KEGG) pathways related to proliferation, development, survival, and inflammation. Furthermore, 61 of the 578 downregulated DEGs have at least one potential MEF2A binding site in the proximal promoter and were mostly enriched in the GO terms "reproduction" and "cardiovascular." The protein-protein interaction network analyzed for the downregulated DEGs and the DEGs in the GO terms "cardiovascular" and "aging" revealed that PIK3CG, IL1B, IL8, and PRKCB were included in hot nodes, and the regulation of the longevity-associated gene PIK3CG by MEF2A has been verified at the protein level, suggesting that PIK3CG might play a key role in MEF2A knockdown induced HCAEC senescence. CONCLUSIONS: MEF2A knockdown accelerates HCAEC senescence, and the underlying molecular mechanism may be involved in down-regulation of the genes related with cell proliferation, development, inflammation and survival, in which PIK3CG may play a key role.</t>
  </si>
  <si>
    <t>Purpose: The rapid rise in prevalence over recent decades and high heritability of myopia suggest a role for gene-environment (G x E) interactions in myopia susceptibility. Few such G x E interactions have been discovered to date. We aimed to test the hypothesis that genetic analysis of susceptibility to visual experience-induced myopia in an animal model would identify novel G x E interaction loci. Methods: Chicks aged 7 days (n = 987) were monocularly deprived of form vision for 4 days. A genome-wide association study (GWAS) was carried out in the 20% of chicks most susceptible and least susceptible to form deprivation (n = 380). There were 304,963 genetic markers tested for association with the degree of induced axial elongation in treated versus control eyes (A-scan ultrasonography). A GWAS candidate region was examined in the following three human cohorts: CREAM consortium (n = 44,192), UK Biobank (n = 95,505), and Avon Longitudinal Study of Parents and Children (ALSPAC; n = 4989). Results: A locus encompassing the genes PIK3CG and PRKAR2B was genome-wide significantly associated with myopia susceptibility in chicks (lead variant rs317386235, P = 9.54e-08). In CREAM and UK Biobank GWAS datasets, PIK3CG and PRKAR2B were enriched for strongly-associated markers (meta-analysis lead variant rs117909394, P = 1.7e-07). In ALSPAC participants, rs117909394 had an age-dependent association with refractive error (-0.22 diopters [D] change over 8 years, P = 5.2e-04) and nearby variant rs17153745 showed evidence of a G x E interaction with time spent reading (effect size -0.23 D, P = 0.022). Conclusions: This work identified the PIK3CG-PRKAR2B locus as a mediator of susceptibility to visually induced myopia in chicks and suggests a role for this locus in conferring susceptibility to myopia in human cohorts.</t>
  </si>
  <si>
    <t>Nasopharyngeal carcinoma (NPC) is a common pattern of regional malignancy in the south of China, especially in Guangdong province. The development of computerized tomography (CT) technology and the improvement of radiotherapy scheme can improve the survival rate of NPC patients. However, the prevalence and recurrence rate of NPC are increasing every year. It is urgent for us to uncover the molecular mechanism of NPC. In this study, we used scientific information retrieval from the GEO (gene expression omnibus) database to download the GSE12452, which contained 41 samples, including 31 nasopharyngeal carcinoma samples and 10 control samples. With the help of GO (gene ontology) analysis, KEGG (kyoto encyclopedia of genes and genomes) analysis, PPI (protein-protein interaction) network model construction, and WGCNA (weighted gene co-expression network analysis), we found 6896 differentially expressed genes, which affected the biological processes included cell cycle process, DNA metabolic process, DNA repairing, immune response, cell activation, regulation of immune system process, inflammatory response. The 20 hub genes present in front of us are SYK, PIK3CG, FYN, ACACB, LRRK2, RIPK4, RAC2, PIK3CD, PTPRC, LCR, RAD51, MAD2L1, CDK1, PCNA, GMPS, CCNB1, GAPDH, CCNA2, RFC4, TOP2A. In the future, these are the areas where we need to focus on the molecular mechanism of NPC.</t>
  </si>
  <si>
    <t>An electronic density model was developed and used to identify a novel pyrrolotriazinone replacement for a quinazolinone, a commonly used moiety to impart selectivity in inhibitors for PI3Kgamma and PI3Kdelta. Guided by molecular docking, this new specificity piece was then linked to the hinge-binding region of the inhibitor using a novel cyclic moiety. Further structure-activity relationship optimization around the hinge region led to the discovery of candidate 26, a highly potent and selective PI3Kgamma-PI3Kdelta dual inhibitor with favorable drug metabolism and pharmacokinetic properties in preclinical species.</t>
  </si>
  <si>
    <t>Tumour infiltration by regulatory T (Treg) cells contributes to suppression of the anti-tumour immune response, which limits the efficacy of immune-mediated cancer therapies. The phosphoinositide 3-kinase (PI3K) pathway has key roles in mediating the function of many immune cell subsets, including Treg cells. Treg function is context-dependent and depends on input from different cell surface receptors, many of which can activate the PI3K pathway. In this review, we explore how PI3Kdelta contributes to signalling through several major immune cell receptors, including the T-cell receptor and co-stimulatory receptors such as CD28 and ICOS, but is antagonized by the immune checkpoint receptors CTLA-4 and PD-1. Understanding how PI3Kdelta inhibition affects Treg signalling events will help to inform how best to use PI3Kdelta inhibitors in clinical cancer treatment.</t>
  </si>
  <si>
    <t>Previous studies have strongly recommended that KISS-1 metastasis suppressor (KISS1) plays an essential gatekeeper of the initiation of reproductive maturation in mammals. However, KISS1 has been recently reported to highly express in ovarian granulosa cells (GCs). But the biological functionalities of KISS1 on cell apoptosis, cell cycle, and synthesis of estradiol-17beta (E2) have not been explored in GCs. In this study, using porcine GCs as a cellular model, the overexpression plasmid of KISS1 was built to explore the biological effects of KISS1 on the PI3K signaling pathway, estrogen signaling pathway, cell apoptosis, cell cycle, and E2 secretion. We found that mRNA of KISS1 highly expressed in the ovary and significantly increased from immature to mature follicles in gilts. Overexpression of KISS1 could significantly increase the mRNA expression of PIK3CG, PIK3C1, and PDK1, and significantly decreased the mRNA levels of FOXO3, TSC2, and BAD of PI3K signaling pathway. Furthermore, results of the flow cytometry showed that overexpression of KISS1 significantly inhibited the apoptosis of GCs and decreased the percentage of GCs at G0/G1 phase of the cell cycle. Additionally, overexpression of KISS1 could increase the mRNA levels of Star, CYP17, 3B-HSD, 17B-HSD of estrogen synthesis signaling pathway, significantly increase the concentration of E2 in the supernatant of the cultured GCs, and up-regulate the mRNA expression levels of ESR1 and ESR2. These results suggested that KISS1 might suppress cell apoptosis through activating the PI3K signaling pathway and stimulate synthesis of E2 via boosting the estrogen synthesis signaling pathway. This study would be of great interests for exploring the biological functionalities of KISS1 in the folliculogenesis and sex steroid production of the ovaries in mammals.</t>
  </si>
  <si>
    <t>In the current study we compared the molecular signature of expanded mesenchymal stromal cells (MSCs) derived from selected CD271+ bone marrow mononuclear cells (CD271-MSCs) and MSCs derived from non-selected bone marrow mononuclear cells by plastic adherence (PA-MSCs). Transcriptome analysis demonstrated for the first time the upregulation of 115 and downregulation of 131 genes in CD271-MSCs. Functional enrichment analysis showed that the upregulated genes in CD271-MSCs are significantly enriched for extracellular matrix (tenascin XB, elastin, ABI family, member 3 (NESH) binding protein, carboxypeptidase Z, laminin alpha 2 and nephroblastoma overexpressed) and cell adhesion (CXCR7, GPNMB, MYBPH, SVEP1, ARHGAP6, TSPEAR, PIK3CG, ABL2 and NCAM1). CD271-MSCs expressed higher gene transcript levels that are involved in early osteogenesis/chondrogenesis/adipogenesis (ZNF145, FKBP5). In addition, increased transcript levels for early and late osteogenesis (DPT, OMD, ID4, CRYAB, SORT1), adipogenesis (CTNNB1, ZEB, LPL, FABP4, PDK4, ACDC), and chondrogenesis (CCN3/NOV, CCN4/WISP1, CCN5/WISP2 and ADAMTS-5) were detected. Interestingly, CD271-MSCs expressed increased levels of hematopoiesis associated genes (CXCL12, FLT3L, IL-3, TPO, KITL). Down-regulated genes in CD271-MSCs were associated with WNT and TGF-beta signaling, and cytokine/chemokine signaling pathways. In addition to their capacity to support hematopoiesis, these results suggest that CD271-MSCs may contain more osteo/chondro progenitors and/or feature a greater differentiation potential.</t>
  </si>
  <si>
    <t>Thrombopoietin (TPO) enhances platelet activation through activation of the tyrosine kinase; JAK2 and the lipid kinase phosphatidylinositide 3-kinase (PI3K). The aim of our study was to identify the PI3K isoforms involved in mediating the effect of TPO on platelet function and elucidate the underlying mechanism. We found that p110beta plays an essential role in TPO-mediated (i) priming of protease-activated receptor (PAR)-mediated integrin alphaIIbbeta3 activation and alpha-granule secretion, (ii) synergistic enhancement of PAR-mediated activation of the small GTPase RAP1, a regulator of integrin activation and (iii) phosphorylation of the PI3K effector Akt. More importantly, the synergistic effect of TPO on phosphorylation of extracellular-regulated kinase (ERK1/2) and thromboxane (TxA2) synthesis was dependent on both p110beta and p110gamma. p110beta inhibition/deletion, or inhibition of p110gamma, resulted in a partial reduction, whereas inhibiting both p110beta and p110gamma completely prevented the synergistic effect of TPO on ERK1/2 phosphorylation and TxA2 synthesis. The latter was ablated by inhibition of MEK, but not p38, confirming a role for ERK1/2 in regulating TPO-mediated increases in TxA2 synthesis. In conclusion, the synergistic effect of TPO on RAP1 and integrin activation is largely mediated by p110beta, whereas p110beta and p110gamma contribute to the effect of TPO on ERK1/2 phosphorylation and TxA2 formation.</t>
  </si>
  <si>
    <t>Osteoporosis (OP) is an age-related disease, and osteoporotic fracture is one of the major causes of disability and mortality in elderly patients (&gt;70 years old). As the pathogenesis and molecular mechanism of OP remain unclear, the identification of disease biomarkers is important for guiding research and providing therapeutic targets. In the present study, core genes and microRNAs (miRNAs) associated with OP were identified. Differentially expressed genes (DEGs) between human mesenchymal stem cell specimens from normal osseous tissues and OP tissues were detected using the GEO2R tool of the Gene Expression Omnibus database and Morpheus. Network topological parameters were determined using NetworkAnalyzer. Gene Ontology (GO) and Kyoto Encyclopedia of Genes and Genomes pathway enrichment analyses were performed using the Database for Annotation, Visualization and Integrated Discovery, and ClueGO. Cytoscape with the Search Tool for the Retrieval of Interacting Genes and Molecular Complex Detection plug-in was used to visualize protein-protein interactions (PPIs). Additionally, miRNA-gene regulatory modules were predicted using CyTargetLinker in order to guide future research. In total, 915 DEGs were identified, including 774 upregulated and 141 downregulated genes. Enriched GO terms and pathways were determined, including 'nervous system development', 'regulation of molecular function', 'glutamatergic synapse pathway' and 'pathways in cancer'. The node degrees of DEGs followed power-law distributions. A PPI network with 541 nodes and 1,431 edges was obtained. Overall, 3 important modules were identified from the PPI network. The following 10 genes were identified as core genes based on high degrees of connectivity: Albumin, PH domain leucine-rich repeat-containing protein phosphatase 2 (PHLPP2), DNA topoisomerase 2-alpha, kininogen 1 (KNG1), interleukin 2 (IL2), leucine-rich repeats and guanylate kinase domain containing, phosphatidylinositol-4,5-bisphosphate 3-kinase catalytic subunit gamma (PIK3CG), leptin, transferrin and RNA polymerase II subunit A (POLR2A). Additionally, 15 miRNA-target interactions were obtained using CyTargetLinker. Overall, 7 miRNAs co-regulated IL2, 3 regulated PHLPP2, 3 regulated KNG1, 1 regulated PIK3CG and 1 modulated POLR2A. These results indicate potential biomarkers in the pathogenesis of OP and therapeutic targets.</t>
  </si>
  <si>
    <t>We have discovered a class of PI3Kgamma inhibitors exhibiting over 1,000-fold selectivity over PI3Kalpha and PI3Kbeta. On the basis of X-ray crystallography, hydrogen-deuterium exchange-mass spectrometry and surface plasmon resonance experiments we propose that the cyclopropylethyl moiety displaces the DFG motif of the enzyme away from the adenosine tri-phosphate binding site, inducing a large conformational change in both the kinase- and helical domains of PI3Kgamma. Site directed mutagenesis explained how the conformational changes occur. Our results suggest that these cyclopropylethyl substituted compounds selectively inhibit the active state of PI3Kgamma, which is unique to these compounds and to the PI3Kgamma isoform, explaining their excellent potency and unmatched isoform selectivity that were confirmed in cellular systems. This is the first example of a Class I PI3K inhibitor achieving its selectivity by affecting the DFG motif in a manner that bears similarity to DFG in/out for type II protein kinase inhibitors.</t>
  </si>
  <si>
    <t>Objective:The aim of this study is to detect differentially methylated genes to allergic rhinitis (AR) based on methylation chip, and to analyze the relationship between DNA methylation and AR.Method:Illumina methylation chip were made by normal inferior turbinate mucous tissue obtained from patients(n=19) and healthy individuals(n=11). Detection of differential the sites of methylated genes, Gene Ontology enrichment, KEGG pathway enrichment database and literature search were used to analysis.Result:There were 94 aberrant methylation sites in patients with AR, including 51 hypermethylation sites (e.g. ST7,LCE2D,ATRIP genes) and 43 hypomethylation sites (e.g. PIK3CG, TLR6, IL-4 genes). The results of Gene Ontology enrichment and KEGG pathway enrichment indicates the DNA methylation has relative trend with AR, and DNA methylation of ST7, LCE2D, PIK3CG genes may be associated with AR, but the results of GO analysis and KEGG analysis were statistically significant. Moreover, literature search prompts that DNA methylation of TLR6 gene and IL-4 gene may be associated with AR.Conclusion:Varying degrees of methylated genes from inferior turbinate mucous tissue based on high-flux methylation chip hint gene methylation is an important cause of AR. The relationship between them needs further verification.</t>
  </si>
  <si>
    <t>Objective- Vascular smooth muscle cells (VSMCs) phenotype modulation is critical for the resolution of vascular injury. Genetic and pharmacological inhibition of PI3Kgamma (phosphoinositide 3-kinase gamma) exerts anti-inflammatory and protective effects in multiple cardiovascular diseases. This study investigated the role of PI3Kgamma and its downstream effector molecules in the regulation of VSMC phenotypic modulation and neointimal formation in response to vascular injury. Approach and Results- Increased expression of PI3Kgamma was found in injured vessel wall as well in cultured, serum-activated wild-type VSMCs, accompanied by a reduction in the expression of calponin and SM22alpha, 2 differentiation markers of VSMCs. However, the injury-induced downregulation of calponin and SM22alpha was profoundly attenuated in PI3Kgamma(-/-) mice. Pharmacological inhibition and short hairpin RNA knockdown of PI3Kgamma (PI3Kgamma-KD) markedly attenuated YAP (Yes-associated protein) expression and CREB (cyclic AMP-response element binding protein) activation but improved the downregulation of differentiation genes in cultured VSMCs accompanied by reduced cell proliferation and migration. Mechanistically, activated CREB upregulated YAP transcriptional expression through binding to its promoter. Ectopic expression of YAP strikingly repressed the expression of differentiation genes even in PI3Kgamma-KD VSMCs. Moreover, established carotid artery ligation and chimeric mice models demonstrate that deletion of PI3Kgamma in naive PI3Kgamma(-/-) mice as well as in chimeric mice lacking PI3Kgamma either in bone marrow or vascular wall significantly reduced neointimal formation after injury. Conclusions- PI3Kgamma controls phenotypic modulation of VSMCs by regulating transcription factor CREB activation and YAP expression. Modulating PI3Kgamma signaling on local vascular wall may represent a new therapeutic approach to treat proliferative vascular disease.</t>
  </si>
  <si>
    <t>Phosphoinositol 3-kinases (PI3Ks) gamma and delta are key enzymes in hematopoietic cells and have been seen as high-value targets for the treatment of diseases with inflammatory and immunomodulatory components since their discovery and the identification of their roles. In this Perspective we review progress in the application of inhibitors of PI3Kgamma and delta to inflammatory and immunological conditions over the past 6 years. We consider progress in the understanding of the roles of PI3Kgamma and PI3Kdelta in immunology and inflammation, the experience from clinical trials where inhibitors have been tested, and what has been learned about the safety of their use. The extensive medicinal chemistry efforts to discover both isoform selective and dual PI3Kgammadelta inhibitors are analyzed and detailed. Developments in understanding the structural chemistry of the PI3K enzymes and the factors that govern isoform selectivity are discussed. The effects observed with the known inhibitor compounds in animal models are described.</t>
  </si>
  <si>
    <t>The phosphoinositide 3-kinase gamma (PI3Kgamma) has been verified to be a potential drug target for the treatments of various human physical disorders. Although received lots of attention, the development of PI3Kgamma-selective inhibitors is still a challenging subject because of its unique protein structural features. Aiming to uncover the interaction mechanism between the selective inhibitors and PI3Kgamma, a series of benzothiazole and thiazolopiperidine PI3Kgamma isoform-selective inhibitors were studied with an integrated in silico strategy by combining molecular docking, molecular dynamic simulations, binding free energy calculations, and decomposition analysis. Firstly, three molecular docking models, including rigid receptor docking, induced fit docking (IFD), and quantum mechanical-polarized ligand docking, were respectively, built, and the IFD preliminarily predicted the docking poses of all studied inhibitors and roughly analyzed the binding mechanism. Secondly, four binding complexes with representative inhibitors were selected to perform molecular dynamic simulations and free energy calculations. The predicted binding energies were consistent with the experimental bioactivities and different binding patterns between potent and weak inhibitors were uncovered. Finally, through the Molecular Mechanics/Generalized Born Surface Area binding free energy decomposition, residue-inhibitor interactions spectra were obtained and several key residues contributing to favorable binding were highlighted, which provides valuable information for rational PI3Kgamma inhibitor design and modification.</t>
  </si>
  <si>
    <t>Neutrophils are short-lived, abundant peripheral blood leukocytes that provide a first line of defense against bacterial and fungal infections while also being a key part of the inflammatory response. Chemokines induce neutrophil recruitment to inflammatory sites, where neutrophils perform several diverse functions that are aimed at fighting infections. Neutrophil effector functions are tightly regulated processes that are governed by an array of intracellular signaling pathways and initiated by receptor-ligand binding events. Dysregulated neutrophil activation can result in excessive inflammation and host damage, as is evident in several autoimmune diseases. Rho family small GTPases and agonist-activated phosphoinositide 3-kinases (PI3Ks) represent 2 classes of key regulators of the highly specialized neutrophil. Here we review cross-talk between these important signaling intermediates in the context of neutrophil functions. We include PI3K-dependent activation of Rho family small GTPases and of their guanine nucleotide exchange factors and GTPase activating proteins, as well as Rho GTPase-dependent regulation of PI3K.</t>
  </si>
  <si>
    <t>Oxoglutarate receptor 1 (OXGR1), as one of the intermediates in G protein-coupled receptors (GPCRs), plays a crucial role in the citric acid cycle receptor of alpha-ketoglutarate and metabolism. GPCR can control the cell proliferation by regulating the downstream signaling of G protein signaling pathways. The PI3K/AKT pathway transmits the downstream signals of GPCRs and receptor tyrosine kinases. However, the speci fi c role of OXGR1 promoting cell proliferation and differentiation are still unknown. In current study, the over-expression vector and knockdown sequence of yak OXGR1 were transfected into yak fibroblasts, and the effects were detected by a series of assays. The results revealed that OXGR1 expression in yak lung parenchyma tissue was significantly higher than that of other tissues. In yak fibroblasts, the upregulated expression of OXGR1 resulted in activating the PIK3CG (downstream signal) of the PI3K/AKT1 pathway that can upregulated the expression of proliferation genes ( CDK1, PCNA, and CyclinD1) and promote cell proliferation. Conversely, the downregulated expression of OXGR1 inhibited cell proliferation via PI3K/AKT1 pathway. Cell cycle and cell proliferation assays demonstrated that over-expression of OXGR1 can enhanced the DNA synthesis and promoted yak fibroblasts proliferation. While the conversely, knockdown of OXGR1 can decreased DNA synthesis and inhibited cell proliferation. These results illustrated that changes of OXGR1 expression can trigger the fibroblasts proliferation via PI3K/AKT signaling pathway, which indicating that OXGR1 is a novel regulator for cell proliferation and differentiation. Furthermore, these results provide evidence supporting the functional role of GPCRs-PI3K-AKT1 and OXGR1 in cell proliferation.</t>
  </si>
  <si>
    <t>Complement aids in the construction of an immunosuppressive tumor microenvironment. Tumor cell-derived C3 has been previously reported, but whether and how it acts on antitumor immunity remains to be elucidated. Here, we describe a mechanism for tumor cell-derived C3 in suppressing antitumor immunity. Tumor cell-derived C3 was activated intracellularly, which results in generation of C3a. C3a modulated tumor-associated macrophages via C3a-C3aR-PI3Kgamma signaling, thereby repressing antitumor immunity. Deletion of C3 in tumor cells that had high C3 expression enhanced efficacy of anti-PD-L1 treatment. Collectively, our results suggest tumor cell-derived C3 may be a useful target for cancer immunotherapy and that targeting C3 in tumor cells may enhance antitumor immunity.</t>
  </si>
  <si>
    <t>The study sought to explore novel genetic aberration driving squamous cell lung carcinoma (LUSC). The whole exome (WES), whole genome (WGS) and target region (TS) sequencings and CRISPR-Cas9 genome editing techniques were integrated to explore and validate novel targeting candidates from LUSC primary tumors and corresponding patient-derived xenografts (PDXs). Seven genes (FGFR2, GRM1,PIK3CG, PIK3CA,ZFHX4, CSMD3, GRM8) with high frequencies of both single nucleotide variants (SNVs) and copy number variants (CNVs), and two genes (CLDN1 and RIT1) only with CNVs were identified by bioinformatics analysis. The functions of these candidates were validated through CRISPR-Cas9 system in primary PDX cells. Furthermore, we focused on the genetic and functional analysis of Metabotropic glutamate receptor 8 (GRM8), whose transcriptional activation was elucidated to promote the survival of LUSC tumor cell through inhibiting cAMP pathway and activating MAPK pathway. The SNV identified in GRM8, A112G, activated downstream signaling pathway and induced cell proliferation, which could be reversed by cAMP stimulator and MEK inhibitor. In conclusion, the components of GRM8 signaling pathway could serve as potential targets of squamous cell lung cancer carrying GRM8 activating variants.</t>
  </si>
  <si>
    <t>Phosphoinositide 3-kinase gamma isoform (PI3Kgamma) plays a critical role in myeloid-derived cells of the immunosuppressive tumor microenvironment. IPI-549, a recently discovered small molecule selective PI3Kgamma inhibitor, is currently under immuno-oncology clinical trials in combination with nivolumab, an anti-PD-1 monoclonal antibody immune checkpoint blocker. The purpose of this study is to investigate whether IPI-549 could reverse P-glycoprotein (P-gp)-mediated MDR when combined with chemotherapeutic substrates of P-gp. Cytotoxicity assays showed that IPI-549 reverses P-gp-mediated MDR in SW620/Ad300 and LLC-PK-MDR1 cells. IPI-549 increases the amount of intracellular paclitaxel and inhibits the efflux of paclitaxel out of SW620/Ad300cells. ABCB1-ATPase assay showed that IPI-549 stimulates the activity of ABCB1-ATPase. IPI-549 does not alter the expression and does not affect the subcellular localization of P-gp in SW620/Ad300cells. The combination of IPI-549 with paclitaxel showed that IPI-549 potentiates the anti-tumor effects of paclitaxel in P-gp-overexpressing MDR SW620/Ad300 xenograft tumors. With clinical trials beginning to add newly approved immune checkpoint-based immunotherapy into standard-of-care immunogenic chemotherapy to improve patient outcomes, our findings support the rationale of adding IPI-549 to both the chemotherapeutic and immunotherapeutic aspects of cancer combination treatment strategies.</t>
  </si>
  <si>
    <t>BACKGROUND: Molecular switches in phosphatidylinositol 3-kinase (PI3K)-AKT signaling pathway may serve as potential targets for the treatment of colorectal cancer (CRC). This study aims to profile the gene alterations involved in PI3K-AKT signaling pathway in patients with CRC. METHODS: Tumoral and matched peritumoral tissues were collected from 15 CRC patients who went routine surgery. A human PI3K-AKT signaling pathway polymerase chain reaction (PCR) array, which profiled the transcriptional changes of a total number of 84 genes involved in the PI3K-AKT pathway, was then applied to determine the gene alterations in CRC tumoral tissue with matched peritumoral tissue as a healthy control. Subsequent real-time reverse transcription PCR and western blot (WB) with different subgroups of CRC patients were then performed to further validate the array findings. RESULTS: The PCR array identified 14 aberrantly expressed genes involved in the PI3K-AKT signaling pathway in CRC tumoral tissue, among which 12 genes, CCND1, CSNK2A1, EIF4E, EIF4EBP1, EIF4G1, FOS, GRB10, GSK3B, ILK, PTK2, PTPN11, and PHEB were significantly up-modulated (&gt; two fold) while the remaining two, PDK1 and PIK3CG, were down-regulated (&gt; two fold). These genes involve in the regulation of gene transcription and translation, cell cycle, and cell growth, proliferation, and differentiation. The real-time reverse transcription PCR validation agreed with the array data towards the tested genes, CCND1, EIF4E, FOS, and PIK3CG, while it failed to obtain similar result for PDK1. Interestingly, the WB analyses were further consistent with the PCR results that the protein levels of CCND1, EIF4E, and FOS were apparently up-regulated and that protein PIK3CG was down-modulated. CONCLUSION: Taken together, the present study identified a deregulated PI3K-AKT signaling pathway in CRC patients, which might serve as therapeutic target(s).</t>
  </si>
  <si>
    <t>PURPOSE: To analyze and compare the total proteome of aqueous humor (AH) from patients having primary angle closure glaucoma (PACG), primary open angle glaucoma (POAG) and age-related cataract. MATERIALS AND METHODOLOGY: Aqueous humor was collected from age-matched PACG, POAG and cataract patients who underwent surgery, and it was immediately stored at - 80 degrees C until analysis. From each sample, 25 microg of total protein was subjected to trypsin digestion and subsequently LC-MS/MS analysis was performed for the deep proteome analysis. The data acquired after the LC-MS/MS analysis were analyzed using Proteome Discoverer 1.4. The identified peptide matches were validated using percolator, at less than 1% false discovery rates. RESULTS: A total of 625, 594 and 636 proteins were identified in PACG, POAG and cataract groups, respectively (n = 9 in each group). The inter-group comparison among all these groups showed that 246 proteins were identified in all the three groups. An average of 236 +/- 42, 218 +/- 40 and 214 +/- 62 proteins from each AH sample of PACG, POAG and cataract, respectively, was identified. There were 53 proteins commonly found in all 9 PACG AH, 59 proteins in POAG AH and 42 proteins in 9 cataracts AH samples. In the individual analysis, there were 28 proteins found in all the samples analyzed representing the "constitutive AH proteome." Spectral counting analysis of 246 proteins identified in all three group types showed significant differences in protein abundance. In proteins unique to PACG AH, 7 proteins viz. ARHGEF12, APC2, WAS, PIK3CG, ITGB1, MSN and PFN1 out of 226 were found in "Regulation of Actin Cytoskeleton" pathway, whereas in POAG 5 out of 206 proteins viz. ADCY2, ITPR1, MAPK3, MAP3K2 and TUBB1 were found in "Gap Junction" pathway. CONCLUSIONS: A qualitative as well as a quantitative comparison of proteomes of AH from PACG, POAG and age-related cataract eyes showed significant differences, thus providing clues to the disease pathophysiology.</t>
  </si>
  <si>
    <t>PURPOSE: Mutations in the RAS/RAF/MEK/ERK signaling pathway are commonly found in biliary tract cancer (BTC). Binimetinib, a selective inhibitor of MEK1/2, has single-agent activity. Preclinical data support binimetinib combination with chemotherapy, when given in an interrupted dosing schedule.Patients and Methods: A phase I/II trial evaluated binimetinib in combination with gemcitabine and cisplatin in patients with untreated advanced BTC. The primary endpoints were to determine the MTD (phase I), and PFS 6 and RR (phase II). Tumor tissue for targeted gene sequencing and blood samples for peripheral blood pERK expression were evaluated. Patients received oral binimetinib twice daily with gemcitabine and cisplatin on day 8 and 15 of a 21-day cycle. Binimetinib was held for 2 days prior to and on day of each chemotherapy treatment. RESULTS: Twelve patients enrolled in the phase I showed the MTD of binimetinib at 45 mg orally twice daily with gemcitabine 800 and cisplatin 20 mg/m(2). Twenty-nine patients were treated in the phase II. Six patients treated at MTD in phase I were evaluable as part of phase II. PFS 6 months was 54% and RR was 36%. Median overall survival was 13.3 months (95% CI, 9.8-16.5). MSK-IMPACT 410-gene panel showed aberrations in the RAS-RAF-MEK-ERK pathway and mutations in PIK3CA, AKT2, PIK3CG, BRAF, and MAP3K1 in responding patients. CONCLUSIONS: Binimetinib with gemcitabine and cisplatin did not show an improvement in PFS 6 and RR. Molecular profiling may help select patients who may benefit from this triplet therapy, which is not planned at this time.</t>
  </si>
  <si>
    <t>Myofibroblasts are key contributors to pathological fibrotic conditions of several major organs. The transdifferentiation of fibroblasts into myofibroblasts requires both a mechanical signal and transforming growth factor-beta (TGF-beta) signaling. The cation channel transient receptor potential vanilloid 4 (TRPV4) is a critical mediator of myofibroblast transdifferentiation and in vivo fibrosis through its mechanosensitivity to extracellular matrix stiffness. Here, we showed that TRPV4 promoted the transdifferentiation of human and mouse lung fibroblasts through its interaction with phosphoinositide 3-kinase gamma (PI3Kgamma), forming nanomolar-affinity, intracellular TRPV4-PI3Kgamma complexes. TGF-beta induced the recruitment of TRPV4-PI3Kgamma complexes to the plasma membrane and increased the activities of both TRPV4 and PI3Kgamma. Using gain- and loss-of-function approaches, we showed that both TRPV4 and PI3Kgamma were required for myofibroblast transdifferentiation as assessed by the increased production of alpha-smooth muscle actin and its incorporation into stress fibers, cytoskeletal changes, collagen-1 production, and contractile force. Expression of various mutant forms of the PI3Kgamma catalytic subunit (p110gamma) in cells lacking PI3Kgamma revealed that only the noncatalytic, amino-terminal domain of p110gamma was necessary and sufficient for TGF-beta-induced TRPV4 plasma membrane recruitment and myofibroblast transdifferentiation. These data suggest that TGF-beta stimulates a noncanonical scaffolding action of PI3Kgamma, which recruits TRPV4-PI3Kgamma complexes to the plasma membrane, thereby increasing myofibroblast transdifferentiation. Given that both TRPV4 and PI3Kgamma have pleiotropic actions, targeting the interaction between them could provide a specific therapeutic approach for inhibiting myofibroblast transdifferentiation.</t>
  </si>
  <si>
    <t>Myocyte enhancer factor 2A (MEF2A) dysfunction is closely related to the occurrence of senile diseases such as cardiocerebrovascular diseases, but the underlying molecular mechanism is unclear. Here, we studied the effects of MEF2A on the senescent phenotype of vascular endothelial cells (VEC) and downstream signaling pathway, and the association between plasma MEF2A levels and coronary artery disease (CAD). Results showed that MEF2A silencing promoted cell senescence and down-regulated PI3K/p-AKT/Sirtuin 1 (SIRT1) expression. MEF2A overexpression delayed cell senescence and up-regulated PI3K/p-AKT/SIRT1. Hydrogen peroxide (H2O2) treatment induced cellular senescence and down-regulated the expression of MEF2A and PI3K/p-AKT/SIRT1. MEF2A overexpression inhibited cellular senescence and the down-regulation of PI3K/p-AKT/SIRT1 induced by H2O2. Further study revealed that MEF2A directly up-regulated the expression of PIK3CA and PIK3CG through MEF2 binding sites in the promoter region. Pearson correlation and logistic regression analysis showed that the plasma level of MEF2A was negatively correlated with CAD, and with age in the controls. These results suggested that MEF2A can directly up-regulate PI3K gene expression, and one of the molecular mechanisms of delaying effect of MEF2A on VEC cell senescence was SIRT1-expression activation through the PI3K/p-Akt pathway. Moreover, the plasma MEF2A levels may be a potential biomarker for CAD risk prediction.</t>
  </si>
  <si>
    <t>This study investigates the participation of PI3Kgamma in the development of joint inflammation and dysfunction in an experimental model of acute gout in mice. Acute gout was induced by injection of monosodium urate (MSU) crystals into the tibiofemoral joint of mice. The involvement of PI3Kgamma was evaluated using a selective inhibitor and mice deficient for PI3Kgamma (PI3Kgamma(-/-) ) or with loss of kinase activity. Neutrophils recovered from the inflamed joint were quantified and stained for phosphorylated Akt (pAkt) and production of reactive oxygen species (ROS). The adherence of leukocytes to the joint microvasculature was assessed by intravital microscopy and cleaved caspase-1 by Western blot. Injection of MSU crystals induced massive accumulation of neutrophils expressing phosphorylated Akt. In the absence of PI3Kgamma, there was reduction of pAkt expression, chemokine production, and neutrophil recruitment. Genetic or pharmacological inhibition of PI3Kgamma reduced the adherence of leukocytes to the joint microvasculature, even in joints with established inflammation. Neutrophils from PI3Kgamma(-/-) mice produced less ROS than wild-type neutrophils. There was decreased joint damage and dysfunction in the absence of PI3Kgamma. In addition, in the absence of PI3Kgamma activity, there was reduction of cleaved caspase-1 and IL-1beta production in synovial tissue after injection of MSU crystals and leukotriene B4 . Our studies suggest that PI3Kgamma is crucial for MSU crystal-induced acute joint inflammation. It is necessary for regulating caspase-1 activation and for mediating neutrophil migration and activation. Drugs that impair PI3Kgamma function may be useful to control acute gout inflammation.</t>
  </si>
  <si>
    <t>BACKGROUND: Telocytes (TCs) have the capacity of cell-cell communication with adjacent cells within the tissue, contributing to tissue repair and recovery from injury. The present study aims at investigating the molecular mechanisms by which the TGFbeta1-ITGB1-PI3K signal pathways regulate TC cycle and proliferation. METHODS: Gene expression of integrin (ITG) family were measured in mouse primary TCs to compare with other cells. TC proliferation, movement, cell cycle, and PI3K isoform protein genes were assayed in ITGB1-negative or positive mouse lung TCs treated with the inhibition of PI3Kp110alpha, PI3Kalpha/delta, PKCbeta, or GSK3, followed by TGFbeta1 treatment. RESULTS: We found the characters and interactions of ITG or PKC family member networks in primary mouse lung TCs, different from other cells in the lung tissue. The deletion of ITGB1 changed TCs sensitivity to treatment with multifunctional cytokines or signal pathway inhibitors. The compensatory mechanisms occur among TGFbeta1-induced PI3Kp110alpha, PI3Kalpha/delta, PKCbeta, or GSK3 when ITGB1 gene was deleted, leading to alterations of TC cell cycle and proliferation. Of those PI3K isoform protein genes, mRNA expression of PIK3CG altered with ITGB1-negative TC cycle and proliferation. CONCLUSION: TCs have strong capacity of proliferation through the compensatory signaling mechanisms and contribute to the development of drug resistance due to alterations of TC sensitivity.</t>
  </si>
  <si>
    <t>Toll-like receptor 9 (TLR9) and Phosphatidylinositol-3-kinase gamma (PI3Kgamma) are very important effectors of the immune response, however, the importance of such crosstalk for disease development is still a matter of discussion. Here we show that PI3Kgamma is required for immune responses in which TLR9 is a relevant trigger. We demonstrate the requirement of PI3Kgamma for TLR9-induced inflammation in a model of CpG-induced pleurisy. Such requirement was further observed in inflammatory models where DNA sensing via TLR9 contributes to disease, such as silicosis and drug-induced liver injury. Using adoptive transfer, we demonstrate that PI3Kgamma is important not only in leukocytes but also in parenchymal cells for the progression of inflammation. We demonstrate this crosstalk between TLR9 and PI3Kgamma in vitro using human PBMCs. The inhibition of PI3Kgamma in CpG-stimulated PBMCs resulted in reduction of both cytokine production and phosphorylated Akt. Therefore, drugs that target PI3Kgamma have the potential to treat diseases mediated by excessive TLR9 signalling.</t>
  </si>
  <si>
    <t>Melanoma is one of the most malignant types of skin cancer. However, the efficacy and utility of available drug therapies for melanoma are limited. The objective of the present study was to identify potential genes associated with melanoma progression and to explore approved therapeutic drugs that target these genes. Weighted gene co-expression network analysis was used to construct a gene co-expression network, explore the associations between genes and clinical characteristics and identify potential biomarkers. Gene expression profiles of the GSE65904 dataset were obtained from the Gene Expression Omnibus database. RNA-sequencing data and clinical information associated with melanoma obtained from The Cancer Genome Atlas were used for biomarker validation. A total of 15 modules were identified through average linkage hierarchical clustering. In the two significant modules, three network hub genes associated with melanoma prognosis were identified: C-X-C motif chemokine receptor 4 (CXCR4), interleukin 7 receptor (IL7R) and phosphatidylinositol-4,5-bisphosphate 3-kinase catalytic subunit gamma (PIK3CG). The receiver operating characteristic curve indicated that the mRNA levels of these genes exhibited excellent prognostic efficiency for primary and metastatic tumor tissues. In addition, the proximity between candidate genes associated with melanoma progression and drug targets obtained from DrugBank was calculated in the protein interaction network, and the top 15 drugs that may be suitable for treating melanoma were identified. In summary, co-expression network analysis led to the selection of CXCR4, IL7R and PIK3CG for further basic and clinical research on melanoma. Utilizing a network-based method, 15 drugs that exhibited potential for the treatment of melanoma were identified.</t>
  </si>
  <si>
    <t>Trained immunity and immune tolerance have been identified as long-term response patterns of the innate immune system. The causes of these opposing reactions remain elusive. Here, we report about differential inflammatory responses of microglial cells derived from neonatal mouse brain to increasing doses of the endotoxin LPS. Prolonged priming with ultra-low LPS doses provokes trained immunity, i.e., increased production of pro-inflammatory mediators in comparison to the unprimed control. In contrast, priming with high doses of LPS induces immune tolerance, implying decreased production of inflammatory mediators and pronounced release of anti-inflammatory cytokines. Investigation of the signaling processes and cell functions involved in these memory-like immune responses reveals the essential role of phosphoinositide 3-kinase gamma (PI3Kgamma), one of the phosphoinositide 3-kinase species highly expressed in innate immune cells. Together, our data suggest profound influence of preceding contacts with pathogens on the immune response of microglia. The impact of these interactions-trained immunity or immune tolerance-appears to be shaped by pathogen dose.</t>
  </si>
  <si>
    <t>BACKGROUND: Dendritic cell (DC) vaccine efficacy is directly related to the efficiency of DC migration to the lymph node after delivery to the patient. We discovered that a naturally occurring metabolite, sarcosine, increases DC migration in human and murine cells resulting in significantly improved anti-tumor efficacy. We hypothesized that sarcosine induced cell migration was due to chemokine signaling. METHODS: DCs were harvested from the bone marrow of wild type C57BL/6 mice and electroporated with tumor messenger RNA (mRNA). Human DCs were isolated from peripheral blood mononuclear cells (PBMCs). DCs were treated with 20 mM of sarcosine. Antigen specific T cells were isolated from transgenic mice and injected intravenously into tumor bearing mice. DC vaccines were delivered via intradermal injection. In vivo migration was evaluated by flow cytometry and immunofluorescence microscopy. Gene expression in RNA was investigated in DCs via RT-PCR and Nanostring. RESULTS: Sarcosine significantly increased human and murine DC migration in vitro. In vivo sarcosine-treated DCs had significantly increased migration to both the lymph nodes and spleens after intradermal delivery in mice. Sarcosine-treated DC vaccines resulted in significantly improved tumor control in a B16F10-OVA tumor flank model and improved survival in an intracranial GL261-gp100 glioma model. Gene expression demonstrated an upregulation of CXCR2, CXCL3 and CXCL1 in sarcosine- treated DCs. Further metabolic analysis demonstrated the up-regulation of cyclooxygenase-1 and Pik3cg. Sarcosine induced migration was abrogated by adding the CXCR2 neutralizing antibody in both human and murine DCs. CXCR2 neutralizing antibody also removed the survival benefit of sarcosine-treated DCs in the tumor models. CONCLUSION: Sarcosine increases the migration of murine and human DCs via the CXC chemokine pathway. This platform can be utilized to improve existing DC vaccine strategies.</t>
  </si>
  <si>
    <t>Although IL17A plays a protective role at the mucosal surface, when IL17A signaling becomes dysregulated, a pathological response is locally induced. At the early stages of Mycobacterium tuberculosis (M.tb) infection, IL17A contributes to granuloma formation and pathogen containment. In contrast, during disease progression, a dysregulated IL17A hyperinflammatory response drives tissue destruction through enhanced neutrophil recruitment. Cumulative research has implicated the PI3-Kinase pathways as one of the most relevant in the pathophysiology of inflammation. Evidence shows that IL-17A secretion and the expansion of the Th17 population is dependant in PI3-Kinase signaling, with the p110delta and p110gamma isoforms playing a prominent role. The p110gamma isoform promotes disease progression through dampening of the Th17 response, preventing pathogen clearance and containment. The p110gamma gene, PIK3CG is downregulated in TB patients during late-stage disease when compared to healthy controls, demonstrating an important modulatory role for this isoform during TB. Conversely, the p110delta isoform induces IL-17A release from pulmonary gammadelta T-cells, committed Th17 cells and promotes neutrophil recruitment to the lung. Inhibiting this isoform not only suppresses IL-17A secretion from Th17 cells, but it also inhibits cytokine production from multiple T-helper cell types. Since increased IL-17A levels are observed to be localized in the lung compartments (BAL and lymphocytes) in comparison to circulating levels, an inhalable PI3Kdelta inhibitor, which is currently utilized for inflammatory airway diseases characterized by IL-17A over-secretion, may be a therapeutic option for active TB disease.</t>
  </si>
  <si>
    <t>Phosphoinositide 3-kinase gamma (PI3Kgamma) expressed in immune cells is linked to neuroinflammation in several neurological diseases. However, the expression and role of PI3Kgamma in preclinical traumatic brain injury (TBI) have not been investigated. In WT mice, we found that TBI induced rapid and extensive expression of PI3Kgamma in neurons within the perilesional cortex and the ipsilateral hippocampal subfields (CA1, CA3), which peaked between 1 and 3 days and declined significantly 7 days after TBI. Intriguingly, the induction of neuronal PI3Kgamma in these subregions of the brain spatiotemporally coincided with both the TBI-induced activation of the neuronal ER stress pathway (p-eIF2alpha, ATF4, and CHOP) and neuronal cell death (marked by TUNEL-positive neurons) 3 days after TBI. Further, we show that the absence of PI3Kgamma in knockout mice profoundly reduced the TBI-induced activation of the ER stress pathway and neuronal cell death. White matter disruption is a better predictor of long-term clinical outcomes than focal lesion size. We show that PI3Kgamma deficiency not only reduced brain tissue loss but also alleviated white matter injury (determined by axonal injury and demyelination) up to 28 days after TBI. Importantly, PI3Kgamma-knockout mice exhibited greater functional recovery including forepaw use, sensorimotor balance and coordination, and spatial learning and memory up to 28 days after TBI. These results unveil a previously unappreciated role for neuronal PI3Kgamma in the regulation of ER stress associated with neuronal cell death, white matter damage, and long-term functional impairment after TBI.</t>
  </si>
  <si>
    <t>Purpose: Immunotherapy has demonstrated durable clinical responses in various cancers by disinhibiting the immune system, largely attributed to the success of immune-checkpoint blockade. However, there are still subsets of patients across multiple cancers not showing robust responses to these agents and one significant barrier to their efficacy may be the recruitment of myeloid-derived suppressor cells (MDSCs) into the tumor microenvironment. In this study, we demonstrated that functional inhibition of MDSCs with (3 R)-5,6,7-trihydroxy-3-isopropyl-3-methylisochroman-1-one (TIMO), a potent PI3Kdelta/gamma inhibitor, enhanced the therapeutic efficacy of anti-PD1 antibody in the tumor model.Materials and methods: A syngeneic ovarian tumor model was established. MDSCs from the peripheral blood and tumor parenchyma were analyzed by flow cytometry. Proliferation and killing effects of T-lymphocytes were measured. IFNgamma production was measured by ELISA assay. qPCR and western blot were used to detect the gene and protein expression. Furthermore, the therapeutic effects of TIMO combined with anti-PD1 antibody were assessed by the tumor model.Results: Our data demonstrated that inhibition of granulocytic myeloid-derived suppressor cells (G-MDSCs) function with TIMO could overcome MDSCs-mediated immunosuppression and promote antigen-specific T-lymphocyte responses, resulting in the restoration of cytotoxic T cell-mediated tumor control. We further demonstrated that TIMO and anti-PD1 combination therapy promoted tumor growth control in a syngeneic ovarian tumor model.Conclusions: Our results provided proof of concept for a new combination strategy involving the use of a selective inhibitor of PI3Kdelta/gamma to inhibit the function of MDSCs to enhance tumor responses to immune checkpoint blocking antibodies.</t>
  </si>
  <si>
    <t>Background: Studies have shown that the natural products of Astragalus membranaceus (AM) can effectively interfere with a variety of cancers, but their mechanism of action on breast cancer remains unclear. Triple-negative breast cancer (TNBC) is associated with a severely poor prognosis due to its invasive phenotype and lack of biomarker-driven-targeted therapies. In this study, the potential mechanism of the target composition acting on TNBC was explored by integrated pharmacological models and in vitro experiments. Materials and Methods: Based on the Gene Expression Omnibus (GEO) database and the relational database of Traditional Chinese Medicines (TCMs), the drug and target components were initially screened to construct a common network module, and multiattribute analysis was then used to characterize the network and obtain key drug-target information. Furthermore, network topology analysis was used to characterize the betweenness and closeness of key hubs in the network. Molecular docking was used to evaluate the affinity between compounds and targets and obtain accurate combination models. Finally, in vitro experiments verified the key component targets. The cell counting kit-8 (CCK-8) assay, invasion assay, and flow cytometric analysis were used to assess cell viability, invasiveness, and apoptosis, respectively, after Astragalus polysaccharides (APS) intervention. We also performed western blot analysis of key proteins to probe the mechanisms of correlated signaling pathways. Results: We constructed "compound-target" (339 nodes and 695 edges) and "compound-disease" (414 nodes and 6458 edges) networks using interaction data. Topology analysis and molecular docking were used as secondary screens to identify key hubs of the network. Finally, the key component APS and biomarkers PIK3CG, AKT, and BCL2 were identified. The in vitro experimental results confirmed that APS can effectively inhibit TNBC cell activity, reduce invasion, promote apoptosis, and then counteract TNBC symptoms in a dose-dependent manner, most likely by inhibiting the PIK3CG/AKT/BCL2 pathway. Conclusion: This study provides a rational approach to discovering compounds with a polypharmacology-based therapeutic value. Our data established that APS intervenes with TNBC cell invasion, proliferation, and apoptosis via the PIK3CG/AKT/BCL2 pathway and could thus offer a promising therapeutic strategy for TNBC.</t>
  </si>
  <si>
    <t>Phosphatidylinositol 3-kinase-gamma (PI3Kgamma) is highly expressed in leukocytes and is an attractive drug target for immune modulation. Different experimental systems have led to conflicting conclusions regarding inflammatory and anti-inflammatory functions of PI3Kgamma. Here, we report a human patient with bi-allelic, loss-of-function mutations in PIK3CG resulting in absence of the p110gamma catalytic subunit of PI3Kgamma. She has a history of childhood-onset antibody defects, cytopenias, and T lymphocytic pneumonitis and colitis, with reduced peripheral blood memory B, memory CD8+ T, and regulatory T cells and increased CXCR3+ tissue-homing CD4 T cells. PI3Kgamma-deficient macrophages and monocytes produce elevated inflammatory IL-12 and IL-23 in a GSK3alpha/beta-dependent manner upon TLR stimulation. Pik3cg-deficient mice recapitulate major features of human disease after exposure to natural microbiota through co-housing with pet-store mice. Together, our results emphasize the physiological importance of PI3Kgamma in restraining inflammation and promoting appropriate adaptive immune responses in both humans and mice.</t>
  </si>
  <si>
    <t>Recently, PI3Kgamma, a vital kinase, which involved in numerous intracellular signaling pathways, has been considered as a promising drug target for the treatment of immune diseases and certain cancers. Before the 21st century, few selective PI3Kgamma inhibitors were discovered because no non-conserved structure in the ATP binding sites of PI3Kgamma had been found. Since the discovery of the non-ATP binding pocket, the reported structures of potent and selective PI3Kgamma inhibitors have become more diverse, and one compound (IPI549) has entered Phase I clinical trial. This review centers on a general overview of PI3Kgamma inhibitors in clinical and preclinical as well as further therapeutic applications in human diseases.</t>
  </si>
  <si>
    <t>Background: Leukemic B-cell precursor (BCP) lymphoblasts were identified as a novel expression site for coagulation factor XIII subunit A (FXIII-A). Flow cytometry (FC) revealed three distinct expression patterns, i.e., FXIII-A negative, FXIII-A dim, and FXIII-A bright subgroups. The FXIII-A negative subgroup was significantly associated with the "B-other" genetic category and had an unfavorable disease outcome. Methods: RNA was extracted from bone marrow lymphoblasts of 42 pediatric patients with BCP-acute lymphoblastic leukemia (ALL). FXIII-A expression was determined by multiparameter FC. Genetic diagnosis was based on conventional cytogenetic method and fluorescence in situ hybridization. Affymetrix GeneChip Human Primeview array was used to analyze global expression pattern of 28,869 well-annotated genes. Microarray data were analyzed by Genespring GX14.9.1 software. Gene Ontology analysis was performed using Cytoscape 3.4.0 software with ClueGO application. Selected differentially expressed genes were validated by RT-Q-PCR. Results: We demonstrated, for the first time, the general expression of F13A1 gene in pediatric BCP-ALL samples. The intensity of F13A1 expression corresponded to the FXIII-A protein expression subgroups which defined three characteristic and distinct gene expression signatures detected by Affymetrix oligonucleotide microarrays. Relative gene expression intensity of ANGPTL2, EHMT1 FOXO1, HAP1, NUCKS1, NUP43, PIK3CG, RAPGEF5, SEMA6A, SPIN1, TRH, and WASF2 followed the pattern of change in the intensity of the expression of the F13A1 gene. Common enhancer elements of these genes revealed by in silico analysis suggest that common transcription factors may regulate the expression of these genes in a similar fashion. PLAC8 was downregulated in the FXIII-A bright subgroup. Gene expression signature of the FXIII-A negative subgroup showed an overlap with the signature of "B-other" samples. DFFA, GIGYF1, GIGYF2, and INTS3 were upregulated and CD3G was downregulated in the "B-other" subgroup. Validated genes proved biologically and clinically relevant. We described differential expression of genes not shown previously to be associated with pediatric BCP-ALL. Conclusions: Gene expression signature according to FXIII-A protein expression status defined three novel subgroups of pediatric BCP-ALL. Multiparameter FC appears to be an easy-to-use and affordable method to help in selecting FXIII-A negative patients who require a more elaborate and expensive molecular genetic investigation to design precision treatment.</t>
  </si>
  <si>
    <t>PURPOSE: Lung cancer in never smokers is recognized as a distinct molecular, clinicopathologic and epidemiologic entity. The aim of the study was to investigate the molecular profile in Swiss never smokers with lung adenocarcinoma and to correlate the mutation status with clinicopathologic and demographic patient characteristics and outcome. METHODS: One hundred thirty-eight never smokers diagnosed with lung adenocarcinoma at the University Hospital Zurich between 2011-2018 were included in the study. Data from the electronic medical records were reviewed to characterize clinicopathologic and demographic features, molecular profile, treatment and outcome. RESULTS: The majority of patients were female (58.7%) with a median age at diagnosis of 64.5 years (range, 27.1-94.2 years). The most common mutations were EGFR (58.7%) followed by ALK (12.3%), TP53 (5.8%), MET (5.8%), KRAS (4.3%), ERBB2 (4.3%), PIK3CA (2.9%), BRAF (2.2%), ROS1 (1.4%), RET (1.4%), CTNNB1 (0.7%), PARP1 (0.7%), TET1 (0.7%) and PIK3CG (0.7%). Median overall survival (mOS) was 51.0 months (mo). Early clinical stage (p = 0.002) and treatment with targeted therapy (HR 2.53, 95% CI 1.35-4.74, p = 0.004) were independently associated with longer mOS. Patients with oncogenic driver mutations had significantly longer mOS (52.2 mo) compared to patients without mutations (16.9 mo) (HR 3.38, 95% CI 1.52-7.55, p = 0.003). Besides, patients with EGFR mutated (57.8 mo) or ALK rearranged (59.9 mo) tumors had significantly longer mOS compared to the EGFR wildtype (35.0 mo), ALK wildtype (46.5 mo) and pan-negative (16.9 mo) cohorts (HR 2.35, 95% CI 1.37-4.04, p = 0.002; HR 7.80, 95% CI 3.28-18.55, p &lt; 0.001; HR 3.96, 95% CI 1.21-12.95, p = 0.023 and HR 34.78, 95% CI 3.48-34.65, p = 0.003). CONCLUSION: Never smokers with lung adenocarcinoma display distinct clinicopathologic and molecular features and are characterized by a high incidence of targetable mutations. Never smokers with targetable mutations have significantly longer survival compared to patients without mutations.</t>
  </si>
  <si>
    <t>Umbelliferone exhibits extensive pharmacological activity, including anti-immunomodulatory, anti-inflammatory and antigenotoxicity activities. However, its antitumor properties still remain unclear in human renal cell carcinoma (RCC) cells. Our results have revealed that treatment of human RCC cells (786-O, OS-RC-2, and ACHN) with umbelliferone reduced cell proliferation in a concentration-dependent manner and induced dose-dependent apoptotic events. In addition, cell cycle analysis determined that umbelliferone treatment induced cell cycle arrest in the G1 phase in a dose-dependent manner. Furthermore, western blotting analysis showed a dose-dependent decrease in Ki67, MCM2, Bcl-2, CDK2, CyclinE1, CDK4, and CyclinD1 and a dose-dependent increase in Bax in RCC cells cultured with umbelliferone. Similarly, umbelliferone exhibited a dose-dependent reduction of p110gamma when using western blotting analyses. Taken together, these results provide an insight into the pharmacology regarding the potential application of umbelliferone, which contributes to cell death by decreasing p110gamma protein expression.</t>
  </si>
  <si>
    <t>The intense and prolonged inflammatory response after ischemic stroke significantly contributes to the secondary neural injury. PI3Kgamma, which is involved in the regulation of vascular permeability, chemotactic leukocyte migration and microglia activation, is a key target for intervention in the inflammatory response. In this study, we identified the protective effect of the PI3Kgamma inhibitor AS605240 against stroke-related injury in the mouse model of transient intraluminal middle cerebral artery occlusion (tMCAO). The results showed that administration of AS605240 could improve the neurological function score, reduce the infarct size and decrease astrocyte activation in the tMCAO mice after injury. The inhibitory effect of AS605240 on microglia activation is relatively clear. Therefore, in this study, the effects of AS605240 on astrocytes were studied in cell cultures. IL-6 and its soluble receptor were used to construct the astrocyte activation model. AS605240 treatment significantly reduced the astrocyte activation markers and the morphological changes of cells. We also identified 13 inflammatory factors whose expression was significantly upregulated by IL-6/sIL-6R and significantly inhibited by AS605240 at the protein level, and seven of those factors were verified at the mRNA level. These results indicated that specific inhibition of PI3Kgamma could reduce astrocyte activation induced by inflammation, which might aid the repair and remodeling of neurons in the later stage after ischemic stroke.</t>
  </si>
  <si>
    <t>Phosphoinositide-3-kinases (PI3Ks) are part of signal transducing enzymes that mediate key cellular functions in cancer and immunity. PI3K-gamma is crucial for cellular activation and migration in response to certain chemokines. PI3K-gamma is highly expressed in myeloid cells and promotes their migration and the production of inflammatory mediators. We found that PI3K-gamma was also highly expressed in tumor-associated B cells. IPI-549, the only PI3K-gamma inhibitor in clinical development, offers a unique approach to enhance the anti-tumor immune response. We encapsulated IPI-549 in targeted polymeric nanoparticles (NP) and tested its activity in both murine pancreatic cancer and melanoma models. IPI-549 NP significantly decreased tumor growth and prolonged host survival in both models. Importantly, IPI-549 NP treatment reduced the suppressive tumor microenvironment by decreasing both suppressive myeloid and plasma cells in the tumor. We concluded that IPI-549 NP delivery could be a promising method for treating pancreatic cancer and other immune-suppressive tumors.</t>
  </si>
  <si>
    <t>The total flavonoids from sea buckthorn (TFSB) exhibit a potent anti-inflammatory activity; however, the effect of TFSB on respiratory inflammatory disease is not fully known. The present study evaluated the potential of TFSB to prevent airway inflammation and the underlying mechanism. The results showed that TFSB remarkably inhibited lipopolysaccharide/cigarette smoke extract (LPS/CSE)-induced expression of IL-1beta, IL-6, CXCL1, and MUC5AC at both mRNA and protein levels in HBE16 bronchial epithelial cells. TFSB also decreased the production of PGE2 through inhibition the expression of COX2 in LPS/CSE-stimulated HBE16 cells. Furthermore, bronchoalveolar fluid and histological analyses revealed that LPS/cigarette smoke exposure-induced elevated cell numbers of neutrophils and macrophages in bronchoalveolar fluid, inflammatory cell infiltration, and airway remodeling were remarkably attenuated by TFSB in mice. Immunohistochemical results also confirmed that TFSB decreased the expression of IL-1beta, IL-6, COX2, CXCL1, and MUC5AC in LPS/CS-exposed mice. Mechanistically, TFSB blocked LPS/CSE-induced activation of ERK, Akt, and PKCalpha. Molecular docking further confirmed that the main components in TFSB including quercetin and isorhamnetin showed potent binding affinities to MAPK1 and PIK3CG, two upstream kinases of ERK and Akt, respectively. In summary, TFSB exerts a potent protective effect against LPS/CS-induced airway inflammation through inhibition of ERK, PI3K/Akt, and PKCalpha pathways, suggesting that TFSB may be a novel therapeutic agent for respiratory diseases.</t>
  </si>
  <si>
    <t>PI3K has been indicated in regulating microvascular permeability changes during inflammation. However, its role in neutrophil-driven microvascular leakage in acute inflammation remains unclear. Using intravital microscopy in mice, we examined the role of PI3Kgamma and PI3Kdelta in formyl peptide WKYMVm- and chemokine CXCL2-induced permeability changes and assessed simultaneously neutrophil adhesion and emigration in post-capillary venules of murine cremaster muscle. We found a PI3Kgamma-specific mechanism in WKYMVm-induced but not CXCL2-induced microvascular hyperpermeability. The increased microvascular permeability triggered by WKYMVm was not entirely due to neutrophil adhesion and emigration in cremasteric microvasculature in different PI3K transgenic mouse strains. The PI3Kgamma-specific hyperpermeability was neutrophil-mediated as this was reduced after depletion of neutrophils in mouse circulation. Chimeric mice with PI3Kgamma-deficient neutrophils but wild-type endothelium also showed reduced hyperpermeability. Furthermore, we found that the catalytic function of PI3Kgamma was required for reactive oxygen species (ROS) generation in neutrophils stimulated with WKYMVm. Pharmacological scavenging PI3Kgamma-dependent ROS in the tissue eliminated the discrepancy in hyperpermeability between different PI3K transgenic mice and alleviated WKYMVm-induced microvascular leakage in all mouse strains tested. In conclusion, our study uncovers the critical role for PI3Kgamma-dependent ROS generation by neutrophils in formyl peptide-induced microvascular hyperpermeability during neutrophil recruitment.</t>
  </si>
  <si>
    <t>The PI3K-AKT-mTOR pathway is often a commonly disrupted pathway in human cancer and, therefore, it is widely exploited for cancer therapy. The inhibitors for the important proteins of the pathway including PI3K and mTOR have been increasingly designed. The dual inhibitors targeting PI3K and mTOR both have proven to be more effective than those targeting single protein only. An orally-active compound XL765 is well established as PI3K/mTOR dual inhibitor and have shown in vitro and in vivo anticancer activity against a variety of cancer types and is undergoing clinical trials. The present study explored the exact binding pose and the the interactive forces holding XL765 within the active sites of PI3Kgamma and mTOR using molecular docking analyses. The XL765 interacting residues of both the proteins were delineated and the degree of participation in binding was estimated by various methods. In the process, among the interacting residues of PI3Kgamma, the Lys-890 and the Met-953 were recognized as the key residues involved in XL765 binding. While, in mTOR case, the Trp-2239 was recognized as the key residue playing role in the XL765 binding. In order to explore the better inhibitors, the study also generated combinatorial chemical library by modifying the scaffold considered from XL765. The virtual screening of the generated compound library led to identification of six novel promising compounds proposed as PI3K/mTOR dual inhibitors. Thus, the present work will through light on the drug inhibitory mechanism of XL765 for PI3K and mTOR, and will also assist in designing novel efficacious drug candidates.</t>
  </si>
  <si>
    <t>Pancreatic ductal adenocarcinoma (PDAC) is notorious for its poor survival and resistance to conventional therapies. PI3K signaling is implicated in both disease initiation and progression, and specific inhibitors of selected PI3K p110 isoforms for managing solid tumors are emerging. We demonstrate that increased activation of PI3K signals cooperates with oncogenic Kras to promote aggressive PDAC in vivo. The p110gamma isoform is overexpressed in tumor tissue and promotes carcinogenesis via canonical AKT signaling. Its selective blockade sensitizes tumor cells to gemcitabine in vitro, and genetic ablation of p110gamma protects against Kras-induced tumorigenesis. Diet/obesity was identified as a crucial means of p110 subunit up-regulation, and in the setting of a high-fat diet, p110gamma ablation failed to protect against tumor development, showing increased activation of pAKT and hepatic damage. These observations suggest that a careful and judicious approach should be considered when targeting p110gamma for therapy, particularly in obese patients.</t>
  </si>
  <si>
    <t>Aims: To explore molecular mechanisms that link peri-implantitis and type 2 diabetes mellitus (T2DM) by bioinformatic analysis of publicly available experimental transcriptomic data. Materials and methods: Gene expression data from peri-implantitis were downloaded from the Gene Expression Omnibus database, integrated and differentially expressed genes (DEGs) in peri-implantitis were identified. Next, experimentally validated and computationally predicted genes related to T2DM were downloaded from the DisGeNET database. Protein-protein interaction network (PPI) pairs of DEGs related to peri-implantitis and T2DM related genes were constructed, "hub" genes and overlapping DEG were determined. Functional enrichment analysis was used to identify significant shared biological processes and signaling pathways. The PPI networks were subjected to cluster and specific class analysis for identifying "leader" genes. Module network analysis of the merged PPI network identified common or cross-talk genes connecting the two networks. Results: A total of 92 DEGs overlapped between peri-implantitis and T2DM datasets. Three hub genes (IL-6, NFKB1, and PIK3CG) had the highest degree in PPI networks of both peri-implantitis and T2DM. Three leader genes (PSMD10, SOS1, WASF3), eight cross-talk genes (PSMD10, PSMD6, EIF2S1, GSTP1, DNAJC3, SEC61A1, MAPT, and NME1), and one signaling pathway (IL-17 signaling) emerged as peri-implantitis and T2DM linkage mechanisms. Conclusions: Exploration of available transcriptomic datasets revealed IL-6, NFKB1, and PIK3CG expression along with the IL-17 signaling pathway as top candidate molecular linkage mechanisms between peri-implantitis and T2DM.</t>
  </si>
  <si>
    <t>Background: Pulpitis is a common inflammatory disease that affects dental pulp. It is important to understand the molecular signals of inflammation and repair associated with this process. Increasing evidence has revealed that long noncoding RNAs (lncRNAs), via competitively sponging microRNAs (miRNAs), can act as competing endogenous RNAs (ceRNAs) to regulate inflammation and reparative responses. The aim of this study was to elucidate the potential roles of lncRNA, miRNA and messenger RNA (mRNA) ceRNA networks in pulpitis tissues compared to normal control tissues. Methods: The oligo and limma packages were used to identify differentially expressed lncRNAs and mRNAs (DElncRNAs and DEmRNAs, respectively) based on expression profiles in two datasets, GSE92681 and GSE77459, from the Gene Expression Omnibus (GEO) database. Differentially expressed genes (DEGs) were further analyzed by Gene Ontology (GO) and Kyoto Encyclopedia of Genes and Genomes (KEGG) pathway enrichment analyses. Protein-protein interaction (PPI) networks and modules were established to screen hub genes using the Search Tool for the Retrieval of Interacting Genes/Proteins (STRING) and the Molecular Complex Detection (MCODE) plugin for Cytoscape, respectively. Furthermore, an lncRNA-miRNA-mRNA-hub genes regulatory network was constructed to investigate mechanisms related to the progression and prognosis of pulpitis. Then, quantitative real-time polymerase chain reaction (qRT-PCR) was applied to verify critical lncRNAs that may significantly affect the pathogenesis in inflamed and normal human dental pulp. Results: A total of 644 upregulated and 264 downregulated differentially expressed genes (DEGs) in pulpitis samples were identified from the GSE77459 dataset, while 8 up- and 19 downregulated probes associated with lncRNA were identified from the GSE92681 dataset. Protein-protein interaction (PPI) based on STRING analysis revealed a network of DEGs containing 4,929 edges and 623 nodes. Upon combined analysis of the constructed PPI network and the MCODE results, 10 hub genes, including IL6, IL8, PTPRC, IL1B, TLR2, ITGAM, CCL2, PIK3CG, ICAM1, and PIK3CD, were detected in the network. Next, a ceRNA regulatory relationship consisting of one lncRNA (PVT1), one miRNA (hsa-miR-455-5p) and two mRNAs (SOCS3 and PLXNC1) was established. Then, we constructed the network in which the regulatory relationship between ceRNA and hub genes was summarized. Finally, our qRT-PCR results confirmed significantly higher levels of PVT1 transcript in inflamed pulp than in normal pulp tissues (p = 0.03). Conclusion: Our study identified a novel lncRNA-mediated ceRNA regulatory mechanisms in the pathogenesis of pulpitis.</t>
  </si>
  <si>
    <t>Stauntonia brachyanthera Hand.-Mazz. (SB), reported as a traditional Chinese medicine, displays a wide spectrum of interesting bioactivities, such as anti-inflammatory and analgesia. It is noteworthy that anti-gout effects of the components in SB have been reported. Hence, this study contributes to the prediction of promising active compounds and mechanisms for the treatment of gout. The active compounds with better oral bioavailability, and drug-likeness of SB were selected for further investigation by the approach of network pharmacology, molecular docking, gene ontology (GO) analysis, and Kyoto encyclopedia of genes and genomes (KEGG) pathway enrichment analysis, respectively. A total of 34 predicted targets and 98 compounds in SB were obtained. Sorted by structure types of compounds, phenylethanoid glycosides exhibited the best anti-gout activity, followed by phenolics and flavonoids. What's more, it was shown in the network analysis that Serine/threonine-protein kinase mTOR (mTOR), Mitogen-activated protein kinase 12 (MAPK12), tumor necrosis factor (TNF-alpha), Integrin alpha-4 (ITGA4) and Phosphatidylinositol 4,5-bisphosphate 3-kinase catalytic subunit gamma (PIK3CG) were the key targets with intensely interaction, which should be attached more attention for further study. The functional enrichment analysis indicated that SB probably produced the anti-gout effects by synergistically regulating many biological pathways, such as MAPK signaling pathway, PI3K-Akt signaling pathway, Toll-like receptor signaling pathway and NOD-like receptor signaling pathway, etc. In addition, C61, C67, C68 and C81 might be promising leading compounds with good molecular docking score. As a consequence, the active constituents and mechanisms based on data analysis were holistically illuminated, which was of vital importance to the development of new drugs for gout.</t>
  </si>
  <si>
    <t>Background/Aim: Angiotensin II (Ang II) and hypertension play critical roles in the pathogenesis of the atrial remodeling that contributes to atrial fibrillation (AF). However, the gene expression profiles and signaling pathways in atria during the development of AF induced by Ang II remain unknown. Methods: Wild-type male mice (C57BL/6 background, 10 weeks old) were administered an infusion of Ang II (2000 ng/kg/min) using an osmotic pump for 1, 2, and 3 weeks. Blood pressure (BP) was measured by the tail-cuff method. AF was induced and recorded. Atrial enlargement and remodeling were examined by echocardiography and Masson's trichrome staining. Time-series microarray analyses were conducted to examine gene expression profiles and pathways. Results: Ang II infusion resulted in marked elevation of systolic BP, increased AF incidence and duration, atrial enlargement, fibrosis, and atrial infiltration of myofibroblasts and F4/80-positive macrophages in a time-dependent manner. Microarray results showed that 1,719 genes were differentially expressed in the atrium at weeks 1, 2, and 3 after Ang II infusion. Gene ontology showed that these genes participate mainly in immune system processes, and regulation of cell migration, cell adhesion, complement activation, and the inflammatory response. Significant pathways included lysosomal and phagosomal pathways, which are involved in antigen processing and presentation, as well as chemokine signaling, and extracellular matrix-receptor interaction, which are known to play important roles in Ang II-induced AF. Moreover, these differentially expressed genes were classified into 50 profiles by hierarchical cluster analysis. Of these, eight profiles were significant and contained a total of 1,157 genes. Gene co-expression network analysis identified that Pik3cg (also known as phosphoinositide-3-kinase regulatory subunit 3) was localized in the core of the gene network, and was the most highly expressed among the Pik3 isoforms at different time points. Conclusion: The present findings revealed that many genes are involved in Ang II-induced AF, and highlighted that Pik3cg may play a central role in this disease.</t>
  </si>
  <si>
    <t>Insulin-like growth factor 2 (IGF2) recapitulates many of the activities of insulin and promotes differentiation of myoblasts and osteoblasts, which likely contribute to genetic variations of growth potential. However, little is known about the functions and signaling properties of IGF2 variants in yaks. The over-expression vector and knockdown sequence of yak IGF2 were transfected into yak fibroblasts, and the effects were detected by a series of assays. IGF2 expression in yak muscle tissues was significantly lower than that of other tissues. In yak fibroblasts, the up-regulated expression of IGF2 inhibits expression of IGF1 and insulin-like growth factor 2 receptor (IGF2R) and significantly up-regulates expression of IGF1R. Inhibition of IGF2 expression caused the up-regulates expression of IGF1, IGF1R and IGF2R. Both over-expression and knockdown of IGF2 resulted in up-regulation of threonine protein kinase 1 (Akt1) expression and down-regulation of phosphatidylinositol 3-kinase, catalytic subunit gamma (PIK3CG). Cell cycle and cell proliferation assays revealed that over-expression of IGF2 enhanced the DNA synthesis phase and promoted yak fibroblasts proliferation. Conversely, knockdown of IGF2 decreased DNA synthesis and inhibited proliferation. These results suggested that IGF2 was negatively correlated with IGF1R and PIK3CG and demonstrated an association with the IGFs-PI3K-Akt (IGFs-phosphatidylinositol 3-kinase- threonine protein kinase) pathway in cell proliferation and provided evidence supporting the functional role of IGF2 for use in improving the production performance of yaks.</t>
  </si>
  <si>
    <t>Objective: We sought to identify the microRNA (miRNA) profile and potential biomarkers in FMF and to clarify their gene targets to elucidate the pathogenesis of FMF. Methods: We performed an miRNA microarray using serum from FMF patients in attack and in remission. We then examined the expression of miRNAs in macrophages derived from THP-1 cells stimulated with toll-like receptor (TLR) ligands. Macrophages derived from THP-1 cells transfected with pre-miRNA were stimulated with lipopolysaccharides (LPSs) for the quantification of inflammatory cytokine production. To identify the target genes, we overexpressed their miRNA and performed a complementary DNA microarray. Transfection with reporter construct and the precursor miRNA was performed to confirm the suppression of target mRNA. Results: We found that miR-204-3p was greatly decreased in the serum from FMF patients in attack. The expression of miR-204-3p was suppressed by LPS stimulation in the macrophages derived from THP-1 cells and the inhibition of miR-204-3p significantly induced the production of TLR4-related cytokines. The bioinformatic analysis showed that miR-204-3p is predicted to target genes implicated in the TLR pathway through the regulation of PI3Kgamma signalling. The reporter assay revealed that miR-204-3p directly suppressed the luciferase activity of 3'-UTR of PIK3CG reporter construct. The inhibition of PI3Kgamma resulted in decreased amounts of IL-6 and IL-12p40 in monocytes from FMF patients. Conclusion: These data suggest that serum miR-204-3p has potential as a useful biomarker in FMF patients and that miR-204-3p serves as a suppressor of inflammatory cytokine production in FMF by targeting the PI3Kgamma pathway.</t>
  </si>
  <si>
    <t>The PI 3-kinases (PI3K) are essential mediators of chemokine receptor signaling necessary for migration of chronic lymphocytic leukemia (CLL) cells and their interaction with tissue-resident stromal cells. While the PI3Kdelta-specific inhibitor idelalisib shows efficacy in treatment of CLL and other B cell malignancies, the function of PI3Kgamma has not been extensively studied in B cells. Here, we assess whether PI3Kgamma has non-redundant functions in CLL migration and adhesion to stromal cells. We observed that pharmaceutical PI3Kgamma inhibition with CZC24832 significantly impaired CLL cell migration, while dual PI3Kdelta/gamma inhibitor duvelisib had a greater impact than single isoform-selective inhibitors. Knockdown of PI3Kgamma reduced migration of CLL cells and cell lines. Expression of the PI3Kgamma subunits increased in CLL cells in response to CD40L/IL-4, whereas BCR cross-linking had no effect. Overexpression of PI3Kgamma subunits enhanced cell migration in response to SDF1alpha/CXCL12, with the strongest effect observed within ZAP70 + CLL samples. Microscopic tracking of cell migration within chemokine gradients revealed that PI3Kgamma functions in gradient sensing and impacts cell morphology and F-actin polarization. PI3Kgamma inhibition also reduced CLL adhesion to stromal cells to a similar extent as idelalisib. These findings provide the first evidence that PI3Kgamma has unique functions in malignant B cells.</t>
  </si>
  <si>
    <t>Pancreatic cancer is one of the leading causes of cancer-associated mortality. The understanding of the expression pattern of key protein factors and their function in pancreatic cancer cells is therefore vital for the diagnosis and treatment of this malignancy. The results of the present study reveal that the levels of neurogenic locus notch homolog protein 2 (Notch2) and phosphorylated (p)-SMAD family member 2 decreased, whereas the expression of Notch3 and phosphoinositide-3 kinase catalytic subunit-gamma protein increased in human pancreatic cancer tissues compared with tumor-adjacent tissues. Using the human pancreatic cancer MIA PaCa-2 cell line, it was observed that retinoblastoma-associated protein (RB) and p-RB expression were inhibited and p-AKT was upregulated when Notch signaling was activated in MIA PaCa-2 cells. Furthermore, inhibition of phosphoinositide-3 kinase catalytic subunit-gamma (PIK3CG) activity by AS-605240 was able to block the growth and migration of MIA PaCa-2 cells. In conclusion, the results of the present study demonstrate that the Notch signal pathway may be involved in pancreatic carcinogenesis by modulating RB and p-AKT. PIK3CG may therefore be a potential target gene for the treatment of pancreatic cancer.</t>
  </si>
  <si>
    <t>BACKGROUND: Anthracyclines, such as doxorubicin (DOX), are potent anticancer agents for the treatment of solid tumors and hematologic malignancies. However, their clinical use is hampered by cardiotoxicity. This study sought to investigate the role of phosphoinositide 3-kinase gamma (PI3Kgamma) in DOX-induced cardiotoxicity and the potential cardioprotective and anticancer effects of PI3Kgamma inhibition. METHODS: Mice expressing a kinase-inactive PI3Kgamma or receiving PI3Kgamma-selective inhibitors were subjected to chronic DOX treatment. Cardiac function was analyzed by echocardiography, and DOX-mediated signaling was assessed in whole hearts or isolated cardiomyocytes. The dual cardioprotective and antitumor action of PI3Kgamma inhibition was assessed in mouse mammary tumor models. RESULTS: PI3Kgamma kinase-dead mice showed preserved cardiac function after chronic low-dose DOX treatment and were protected against DOX-induced cardiotoxicity. The beneficial effects of PI3Kgamma inhibition were causally linked to enhanced autophagic disposal of DOX-damaged mitochondria. Consistently, either pharmacological or genetic blockade of autophagy in vivo abrogated the resistance of PI3Kgamma kinase-dead mice to DOX cardiotoxicity. Mechanistically, PI3Kgamma was triggered in DOX-treated hearts, downstream of Toll-like receptor 9, by the mitochondrial DNA released by injured organelles and contained in autolysosomes. This autolysosomal PI3Kgamma/Akt/mTOR/Ulk1 signaling provided maladaptive feedback inhibition of autophagy. PI3Kgamma blockade in models of mammary gland tumors prevented DOX-induced cardiac dysfunction and concomitantly synergized with the antitumor action of DOX by unleashing anticancer immunity. CONCLUSIONS: Blockade of PI3Kgamma may provide a dual therapeutic advantage in cancer therapy by simultaneously preventing anthracyclines cardiotoxicity and reducing tumor growth.</t>
  </si>
  <si>
    <t>Background: Glioblastoma (GBM) is difficult to treat. Phosphoinositide 3-kinase (PI3K) is an attractive therapeutic target for GBM; however, targeting this pathway to effectively treat GBM is not successful because the roles of PI3K isoforms remain to be defined. The aim of this study is to determine whether PIK3CB/p110beta, but not other PI3K isoforms, is a biomarker for GBM recurrence and important for cell survival. Methods: Gene expression and clinical relevance of PI3K genes in GBM patients were analyzed using online databases. Expression/activity of PI3K isoforms was determined using immunoblotting. PI3K genes were inhibited using short hairpin RNAs or isoform-selective inhibitors. Cell viability/growth was assessed by the MTS assay and trypan blue exclusion assay. Apoptosis was monitored using the caspase activity assay. Mouse GBM xenograft models were used to gauge drug efficacy. Results: PIK3CB/p110beta was the only PI3K catalytic isoform that significantly correlated with high incidence rate, risk, and poor survival of recurrent GBM. PIK3CA/p110alpha, PIK3CB/p110beta, and PIK3CD/p110delta were differentially expressed in GBM cell lines and primary tumor cells derived from patient specimens, whereas PIK3CG/p110gamma was barely detected. PIK3CB/p110beta protein levels presented a stronger association with the activities of PI3K signaling than other PI3K isoforms. Blocking p110beta deactivated PI3K signaling, whereas inhibition of other PI3K isoforms had no effect. Specific inhibitors of PIK3CB/p110beta, but not other PI3K isoforms, remarkably suppressed viability and growth of GBM cells and xenograft tumors in mice, with minimal cytotoxic effects on astrocytes. Conclusions: PIK3CB/p110beta is a biomarker for GBM recurrence and selectively important for GBM cell survival.</t>
  </si>
  <si>
    <t>Duvelisib (IPI-145) is an oral inhibitor of phosphatidylinositol 3-kinase (PI3K)-delta/gamma isoforms currently in clinical development. PI3K-delta/gamma inhibition may directly inhibit malignant T-cell growth, making duvelisib a promising candidate for patients with peripheral (PTCL) or cutaneous (CTCL) T-cell lymphoma. Inhibition of either isoform may also contribute to clinical responses by modulating nonmalignant immune cells. We investigated these dual effects in a TCL cohort from a phase 1, open-label study of duvelisib in patients with relapsed or refractory PTCL (n = 16) and CTCL (n = 19), along with in vitro and in vivo models of TCL. The overall response rates in patients with PTCL and CTCL were 50.0% and 31.6%, respectively (P = .32). There were 3 complete responses, all among patients with PTCL. Activity was seen across a wide spectrum of subtypes. The most frequently observed grade 3 and 4 adverse events were transaminase increases (40% alanine aminotransferase, 17% aspartate aminotransferase), maculopapular rash (17%), and neutropenia (17%). Responders and nonresponders had markedly different changes in serum cytokine profiles induced by duvelisib. In vitro, duvelisib potently killed 3 of 4 TCL lines with constitutive phospho-AKT (pAKT) vs 0 of 7 lines lacking pAKT (P = .024) and exceeded cell killing by the PI3K-delta-specific inhibitor idelalisib. Administration of duvelisib to mice engrafted with a PTCL patient-derived xenograft resulted in a shift among tumor-associated macrophages from the immunosuppressive M2-like phenotype to the inflammatory M1-like phenotype. In summary, duvelisib demonstrated promising clinical activity and an acceptable safety profile in relapsed/refractory TCL, as well as preclinical evidence of both tumor cell-autonomous and immune-mediated effects. This trial was registered at www.clinicaltrials.gov as #NCT01476657.</t>
  </si>
  <si>
    <t>The erythropoietin-producing hepatoma (Eph) receptor tyrosine kinase A2 (EphA2) and its ligand, ephrinA1, play a pivotal role in inflammation and tissue injury by modulating the epithelial and endothelial barrier integrity. Therefore, EphA2 receptor may be a potential therapeutic target for modulating ventilator-induced lung injury (VILI). To support this hypothesis, here, we analyzed EphA2/ephrinA1 signaling in the process of VILI and determined the role of EphA2/ephrinA1 signaling in the protective mechanism of prone positioning in a VILI model. Wild-type mice were ventilated with high (24 ml/kg; positive end-expiratory pressure, 0 cm; 5 h) tidal volume in a supine or prone position. Anti-EphA2 receptor antibody or IgG was administered to the supine position group. Injury was assessed by analyzing the BAL fluid, lung injury scoring, and transmission electron microscopy. Lung lysates were evaluated using cytokine/chemokine ELISA and Western blotting of EphA2, ephrinA1, PI3Kgamma, Akt, NF-kappaB, and P70S6 kinase. EphA2/ephrinA1 expression was higher in the supine high tidal volume group than in the control group, but it did not increase upon prone positioning or anti-EphA2 receptor antibody treatment. EphA2 antagonism reduced the extent of VILI and downregulated the expression of PI3Kgamma, Akt, NF-kappaB, and P70S6 kinase. These findings demonstrate that EphA2/ephrinA1 signaling is involved in the molecular mechanism of VILI and that modulation of EphA2/ehprinA1 signaling by prone position or EphA2 antagonism may be associated with the lung-protective effect. Our data provide evidence for EphA2/ehprinA1 as a promising therapeutic target for modulating VILI.</t>
  </si>
  <si>
    <t>Duvelisib is an oral dual inhibitor of phosphoinositide 3-kinase-delta (PI3K-delta) and PI3K-gamma in late-stage clinical development for hematologic malignancy treatment. This phase 1 study evaluated maximum tolerated dose (MTD), pharmacokinetics, pharmacodynamics (PD), efficacy, and safety of duvelisib in 210 patients with advanced hematologic malignancies. In the dose escalation phase (n = 31), duvelisib 8 to 100 mg twice daily was administered, with MTD determined as 75 mg twice daily. In the expansion phase (n = 179), patients with indolent non-Hodgkin lymphoma (iNHL), chronic lymphocytic leukemia (CLL), or T-cell lymphoma (TCL) were treated with 25 or 75 mg duvelisib twice daily continuously. Single-dose duvelisib was rapidly absorbed (time to maximum concentration, 1-2 hours), with a half-life of 5.2 to 10.9 hours. PD results showed inhibition of phospho-AKT (S473) in CLL tumor cells following a single dose and near-complete inhibition of CLL proliferation (Ki-67) by cycle 2. Clinical responses were seen across a range of doses and disease subtypes: iNHL overall response rate, 58% (n = 31) with 6 complete responses (CRs); relapsed/refractory CLL, 56% (n = 55) with 1 CR; peripheral TCL, 50% (n = 16) with 3 CR; and cutaneous TCL, 32% (n = 19). Median time to response was approximately 1.8 months. Severe (grade &gt;/=3) adverse events occurred in 84% of patients: neutropenia (32%), alanine transaminase increase (20%), aspartate transaminase increase (15%), anemia and thrombocytopenia (each 14%), diarrhea (11%), and pneumonia (10%). These data support further investigation of duvelisib in phase 2 and 3 studies. This trial was registered at clinicaltrials.gov as #NCT01476657.</t>
  </si>
  <si>
    <t>Attention-deficit/hyperactivity disorder (ADHD) is a complicated neurodevelopmental disorder with high heritability. This study explores the association of PIK3CG gene single nucleotide polymorphisms (rs1129293, rs12536620, rs12667819, rs17847825, rs2230460) with ADHD in children and the relation of interaction between SNPs and environmental factors, including blood lead levels (BLLs) and feeding style. A case-control study was conducted with children aged 6-18years old, consisting of 389 children newly diagnosed with ADHD via the DSM-IV at the Wuhan Women and Children Medical Care Center, and 393 control participants were healthy children for physical examination during the same period. All participants were tested using the Chinese Wechsler Intelligence Scale for Children and Parent Symptom Questionnaire (PSQ). Furthermore, a self-designed questionnaire was used to investigate the general situation and related environmental factors, and the BLLs were measured by atomic absorption spectrophotometry. The genotyping was performed using Sequenom MassArray. In our study, PIK3CG gene rs12667819 was consistently shown to be associated with ADHD risk in dominant model (OR=1.656, 95% CI=1.229-2.232), ADHD-I type (OR=2.278, 95% CI=1.666-4.632), and symptom scores. Moreover, rs12536620 has been observed to be related to ADHD-C type and symptom scores. Intriguingly, gene-environmental interactions analysis consistently revealed the potential interactions of rs12667819 collaborating with blood lead (Pmul=0.045) and feeding style (Pmul=0.041) to modify ADHD risk. Expression quantitative trait loci analysis suggested that rs12667819 may mediate PIK3CG gene expression. Therefore, our results suggest that selected PIK3CG gene variants may have a significant effect on ADHD risk.</t>
  </si>
  <si>
    <t>PI3Kgamma has emerged as a promising target for the treatment of obesity and insulin resistance; however, previous studies have indicated that PI3Kgamma activity in pancreatic beta cells is required for normal insulin secretion in response to glucose. Hence, a possible deterioration of insulin secretion capacity in patients who are predisposed to the failure of pancreatic beta-cell function is a major concern for the pharmacologic inhibition of PI3Kgamma. To address this issue, we investigated the effects of PI3Kgamma ablation in db/db diabetic mice, a genetic model of obesity-driven beta-cell failure and diabetes. Mice that lacked PI3Kgamma were backcrossed into db/+ mice C57BL/KS (&gt;10 generations) to obtain db/db-PI3Kgamma(-/-) mice. db/db-PI3Kgamma(-/-) mice and control db/db mice were phenotyped for glucose homeostasis, insulin sensitivity, insulin secretion, steatosis, metabolic inflammation, pancreatic islet morphometry, islet cellular composition, and inflammation. Pancreatic beta-cell apoptosis and proliferation were also evaluated. db/db-PI3Kgamma (-/-) mice and control db/db mice developed similar body weight, steatosis, glycemia, and insulin levels after a glucose load; however, db/db-PI3Kgamma(-/-) mice displayed improved insulin tolerance, higher levels of fasting serum insulin, and lower pancreatic insulin content. In db/db-PI3Kgamma(-/-) mice, the number of adipose tissue macrophages was similar to control, but displayed reduced adipose tissue neutrophils and M2-polarized adipose tissue gene expression. Finally, db/db-PI3Kgamma(-/-) mice have more pancreatic beta cells and larger islets than db/db mice, despite displaying similar islet inflammation. This phenotype could be explained by reduced beta-cell apoptosis in db/db-PI3Kgamma(-/-) mice compared with control db/db mice. Our results are consistent with the concept that the beneficial action of PI3Kgamma ablation in obesity-driven glucose intolerance is largely a result of its leptin-dependent effects on adiposity and, to a lesser extent, the promotion of adipose tissue neutrophil recruitment and M1 polarization of gene expression. Of importance, our data challenge the concept that PI3Kgamma is required for insulin secretion in response to glucose in vivo, and indicate that PI3Kgamma ablation protects db/db mice from beta-cell apoptosis and improves fasting insulin levels. We conclude that PI3Kgamma inhibition in obese patients who are predisposed to beta-cell failure is not expected to produce adverse effects on insulin secretion.-Breasson, L., Sardi, C., Becattini, B., Zani, F., Solinas, G. PI3Kgamma ablation does not promote diabetes in db/db mice, but improves insulin sensitivity and reduces pancreatic beta-cell apoptosis.</t>
  </si>
  <si>
    <t>In complex-trait mapping, when each subject has multiple measurements of a quantitative trait over time, power for detecting genetic association can be gained by the inclusion of all measurements and not just single time points or averages in the analysis. To increase power and control type 1 error, one should account for dependence among observations for a single individual as well as dependence between observations of related individuals if they are present in the sample. We propose L-GATOR, a retrospective, mixed-effects method for association mapping of longitudinally measured traits in samples with related individuals. L-GATOR allows arbitrary time points for different individuals, incorporates both time-varying and static covariates, and properly addresses various types of dependence. In simulations, we show that L-GATOR outperforms existing prospective methods in terms of both type 1 error and power when there is phenotype model misspecification or missing data. Compared with the previously proposed longGWAS method, L-GATOR was more than ten times faster for association testing in our simulations and almost 100 times faster for parameter estimation. L-GATOR is applicable to essentially arbitrary combinations of related and unrelated individuals, including small families as well as large, complex pedigrees. We apply the method to data from the Framingham Heart Study to identify association between longitudinal systolic blood pressure measurements and genome-wide SNPs. Of the smallest p values, one-third occur in or near genes that have been previously identified as associated with pulse pressure (such as PIK3CG) and systolic and diastolic blood pressure (such as C10orf107), showing that L-GATOR is able to prioritize relevant loci in a genome screen.</t>
  </si>
  <si>
    <t>PI3Kdelta and PI3Kgamma regulate immune cell signaling. Selective PI3Kdelta or PI3Kgamma inhibitors and dual PI3Kdelta/gamma inhibitors have the potential for the treatment of immune cell-mediated diseases and hematological malignancies. Based on the quinazolinone pharmacophore, we used a pyrazolo[3,4-d]pyrimidin-4-amine portion as the hinge region binding moiety, an aromatic or a heteroaromatic substituent at the 3-position of the pyrazolo[3,4-d]pyrimidine core as the affinity element, and designed novel 2-tolyl and 2,6-dimethylphenyl quinazolinone derivatives as potential PI3Kdelta inhibitors. Most of these compounds displayed high inhibitory rates (89-97%) against PI3Kdelta at the concentration of 1muM, with the IC50 values of 8.4nM-106nM. Among the 3-(2,6-dimethylphenyl)quinazolinone series, the introduction of an indol-5-yl substituent at the pyrazolo[3,4-d]pyrimidine 3-position led to a potent and selective PI3Kdelta (IC50=8.6nM) inhibitor 10d, that was more than 3630-fold, 390-fold and 40-fold selective for PI3Kdelta over PI3Kalpha, beta and gamma, while the substitution with a 3,4-dimethoxyphenyl resulted in a potent and selective dual PI3Kdelta/gamma inhibitor 10e with IC50 values of 8.4nM and 62nM against PI3Kdelta and PI3Kgamma, respectively. Compound 10e was also more than 1400-fold, 820-fold selective for PI3Kdelta over PI3Kalpha and PI3Kbeta. In agreement with their remarkable PI3Kdelta inhibitory activity, compounds 10d and 10e showed high antiproliferative activity against human B-cell SU-DHL-6cells. Moreover, the dual PI3Kdelta/gamma inhibitor 10e had reasonable pharmacokinetic profiles with a good plasma exposure, low clearance, low volume distribution, and an acceptable oral bioavailability of 34.9%.</t>
  </si>
  <si>
    <t>Metastasis is the main cause of the lethality of prostate cancer. Class I phosphatidylinositol 3-kinases (PI3Ks), which contain 4 isoforms, alpha, beta, delta, and gamma, are known to play important roles in cell growth, migration, invasion, and so on. However, the respective role of each PI3K isoform in cancer cell migration and invasion remains unknown. In a study that aimed to elucidate the respective role of the 4 PI3K isoforms, we investigated the change in migratory and invasive ability of DU145 cells after treatment with each PI3K isoform-specific inhibitor. Both migration and invasion of DU145 cells were potently blocked by each of the PI3Kbeta inhibitors (GSK2636771 and TGX221) and PI3Kdelta inhibitors (CAL101 and IC87114) while not obviously affected by PI3Kalpha inhibitor BYL719 or PI3Kgamma inhibitor AS252424. Furthermore, knocking down PI3Kbeta or PI3Kdelta isoform led to a significant decrease in migration of DU145. The results suggest that PI3Kbeta and PI3Kdelta play key roles in prostate cancer cell migration, while PI3Kalpha and PI3Kgamma might be redundant. Oral administration of GSK2636771 (100 mg/kg) and CAL101 (30 mg/kg) inhibited tumor growth in bone, an experimental model by intratibia injection of DU145 cells, with improved bone structure and bone mineral density analyzed by micro-computed tomography. Tissue staining indicated reduction of metastatic DU145 cells and osteoclasts in the bones of GSK2636771- and CAL101-treated mice compared to the untreated group. In summary, our results indicated the distinct roles of 4 PI3K isoforms in the migration of prostate cancer DU145 cells, and they demonstrated the in vitro and in vivo antimetastatic effect of PI3K-isoform specific inhibitors, most of which are in clinical trials.-Zhang, Z., Liu, J., Wang, Y., Tan, X., Zhao, W., Xing, X., Qiu, Y., Wang, R., Jin, M., Fan, G., Zhang, P., Zhong, Y., Kong, D. Phosphatidylinositol 3-kinase beta and delta isoforms play key roles in metastasis of prostate cancer DU145 cells.</t>
  </si>
  <si>
    <t>Hirschsprung's disease (HSCR) is a birth defect that causes a failure of the enteric nervous system to cover the distal gut during early embryonic development. Evidence shows that long non-coding RNAs (lncRNA) play important roles in HSCR. The MIR31 host gene (MIR31HG), also known as Loc554202, is a long non-coding RNA (lncRNA), which acts as the host gene of (microRNA) miR-31 and miR-31*. There have been no studies regarding its function in early developmental defects during pregnancy, and its downstream genetic receptors. We report that downregulation of MIR31HG inhibited migration and proliferation in 293T and SH-SY5Y cell lines, by suppressing miR-31 and miR-31*. Moreover, the downregulation of miR-31 and miR-31* enhanced inter-alpha-trypsin inhibitor heavy chain 5 (ITIH5) and the phosphatidylinositol-4, 5-bisphosphate 3-kinase catalytic gamma subunit (PIK3CG), respectively with reductions of cell migration and proliferation in 293T and SH-SY5Y cell lines. In addition, synergistic actions were observed between miR-31 and miR-31* in cell migration and proliferation. Our results demonstrated that the MIR31HG-miR-31/31*-ITIH5/PIK3CG pathway plays a role in the pathogenesis of HSCR.</t>
  </si>
  <si>
    <t>Factors influencing melanoma survival include sex, age, clinical stage, lymph node involvement, as well as Breslow thickness, presence of tumor-infiltrating lymphocytes based on histological analysis of primary melanoma, mitotic rate, and ulceration. Identification of genes whose expression in primary tumors is associated with these key tumor/patient characteristics can shed light on molecular mechanisms of melanoma survival. Here, we show results from a gene expression analysis of formalin-fixed paraffin-embedded primary melanomas with extensive clinical annotation. The Cancer Genome Atlas data on primary melanomas were used for validation of nominally significant associations. We identified five genes that were significantly associated with the presence of tumor-infiltrating lymphocytes in the joint analysis after adjustment for multiple testing: IL1R2, PPL, PLA2G3, RASAL1, and SGK2. We also identified two genes significantly associated with melanoma metastasis to the regional lymph nodes (PIK3CG and IL2RA), and two genes significantly associated with sex (KDM5C and KDM6A). We found that LEF1 was significantly associated with Breslow thickness and CCNA2 and UBE2T with mitosis. RAD50 was the gene most significantly associated with survival, with a higher level of expression associated with worse survival.</t>
  </si>
  <si>
    <t>Given the impossibility to study the lung immune response during Mycobacterium tuberculosis-latent infection, and consequently, the mechanisms that control the bacterial load, it is reasonable to determine the activation of local immunity in the early phase of the infection. The phosphatidylinositol-3-kinase gamma enzyme (PI3Kgamma) is involved in the leukocyte recruitment, phagocytosis and cellular differentiation, and therefore, it is considered a promising target for the development of immunotherapies for chronic inflammatory diseases. Mice genetically deficient in PI3Kgamma (PI3Kgamma(-/-)) or WT (Wild Type) were evaluated 15 days post-infection. The enzyme deficiency improved the resistance against infection, increased the frequency of CD4(+)IL-17(+) cells, the production of IL-17 as well as the gene and protein expression of molecules associated with Th17cell differentiation and neutrophil recruitment. Our findings show, for the first time, the participation of the PI3Kgamma in vivo in the M. tuberculosis-infection, and suggest an association of Th17cells with protection in the early phase of tuberculosis.</t>
  </si>
  <si>
    <t>BACKGROUND: Understanding the integrated immunogenomic landscape of advanced prostate cancer (APC) could impact stratified treatment selection. METHODS: Defective mismatch repair (dMMR) status was determined by either loss of mismatch repair protein expression on IHC or microsatellite instability (MSI) by PCR in 127 APC biopsies from 124 patients (Royal Marsden [RMH] cohort); MSI by targeted panel next-generation sequencing (MSINGS) was then evaluated in the same cohort and in 254 APC samples from the Stand Up To Cancer/Prostate Cancer Foundation (SU2C/PCF). Whole exome sequencing (WES) data from this latter cohort were analyzed for pathogenic MMR gene variants, mutational load, and mutational signatures. Transcriptomic data, available for 168 samples, was also performed. RESULTS: Overall, 8.1% of patients in the RMH cohort had some evidence of dMMR, which associated with decreased overall survival. Higher MSINGS scores associated with dMMR, and these APCs were enriched for higher T cell infiltration and PD-L1 protein expression. Exome MSINGS scores strongly correlated with targeted panel MSINGS scores (r = 0.73, P &lt; 0.0001), and higher MSINGS scores associated with dMMR mutational signatures in APC exomes. dMMR mutational signatures also associated with MMR gene mutations and increased immune cell, immune checkpoint, and T cell-associated transcripts. APC with dMMR mutational signatures overexpressed a variety of immune transcripts, including CD200R1, BTLA, PD-L1, PD-L2, ADORA2A, PIK3CG, and TIGIT. CONCLUSION: These data could impact immune target selection, combination therapeutic strategy selection, and selection of predictive biomarkers for immunotherapy in APC. FUNDING: We acknowledge funding support from Movember, Prostate Cancer UK, The Prostate Cancer Foundation, SU2C, and Cancer Research UK.</t>
  </si>
  <si>
    <t>Recent studies have shown that phosphoinositide 3-kinases (PI3Ks) have become the target of many pharmacological treatments, both in clinical trials and in clinical practice. PI3Ks play an important role in glucose regulation, and this suggests their possible involvement in the onset of diabetes mellitus. In this review, we gather our knowledge regarding the effects of PI3K isoforms on glucose regulation in several organs and on the most clinically-relevant complications of diabetes mellitus, such as cardiomyopathy, vasculopathy, nephropathy, and neurological disease. For instance, PI3K alpha has been proven to be protective against diabetes-induced heart failure, while PI3K gamma inhibition is protective against the disease onset. In vessels, PI3K gamma can generate oxidative stress, while PI3K beta inhibition is anti-thrombotic. Finally, we describe the role of PI3Ks in Alzheimer's disease and ADHD, discussing the relevance for diabetic patients. Given the high prevalence of diabetes mellitus, the multiple effects here described should be taken into account for the development and validation of drugs acting on PI3Ks.</t>
  </si>
  <si>
    <t>Acute kidney injury (AKI) and chronic kidney disease (CKD) are major concerns in worldwide public health, and their pathophysiology involves immune cells activation, being macrophages one of the main players of both processes. It is suggested that metabolic pathways could contribute to macrophage modulation and phosphatidylinositol3 kinase (PI3K) pathway was shown to be activated in kidneys subjected to ischemia and reperfusion as well as unilateral ureteral obstruction (UUO). Although PI3K inhibition is mostly associated with anti-inflammatory response, its use in kidney injuries has been shown controversial results, which indicates the need for further studies. Our aim was to unveil the role of PI3Kgamma in macrophage polarization and in kidney diseases development. We analyzed bone-marrow macrophages polarization from wild-type (WT) and PI3Kgamma knockout (PI3K KO) animals. We observed increased expression of M1 (CD86, CCR7, iNOS, TNF, CXCL9, CXCL10, IL-12 and IL-23) and decreased of M2 (CD206, Arg-1, FIZZ1 and YM1) markers in the lack of PI3Kgamma. And this modulation was accompanied by higher levels of inflammatory cytokines in PI3K KO M1 cells. PI3K KO mice had increased M1 in steady state kidneys, and no protection was observed in these mice after acute and chronic kidney insults. On the contrary, they presented higher levels of protein-to-creatinine ratio and Kim-1 expression and increased tubular injury. In conclusion, our findings demonstrated that the lack of PI3Kgamma favors M1 macrophages polarization providing an inflammatory-prone environment, which does not prevent kidney diseases progression.</t>
  </si>
  <si>
    <t>Anticancer activities of flavonoids derived from Tephroseris kirilowii (Turcz.) Holub. were evaluated in human cancer cells. We isolated and identified, for the first time, eight flavonoids from T. kirilowii and found that three of them (IH: isorhamnetin, GN: genkwanin, and Aca: acacetin) inhibited cell proliferation in a variety of human cancer cell lines. These active flavonoids caused cell cycle arrest at G2/M phase and induced apoptosis and autophagy in human breast cancer cells. Molecular docking revealed that these flavonoids dock in the ATP binding pocket of PI3Kgamma. Importantly, treatment with these flavonoids decreased the levels of PI3Kgamma-p110, phospho-PI3K, phospho-AKT, phospho-mTOR, phospho-p70S6K, and phospho-ULK. Pretreatment with PI3Kgamma specific inhibitor AS605240 potentiated flavonoids-mediated inactivation of AKT, mTOR, p70S6K, ULK, and apoptosis. Taken together, these findings represent a novel mechanism by which downregulation of PI3Kgamma-p110 and consequent interruption of PI3K/AKT/mTOR/p70S6K/ULK signaling pathway might play a critical functional role in these flavonoids-induced cell cycle arrest at G2/M phase, apoptosis, and autophagy. Our studies provide novel insights into the anticancer activities of selected flavonoids and their potential uses in anticancer therapy.</t>
  </si>
  <si>
    <t>The immune system includes abundant examples of biologically-relevant cross-regulation of signaling pathways by the T cell antigen receptor (TCR) and the G protein-coupled chemokine receptor, CXCR4. TCR ligation induces transactivation of CXCR4 and TCR-CXCR4 complex formation, permitting the TCR to signal via CXCR4 to activate a phosphatidylinositol 3,4,5-trisphosphate-dependent Rac exchanger 1 protein (PREX1)-dependent signaling pathway that drives robust cytokine secretion by T cells. To understand this receptor heterodimer and its regulation, we characterized the molecular mechanisms required for TCR-mediated TCR-CXCR4 complex formation. We found that the cytoplasmic C-terminal domain of CXCR4 and specifically phosphorylation of Ser-339 within this region were required for TCR-CXCR4 complex formation. Interestingly, siRNA-mediated depletion of G protein-coupled receptor kinase-2 (GRK2) or inhibition by the GRK2-specific inhibitor, paroxetine, inhibited TCR-induced phosphorylation of CXCR4-Ser-339 and TCR-CXCR4 complex formation. Either GRK2 siRNA or paroxetine treatment of human T cells significantly reduced T cell cytokine production. Upstream, TCR-activated tyrosine kinases caused inducible tyrosine phosphorylation of GRK2 and were required for the GRK2-dependent events of CXCR4-Ser-339 phosphorylation and TCR-CXCR4 complex formation. Downstream of TCR-CXCR4 complex formation, we found that GRK2 and phosphatidylinositol 3-kinase gamma (PI3Kgamma) were required for TCR-stimulated membrane recruitment of PREX1 and for stabilization of cytokine mRNAs and robust cytokine secretion. Together, our results identify a novel role for GRK2 as a target of TCR signaling that is responsible for TCR-induced transactivation of CXCR4 and TCR-CXCR4 complex formation that signals via PI3Kgamma/PREX1 to mediate cytokine production. Therapeutic regulation of GRK2 or PI3Kgamma may therefore be useful for limiting cytokines produced by T cell malignancies or autoimmune diseases.</t>
  </si>
  <si>
    <t>Chronic kidney disease (CKD) poses a formidable challenge for public healthcare worldwide as vast majority of patients with CKD are also at risk of accelerated cardiovascular disease and death. Renal fibrosis is the common manifestation of CKD that usually leads to end-stage renal disease although the molecular events leading to chronic renal fibrosis and eventually chronic renal failure remain to be fully understood. Nonetheless, emerging evidence suggests that an aberrant activation of PI3Kgamma signaling may play an important role in regulating profibrotic phenotypes. Here, we investigate whether a blockade of PI3Kgamma signaling exerts any beneficial effect on alleviating kidney injury and renal fibrosis. Using a mouse model of angiotensin II (Ang II)-induced renal damage, we demonstrate that PI3Kgamma inhibitor AS605240 effectively mitigates Ang II-induced increases in serum creatinine and blood urea nitrogen, renal interstitial collagen deposition, the accumulation of ECM proteins and the expression of alpha-Sma and fibrosis-related genes in vivo. Mechanistically, we reveal that AS605240 effectively inhibits Ang II-induced cell proliferation and phosphorylation of Akt in fibroblast cells. Furthermore, we demonstrate that Ang II-upregulated expression of IL-6, Tnf-alpha, IL-1beta and Tgf-beta1 is significantly attenuated in the mice treated with AS605240. Taken together, our results demonstrate that PI3Kgamma may function as a critical mediator of Ang II-induced renal injury and fibrosis. It is thus conceivable that targeted inhibition of PI3Kgamma signaling may constitute a novel therapeutic approach to the clinical management of renal fibrosis, renal hypertension and/or CKD.</t>
  </si>
  <si>
    <t>Background: Eukaryotic translation initiation factor 4E (eIF4E) is a key regulator of protein synthesis. Changes in eIF4E activity disproportionally affect the translation of a subset of oncogenic mRNAs in some cancers. Materials and methods: We have assessed the expression levels of vascular endothelial growth factor C (VEGFC), eIF4E, eIF4E-binding proteins (4E-BPs) and phospho-4E-BP1 in clear cell renal carcinoma (ccRCC; n=101) using immunohistochemistry and analyzed the relevant mRNA levels and survival using online databases. Results: The protein levels of VEGFC, an eIF4E-regulated gene, were upregulated in ccRCC tissues compared with adjacent normal renal tissues, indicating an enhanced eIF4E activity in ccRCC. The expression of eIF4E had no significant changes in ccRCC tissues. However, 4E-BP1 and phospho-4E-BP1 were found to be overexpressed in ccRCC tissues (P&lt;0.05), and the high mRNA and protein levels of 4E-BP1 and phospho-4E-BP1 correlated with an unfavorable clinical outcome in ccRCC patients. Meanwhile, the mRNA expression of PIK3CD and PIK3CG were enhanced in ccRCC. Conclusion: From these results, we could infer that the increase in eIF4E activity may be caused by the increased phospho-4E-BP1 level, which was probably due to the activation of phosphoinositide 3-kinase (PI3K) pathway.</t>
  </si>
  <si>
    <t>Genome-wide association studies (GWAS) have identified 13 susceptibility loci for renal cell carcinoma (RCC). Additional genetic loci of risk remain to be explored. Moreover, the role of germline genetic variants in predicting RCC recurrence and overall survival (OS) is less understood. In this study, we focused on 127 significantly mutated genes from The Cancer Genome Atlas (TCGA) Pan-Cancer Analysis across 12 major cancer sites to identify potential genetic variants predictive of RCC risk and clinical outcomes. In a three-phase design with a total of 2657 RCC cases and 5315 healthy controls, two single nucleotide polymorphisms (SNPs) that map to PIK3CG (rs6466135:A, ORmeta = 0.85, 95% CI = 0.77-0.94, Pmeta = 1.4 x 10-3) and ATM (rs611646:T, ORmeta = 1.17, 95% CI = 1.05-1.31, Pmeta = 3.5 x 10-3) were significantly associated with RCC risk. With respect to RCC recurrence and OS, two separate datasets with a total of 661 stages I-III RCC patients (discovery: 367; validation: 294) were analyzed. The most significant association was observed for rs10932384:C (ERBB4) with both outcomes (recurrence: HRmeta = 0.52, 95% CI = 0.39-0.68, Pmeta = 3.81 x 10-6; OS: HRmeta = 0.50, 95% CI = 0.37-0.67, Pmeta = 6.00 x 10-6). In addition, six SNPs were significantly associated with either RCC recurrence or OS but not both (Pmeta &lt; 0.01). Rs10932384:C was significantly correlated with mutation frequency of ERBB4 in clear cell RCC (ccRCC) patients (P = 0.003, Fisher's exact test). Cis-eQTL was observed for several SNPs in blood/transformed fibroblasts but not in RCC tumor tissues. In summary, we identified promising genetic predictors of recurrence and OS among RCC patients with localized disease.</t>
  </si>
  <si>
    <t>Exosomes are emerging as important mediators of the cross-talk between tumor cells and the microenvironment. However, the mechanisms by which exosomes modulate tumor development under hypoxia in pancreatic cancer remain largely unknown. Here, we found that hypoxic exosomes derived from pancreatic cancer cells activate macrophages to the M2 phenotype in a HIF1a or HIF2a-dependent manner, which then facilitates the migration, invasion, and epithelial-mesenchymal transition of pancreatic cancer cells. Given that exosomes have been shown to transport miRNAs to alter cellular functions, we discovered that miR-301a-3p was highly expressed in hypoxic pancreatic cancer cells and enriched in hypoxic pancreatic cancer cell-derived exosomes. Circulating exosomal miR-301a-3p levels positively associated with depth of invasion, lymph node metastasis, late TNM stage, and poor prognosis of pancreatic cancer. Hypoxic exosomal miR-301a-3p induced the M2 polarization of macrophages via activation of the PTEN/PI3Kgamma signaling pathway. Coculturing of pancreatic cancer cells with macrophages in which miR-301a-3p was upregulated or treated with hypoxic exosomes enhanced their metastatic capacity. Collectively, these data indicate that pancreatic cancer cells generate miR-301a-3p-rich exosomes in a hypoxic microenvironment, which then polarize macrophages to promote malignant behaviors of pancreatic cancer cells. Targeting exosomal miR-301a-3p may provide a potential diagnosis and treatment strategy for pancreatic cancer.Significance: These findings identify an exosomal miRNA critical for microenvironmental cross-talk that may prove to be a potential target for diagnosis and treatment of pancreatic cancer.Graphical Abstract: http://cancerres.aacrjournals.org/content/canres/78/16/4586/F1.large.jpg Cancer Res; 78(16); 4586-98. (c)2018 AACR.</t>
  </si>
  <si>
    <t>Influenza A virus (IAV) infection causes severe pulmonary disease characterized by intense leukocyte infiltration. Phosphoinositide-3 kinases (PI3Ks) are central signaling enzymes, involved in cell growth, survival, and migration. Class IB PI3K or phosphatidyl inositol 3 kinase-gamma (PI3Kgamma), mainly expressed by leukocytes, is involved in cell migration during inflammation. Here, we investigated the contribution of PI3Kgamma for the inflammatory and antiviral responses to IAV. PI3Kgamma knockout (KO) mice were highly susceptible to lethality following infection with influenza A/WSN/33 H1N1. In the early time points of infection, infiltration of neutrophils was higher than WT mice whereas type-I and type-III IFN expression and p38 activation were reduced in PI3Kgamma KO mice resulting in higher viral loads when compared with WT mice. Blockade of p38 in WT macrophages infected with IAV reduced levels of interferon-stimulated gene 15 protein to those induced in PI3Kgamma KO macrophages, suggesting that p38 is downstream of antiviral responses mediated by PI3Kgamma. PI3Kgamma KO-derived fibroblasts or macrophages showed reduced type-I IFN transcription and altered pro-inflammatory cytokines suggesting a cell autonomous imbalance between inflammatory and antiviral responses. Seven days after IAV infection, there were reduced infiltration of natural killer cells and CD8(+) T lymphocytes, increased concentration of inflammatory cytokines in bronchoalveolar fluid, reduced numbers of resolving macrophages, and IL-10 levels in PI3Kgamma KO. This imbalanced environment in PI3Kgamma KO-infected mice culminated in enhanced lung neutrophil infiltration, reactive oxygen species release, and lung damage that together with the increased viral loads, contributed to higher mortality in PI3Kgamma KO mice compared with WT mice. In humans, we tested the genetic association of disease severity in influenza A/H1N1pdm09-infected patients with three potentially functional PIK3CG single-nucleotide polymorphisms (SNPs), rs1129293, rs17847825, and rs2230460. We observed that SNPs rs17847825 and rs2230460 (A and T alleles, respectively) were significantly associated with protection from severe disease using the recessive model in patients infected with influenza A(H1N1)pdm09. Altogether, our results suggest that PI3Kgamma is crucial in balancing antiviral and inflammatory responses to IAV infection.</t>
  </si>
  <si>
    <t>Aim: Determination of crucial genes that are involved in onset and progress of dysplasia of colorectal mucosa is the aim of this study. Background: Management of dysplasia as one of the risk factors of colon cancer is very challenging. Molecular studies could be helpful in this matter. Here, the transcriptome profile of low-grade dysplasia in colon tissue in comparison with normal one is studied by protein-protein interaction (PPI) network analysis. Methods: For detecting differentially expressed genes (DEGs) of dysplasia lesion, the data was downloaded from the gene chip GSE31106, platform GPL1261, GSM770092-94 as normal colorectal mucosa group and GSM770098-100 as low-grade dysplasia colorectal mucosa from the Gene Expression Omnibus database (GEO). The expression profile is evaluated by GEO2R and a network of DEGs is constructed and analyzed by Cytoscape algorithms. Results: The findings indicate that a PPI network analysis of 113 DEGs is consist of 8 nodes that 6 of them are common with inflammation state. Only SRC and TP53 were recognized as the specific makers for dysplasia. In this respect, a subnetwork of these two genes introduce a panel of 8 nodes consist of HRAS, MYC, PIK3CA, PIK3CB, PIK3CD, PIK3CG, SRC, and TP53. Conclusion: It can be concluded that SRC and TP53 may play prominent role in dysplasia pathogenicity after running validation tests.</t>
  </si>
  <si>
    <t>Chagas disease is caused by infection with the protozoan Trypanosoma cruzi (T. cruzi) and is an important cause of severe inflammatory heart disease. However, the mechanisms driving Chagas disease cardiomyopathy have not been completely elucidated. Here, we show that the canonical PI3Kgamma pathway is upregulated in both human chagasic hearts and hearts of acutely infected mice. PI3Kgamma-deficient mice and mutant mice carrying catalytically inactive PI3Kgamma are more susceptible to T. cruzi infection. The canonical PI3Kgamma signaling in myeloid cells is essential to restrict T. cruzi heart parasitism and ultimately to avoid myocarditis, heart damage, and death of mice. Furthermore, high PIK3CG expression correlates with low parasitism in human Chagas' hearts. In conclusion, these results indicate an essential role of the canonical PI3Kgamma signaling pathway in the control of T. cruzi infection, providing further insight into the molecular mechanisms involved in the pathophysiology of chagasic heart disease.</t>
  </si>
  <si>
    <t>The CD36 scavenger receptor binds several ligands and mediates ligand uptake and ligand-dependent signal transduction and gene expression, events that may involve CD36 internalization. Here we show that CD36 internalization in THP-1 monocytes is triggered by alpha-tocopherol (alphaT) and more strongly by alpha-tocopheryl phosphate (alphaTP) and EPC-K1, a phosphate diester of alphaTP and L-ascorbic acid. alphaTP-triggered CD36 internalization is prevented by the specific covalent inhibitor of selective lipid transport by CD36, sulfo-N-succinimidyl oleate (SSO). Moreover, SSO inhibited the CD36-mediated uptake of 14C-labelled alphaTP suggesting that alphaTP binding and internalization of CD36 is involved in cellular alphaTP uptake, whereas the uptake of alphaT was less affected. Similar to that, inhibition of selective lipid transport of the SR-BI scavenger receptor resulted mainly in reduction of alphaTP and not alphaT uptake. In contrast, uptake of alphaT was mainly inhibited by Dynasore, an inhibitor of clathrin-mediated endocytosis, suggesting that the differential regulatory effects of alphaTP and alphaT on signaling may be influenced by their different routes of uptake. Interestingly, alphaTP and EPC-K1 also reduced the neutral lipid content of THP-1 cells and the phagocytosis of fluorescent Staphylococcus aureus bioparticles. Moreover, induction of the vascular endothelial growth factor (VEGF) promoter activity by alphaTP occurred via CD36/PI3Kgamma/Akt, as it could be inhibited by specific inhibitors of this pathway (SSO, Wortmannin, AS-605240). These results suggest that alphaTP activates PI3Kgamma/Akt signaling leading to VEGF expression in monocytes after binding to and/or transport by CD36, a receptor known to modulate angiogenesis in response to amyloid beta, oxLDL, and thrombospondin. J. Cell. Biochem. 118: 1855-1867, 2017. (c) 2017 Wiley Periodicals, Inc.</t>
  </si>
  <si>
    <t>The present study aimed to investigate potential gene markers for predicting the formation of carotid atheroma plaques using highthroughput bioinformatics methods. The GSE43292 gene expression profile was downloaded from the Gene Expression Omnibus database. Following data processing, differentially expressed genes (DEGs) were screened using a paired ttest in the Linear Models for Microarray Data package with the criteria of a false discovery rate of P&lt;0.05 and |log2 foldchange| &gt;/=0.58, followed by functional enrichment, proteinprotein interaction (PPI) network construction, key node and module analysis, and prediction of transcription factors (TFs) targeting genes in the significant modules. The results revealed that the gene expression profiles from 32 paired samples of carotid atheroma plaque tissue and macroscopically intact tissue were obtained, based on which 886 DEGs, including 513 upregulated genes and 373 downregulated genes, were identified. The upregulated and downregulated gene sets were enriched in 24 and 13 pathways, respectively. The PPI network constructed with these DEGs comprised 35 key nodes with degrees &gt;/=20, among which spleen tyrosine kinase (SYK), LYN and phosphatidylinositol4,5bisphosphate 3kinase catalytic subunit gamma (PIK3CG) were the three highest. A significant module was mined in the PPI network, which consisted of 29 DEGs targeted by 11 TFs. The DEGs between the carotid atheroma plaque and macroscopically intact tissue samples may be involved in carotid atherogenesis. Key nodes in the PPI network constructed from these DEGs and the genes involved in the significant module, including SYK, LYN and PIK3CG, are promising for the prediction of carotid plaque formation.</t>
  </si>
  <si>
    <t>Studies have shown a causal link between high-calorie diet (HCD) and colon cancer. However, molecular mechanisms are not fully elucidated. To understand etiology of HCD-induced colon carcinogenesis, we screened 10 pathways linked to elevated colonic cell proliferation and chronic inflammation in an HCD-consuming human-relevant pig model. We observed elevated colonic mucosal interleukin-6 (IL-6) expression in HCD-consuming pigs compared to standard diet controls (SD, P=.04), and IL-6 strongly correlated with Ki-67 proliferative index and zone, early biomarkers of colon cancer risk (r=0.604 and 0.743 and P=.017 and .002, respectively). Liquid chromatography-tandem mass spectrometry-based proteomic analysis and Ingenuity Pathway Analysis showed that HCD consumption altered IL-6 signaling pathway proteins (PI3KR4, IL-1alpha, Mapk10, Akt3, PIK3CG, PIK3R5, Map2k2). Furthermore, these proteins also correlated with Ki-67 proliferative index/zone. Anti-IL-6 therapeutics are available for treating colon cancer; however, they are expensive and induce negative side effects. Thus, whole foods could be a better way to combat low-grade chronic colonic inflammation and colon cancer. Whole plant foods have been shown to decrease chronic diseases due to the potential of anti-inflammatory dietary compounds acting synergistically. We observed that supplementation of HCD with anthocyanin-containing purple-fleshed potatoes (10% w/w), even after baking, suppressed HCD-induced IL-6 expression (P=.03) and the IL-6-related proteins IL-1alpha and Map2k1 (P&lt;/=.1). Our results highlight the importance of IL-6 signaling in diet-linked induction/prevention of colonic inflammation/cancer and demonstrate the potential of a food-based approach to target IL-6 signaling.</t>
  </si>
  <si>
    <t>Traditionally, an enzyme is a protein that mediates biochemical action by binding to the substrate and by catalyzing the reaction that translates external cues into biological responses. Sequential dissemination of information from one enzyme to another facilitates signal transduction in biological systems providing for feed-forward and feed-back mechanisms. Given this viewpoint, an enzyme without its catalytic activity is generally considered to be an inert organizational protein without catalytic function and has classically been termed as pseudo-enzymes. However, pseudo-enzymes still have biological function albeit non-enzymatic like serving as a chaperone protein or an interactive platform between proteins. In this regard, majority of the studies have focused solely on the catalytic role of enzymes in biological function, overlooking the potentially critical non-enzymatic roles. Increasing evidence from recent studies implicate that the scaffolding function of enzymes could be as important in signal transduction as its catalytic activity, which is an antithesis to the definition of enzymes. Recognition of non-enzymatic functions could be critical, as these unappreciated roles may hold clues to the ineffectiveness of kinase inhibitors in pathology, which is characteristically associated with increased enzyme expression. Using an established enzyme phosphoinositide 3-kinase gamma, we discuss the insights obtained from the scaffolding function and how this non-canonical role could contribute to/alter the outcomes in pathology like cancer and heart failure. Also, we hope that with this review, we provide a forum and a starting point to discuss the idea that catalytic function alone may not account for all the actions observed with increased expression of the enzyme.</t>
  </si>
  <si>
    <t>LPS-mediated activation of Toll-like receptor 4 (TLR4) in macrophages results in the coordinated release of proinflammatory cytokines, followed by regulatory mediators, to ensure that this potentially destructive pathway is tightly regulated. We showed previously that Rab8a recruits PI3Kgamma for Akt-dependent signaling during TLR4 activation to limit the production of the proinflammatory cytokines IL-6 and IL-12p40 while enhancing the release of the regulatory/anti-inflammatory cytokine IL-10. Here we broaden the array of immune receptors controlled by Rab8a-PI3Kgamma and further define the Rab-mediated membrane domains required for signaling. With CRISPR/Cas9-mediated gene editing to stably knock out and recover Rab8a in macrophage cell lines, we match Akt signaling profiles with cytokine outputs, confirming that Rab8a is a novel regulator of the Akt/mammalian target of rapamycin (mTOR) pathway downstream of multiple TLRs. Upon developing a Rab8a activation assay, we show that TLR3 and 9 agonists also activate Rab8a. Live-cell imaging reveals that Rab8a is first recruited to the plasma membrane and dorsal ruffles, but it is retained during collapse of ruffles to form macropinosomes enriched for phosphatidylinositol 3,4,5-trisphosphate (PI(3,4,5)P3) and phosphatidylinositol 3,4-bisphosphate (PI(3,4)P2), suggesting that the macropinosome is the location where Rab8a is active. We pinpoint macropinosomes as the sites for Rab8-mediated biasing of inflammatory signaling responses via inducible production of anti-inflammatory cytokines. Thus, Rab8a and PI3Kgamma are positioned in multiple TLR pathways, and this signaling axis may serve as a pharmacologically tractable target during infection and inflammation.</t>
  </si>
  <si>
    <t>With a steady increase in its incidence and lack of curative treatment, type 1 diabetes (T1D) has emerged as a major health problem worldwide. To design novel effective therapies, there is a pressing need to identify regulatory targets controlling the balance of autoreactive to regulatory-T-cells (Tregs). We previously showed that the inhibition of the gamma-subunit of the Phosphoinositide-3-kinase (PI3K), significantly suppress autoimmune-diabetes. To further delineate the mechanisms and the selectivity of specific immune modulation by PI3Kgamma-inhibition, we developed a new NOD mouse model of T1D lacking the gamma-subunit of PI3K. Strikingly, the loss of PI3Kgamma protected 92% of the NOD-mice from developing spontaneous diabetes. The NOD.PI3Kgamma-/- mice are protected from insulitis secondary to a defect in CD4 and CD8 autoreactive-T-cells activation and survival. In addition, PI3Kgamma-deficiency promoted Treg generation in-vitro and in-vivo. Furthermore, PI3Kgamma-inhibitor (AS605240) inhibited proliferation and cytokine production of a human CD4+ T-cell clone specific for GAD555-567 peptide that was isolated from a patient with T1D. These studies demonstrate the key role of the PI3Kgamma pathway in regulating autoimmune-diabetes and provide rationales for future devise of anti- PI3Kgamma therapy in T1D.</t>
  </si>
  <si>
    <t>PURPOSE: To identify prognostic molecular profiles in patients with mRCC treated with sunitinib, we performed immunohistochemical analysis for VEGF and PI3K/Akt/mTOR pathway components. METHODS: The immunohistochemical expression of VEGF, p85alpha, p110gamma, PTEN, p-Akt, p-mTOR, p-4E-BP1 and p-p70S6K was studied in 79 patients with mRCC who received first-line treatment with sunitinib. Expression was correlated with clinicopathological features and survival. RESULTS: VEGF was highly expressed (median H-Score 150), while positivity for the markers of the PI3K/Akt/mTOR pathway was: p85alpha 43/66 (65 %), p110gamma41/60 (68 %), PTEN 32/64 (50 %), p-Akt57/63 (90 %), p-mTOR48/64 (75 %), p-4E-BP1 58/64 (90 %) and p-p70S6K 60/65 (92 %). No single immunohistochemical marker was found to have prognostic significance. Instead, the combination of increased p-mTOR and low VEGF expression was adversely correlated with overall survival (OS) (3.2 vs. 16.9 months, P = 0.001). CONCLUSION: Immunohistochemistry for VEGF and p-mTOR proteins may discriminate patients refractory to first-line sunitinib with poor prognosis. Prospective validation of our findings is needed.</t>
  </si>
  <si>
    <t>Purpose: Metastatic breast cancers continue to elude current therapeutic strategies, including those utilizing PI3K inhibitors. Given the prominent role of PI3Kalpha,beta in tumor growth and PI3Kgamma,delta in immune cell function, we sought to determine whether PI3K inhibition altered antitumor immunity.Experimental Design: The effect of PI3K inhibition on tumor growth, metastasis, and antitumor immune response was characterized in mouse models utilizing orthotopic implants of 4T1 or PyMT mammary tumors into syngeneic or PI3Kgamma-null mice, and patient-derived breast cancer xenografts in humanized mice. Tumor-infiltrating leukocytes were characterized by IHC and FACS analysis in BKM120 (30 mg/kg, every day) or vehicle-treated mice and PI3Kgamma(null) versus PI3Kgamma(WT) mice. On the basis of the finding that PI3K inhibition resulted in a more inflammatory tumor leukocyte infiltrate, the therapeutic efficacy of BKM120 (30 mg/kg, every day) and anti-PD1 (100 mug, twice weekly) was evaluated in PyMT tumor-bearing mice.Results: Our findings show that PI3K activity facilitates tumor growth and surprisingly restrains tumor immune surveillance. These activities could be partially suppressed by BKM120 or by genetic deletion of PI3Kgamma in the host. The antitumor effect of PI3Kgamma loss in host, but not tumor, was partially reversed by CD8(+) T-cell depletion. Treatment with therapeutic doses of both BKM120 and antibody to PD-1 resulted in consistent inhibition of tumor growth compared with either agent alone.Conclusions: PI3K inhibition slows tumor growth, enhances antitumor immunity, and heightens susceptibility to immune checkpoint inhibitors. We propose that combining PI3K inhibition with anti-PD1 may be a viable therapeutic approach for triple-negative breast cancer. Clin Cancer Res; 23(13); 3371-84. (c)2016 AACR.</t>
  </si>
  <si>
    <t>OBJECTIVE: Skeletal muscle regeneration is a complex process involving the coordinated input from multiple stimuli. Of these processes, actions of the insulin-like growth factor-I (IGF-I) and phosphoinositide 3-kinase (PI3K) pathways are vital; however, whether IGF-I or PI3K expression is modified during regeneration relative to initial damage intensity is unknown. The objective of this study was to determine whether mRNA expression of IGF-I/PI3K pathway components was differentially regulated during muscle regeneration in mice in response to traumatic injury induced by freezing of two different durations. DESIGN: Traumatic injury was imposed by applying a 6-mm diameter cylindrical steel probe, cooled to the temperature of dry ice (-79 degrees C), to the belly of the left tibialis anterior muscle of 12-week-old C57BL/6J mice for either 5s (5s) or 10s (10s). The right leg served as the uninjured control. RNA was obtained from injured and control muscles following 3, 7, and 21days recovery and examined by real-time PCR. Expression of transcripts within the IGF, PI3K, and Akt families, as well as for myogenic regulatory factors and micro-RNAs were studied. RESULTS: Three days following injury, there was significantly increased expression of Igf1, Igf2, Igf1r, Igf2r, Pik3cb, Pik3cd, Pik3cg, Pik3r1, Pik3r5, Akt1, and Akt3 in response to either 5s or 10s injury compared to uninjured control muscle. There was a significantly greater expression of Pik3cb, Pik3cd, Pik3cg, Pik3r5, Akt1, and Akt3 in 10s injured muscle compared to 5s injured muscle. Seven days following injury, we observed significantly increased expression of Igf1, Igf2, Pik3cd, and Pik3cg in injured muscle compared to control muscle in response to 10s freeze injury. We also observed significantly reduced expression of Igf1r and miR-133a in response to 5s freeze injury compared to control muscle, and significantly reduced expression of Ckm, miR-1 and miR-133a in response to 10s freeze injury as compared to control. Twenty-one days following injury, 5s freeze-injured muscle exhibited significantly increased expression of Igf2, Igf2r, Pik3cg, Akt3, Myod1, Myog, Myf5, and miR-206 compared to control muscle, while 10s freeze-injured muscles showed significantly increased expression of Igf2, Igf2r, Pik3cb, Pik3cd, Pik3r5, Akt1, Akt3, and Myog compared to control. Expression of miR-1 was significantly reduced in 10s freeze-injured muscle compared to control muscle at this time. There were no significant differences in RNA expression between 5s and 10s injury at either 7d or 21d recovery in any transcript examined. CONCLUSIONS: During early skeletal muscle regeneration in mice, transcript expressions for some components of the IGF-I/PI3K pathway are sensitive to initial injury intensity induced by freeze damage.</t>
  </si>
  <si>
    <t>PI3Ks have been identified as key signaling proteins involved in many basic biologic processes in health and disease. Transgenic animals have been essential tools to study the underlying molecular mechanisms in this context and therefore, have been widely used to elucidate the role of these factors in many different settings. More specifically, PI3Kgamma, a subunit highly expressed in the hematopoietic system, has been implicated to play an important role in many inflammatory diseases as well as cancer. Here, we report identification of multiple, additional, previously unknown mutations in the genome of a widely used PI3Kgamma-deficient (PI3Kgamma(-/-)) mouse colony. These include a STOP mutation in the GM-CSFRalpha chain, leading to a complete and specific deficiency in GM-CSF signaling. PI3Kgamma(-/-) animals consequently lacked alveolar macrophages (AMs) and succumbed rapidly to influenza virus infection. Furthermore, PI3Kgamma(-/-) mice carried an additional mutation that affects mucin 2 (Muc2) transcripts. This protein is strongly involved in the regulation of colorectal cancer, and indeed, conflicting reports have indicated that PI3Kgamma(-/-) animals spontaneously develop colorectal tumors. Thus, we uncover previously unknown, confounding factors present in a strain of PI3Kgamma(-/-) mice, leading to additional deficiencies in important signaling pathways with potentially wide-ranging implications for the interpretation of previous studies. By separating the mutations, we established a unique Csf2ra(-/-) mouse model that allows us to study the role of cell intrinsic GM-CSFR signaling in vivo without confounding variables introduced by defective IL-5R and IL-3R signaling in mice lacking the common beta chain (Csf2rb).</t>
  </si>
  <si>
    <t>INTRODUCTION AND OBJECTIVES: Cardiovascular diseases, including cardiomyopathy, are the major complications in diabetes. A deeper understanding of the molecular mechanisms leading to cardiomyopathy is critical for developing novel therapies. We proposed phosphoinositide3-kinase gamma (PI3Kgamma) as a molecular target against diabetic cardiomyopathy, given the role of PI3Kgamma in cardiac remodeling to pressure overload. Given the availability of a pharmacological inhibitor of this molecular target GE21, we tested the validity of our hypothesis by inducing diabetes in mice with genetic ablation of PI3Kgamma or knock-in for a catalytically inactive PI3Kgamma. METHODS: Mice were made diabetic by streptozotocin. Cardiac function was assessed by serial echocardiographic analyses, while fibrosis and inflammation were evaluated by histological analysis. RESULTS: Diabetes induced cardiac dysfunction in wild-type mice. Systolic dysfunction was completely prevented, and diastolic dysfunction was partially blocked, in both PI3Kgamma knock-out and kinase-dead mice. Cardiac dysfunction was similarly rescued by administration of the PI3Kgamma inhibitor GE21 in a dose-dependent manner. These actions of genetic and pharmacological PI3Kgamma inhibition were associated with a decrease in inflammation and fibrosis in diabetic hearts. CONCLUSIONS: Our study demonstrates a fundamental role of PI3Kgamma in diabetic cardiomyopathy in mice and the beneficial effect of pharmacological PI3Kgamma inhibition, highlighting its potential as a promising strategy for clinical treatment of cardiac complications of diabetic patients.</t>
  </si>
  <si>
    <t>AIM: The treatment of psoriasis remains elusive, underscoring the need for identifying novel disease targets and mechanism-based therapeutic approaches. We recently reported that the PI3K/Akt/mTOR pathway that is frequently deregulated in many malignancies is also clinically relevant for psoriasis. We also provided rationale for developing delphinidin (Del), a dietary antioxidant for the management of psoriasis. This study utilized high-throughput biophysical and biochemical approaches and in vitro and in vivo models to identify molecular targets regulated by Del in psoriasis. RESULTS: A kinome-level screen and Kds analyses against a panel of 102 human kinase targets showed that Del binds to three lipid (PIK3CG, PIK3C2B, and PIK3CA) and six serine/threonine (PIM1, PIM3, mTOR, S6K1, PLK2, and AURKB) kinases, five of which belong to the PI3K/Akt/mTOR pathway. Surface plasmon resonance and in silico molecular modeling corroborated Del's direct interactions with three PI3Ks (alpha/c2beta/gamma), mTOR, and p70S6K. Del treatment of interleukin-22 or TPA-stimulated normal human epidermal keratinocytes (NHEKs) significantly inhibited proliferation, activation of PI3K/Akt/mTOR components, and secretion of proinflammatory cytokines and chemokines. To establish the in vivo relevance of these findings, an imiquimod (IMQ)-induced Balb/c mouse psoriasis-like skin model was employed. Topical treatment of Del significantly decreased (i) hyperproliferation and epidermal thickness, (ii) skin infiltration by immune cells, (iii) psoriasis-related cytokines/chemokines, (iv) PI3K/Akt/mTOR pathway activation, and (v) increased differentiation when compared with controls. Innovation and Conclusion: Our observation that Del inhibits key kinases involved in psoriasis pathogenesis and alleviates IMQ-induced murine psoriasis-like disease suggests a novel PI3K/AKT/mTOR pathway modulator that could be developed to treat psoriasis. Antioxid. Redox Signal. 26, 49-69.</t>
  </si>
  <si>
    <t>Phosphoinositide-3-kinase and protein kinase B (PI3K-AKT) is upregulated in multiple myeloma (MM). Using a combination of short hairpin RNA (shRNA) lentivirus-mediated knockdown and pharmacologic isoform-specific inhibition we investigated the role of the PI3K p110gamma (PI3Kgamma) subunit in regulating MM proliferation and bone marrow microenvironment-induced MM interactions. We compared this with inhibition of the PI3K p110delta (PI3kdelta) subunit and with combined PI3kdelta/gamma dual inhibition. We found that MM cell adhesion and migration were PI3Kgamma-specific functions, with PI3kdelta inhibition having no effect in MM adhesion or migration assays. At concentration of the dual PI3Kdelta/gamma inhibitor duvelisib, which can be achieved in vivo we saw a decrease in AKT phosphorylation at s473 after tumour activation by bone marrow stromal cells (BMSC) and interleukin-6. Moreover, after drug treatment of BMSC/tumour co-culture activation assays only dual PI3kdelta/gamma inhibition was able to induce MM apoptosis. shRNA lentiviral-mediated targeting of either PI3Kdelta or PI3Kgamma alone, or both in combination, increased survival of NSG mice xeno-transplanted with MM cells. Moreover, treatment with duvelisib reduced MM tumour burden in vivo. We report that PI3Kdelta and PI3Kgamma isoforms have distinct functions in MM and that combined PI3kdelta/gamma isoform inhibition has anti-MM activity. Here we provide a scientific rationale for trials of dual PI3kdelta/gamma inhibition in patients with MM.</t>
  </si>
  <si>
    <t>INTRODUCTION: Frontline chemotherapy is successful against chronic lymphocytic leukemia (CLL), but results in untoward toxicity. Further, prognostic factors, cytogenetic anomalies, and compensatory cellular signaling lead to therapy resistance or disease relapse. Therefore, for the past few years, development of targeted therapies is on the rise. PI3K is a major player in the B-cell receptor (BCR) signaling axis, which is critical for the survival and maintenance of B cells. Duvelisib, a PI3K delta/gamma dual isoform specific inhibitor that induces apoptosis and reduces cytokine and chemokine levels in vitro, holds promise for CLL. Areas covered: Herein, we review PI3K isoforms and their inhibitors in general, and duvelisib in particular; examine literature on preclinical investigations, pharmacokinetics and clinical studies of duvelisib either as single agent or in combination, for patients with CLL and other lymphoid malignancies. Expert opinion: Duvelisib targets the PI3K delta isoform, which is necessary for cell proliferation and survival, and gamma isoform, which is critical for cytokine signaling and pro-inflammatory responses from the microenvironment. In phase I clinical trials, duvelisib as a single agent showed promise for CLL and other lymphoid malignancies. Phase II and III trials of duvelisib alone or in combination with other agents are ongoing.</t>
  </si>
  <si>
    <t>BACKGROUND: Natural products showed anticancer activity and often induce apoptosis or autophagy in cancer cells through the PI3K/Akt/mTOR signaling pathways. The potential of natural products as PI3Ks inhibitors has been reported, which suggest PI3Ks a promising anticancer target. Phosphoinositide 3-kinase is a family of related intracellular signal transducer enzymes or lipid kinases that regulate different cellular processes involved in cancer. OBJECTIVE: To identify the molecular reason behind the similar target based activity of selected shikimate pathway metabolites on PI3Kgamma, a detail structure-activity relationship study was performed. METHOD: In the studied work, anticancer potential of plant molecules gallic acid and serpentine was evaluated against PI3Kgamma isoform and compared with wortmannin, a steroid metabolite of the fungi and a non-specific covalent known inhibitor of PI3Ks by using in-silico QSAR, docking, ADMET, chemical isolation from plant, NMR and in-vitro activity. RESULTS: A predictive QSAR model was developed by applying multiple linear regression which revealed identification of key structural properties regulating the inhibitory activity of serpentine and gallic acid on PI3Kgamma. The model exhibited acceptable statistical parameters such as r2 0.76, r2CV 0.72, and q2 0.55. Structural elucidation was done through NMR studies. Predicted activities were further evaluated through in-vitro testing of gallic acid and serpentine targeting PI3Kgamma. CONCLUSION: The identified chemical features modulating the activity were amide, amine, and secondary amine groups counts, highest occupied molecule orbital (HOMO) energy and valence connectivity index (order 2). In-silico ADME and toxicity risk assessment was done for pharmacokinetic and bioavailability compliance evaluation.</t>
  </si>
  <si>
    <t>Phosphatidylinositol-3-kinases (PI3K) gamma and delta are preferentially enriched in leukocytes, and defects in these signaling pathways have been shown to impair T cell activation. The effects of PI3Kgamma and PI3Kdelta on alloimmunity remain underexplored. Here, we show that both PI3Kgamma (-/-) and PI3Kdelta (D910A/D910A) mice receiving heart allografts have suppression of alloreactive T effector cells and delayed acute rejection. However, PI3Kdelta mutation also dampens regulatory T cells (Treg). After treatment with low dose CTLA4-Ig, PI3Kgamma (-/-) , but not PI3Kappadelta (D910A/D910A) , recipients exhibit indefinite prolongation of heart allograft survival. PI3Kdelta (D910A/D910A) Tregs have increased apoptosis and impaired survival. Selective inhibition of PI3Kgamma and PI3Kdelta (using PI3Kdelta and dual PI3Kgammadelta chemical inhibitors) shows that PI3Kgamma inhibition compensates for the negative effect of PI3Kdelta inhibition on long-term allograft survival. These data serve as a basis for future PI3K-based immune therapies for transplantation.Phosphatidylinositol-3-kinases (PI3K) gamma and delta are key regulators of T cell signaling. Here the author show, using mouse heart allograft transplantation models, that PI3Kgamma or PI3Kdelta deficiency prolongs graft survival, but selective inhibition of PI3Kgamma or PI3Kdelta reveals alternative transplant survival outcomes post CTLA4-Ig treatment.</t>
  </si>
  <si>
    <t>Phosphoinositide 3-kinases PI3Ks are major drug targets in oncology. Their role is far from being completely understood in pancreatic ductal adenocarcinoma. Pancreatic cancer is a dismal disease with limited therapeutic options except for surgery. We highlight here two elegant works demonstrating the role of PI3Kgamma in cancer-associated macrophages applied in particular to pancreatic tumors. These data open new avenues for the use of PI3K-targetting drugs in cancer as anti-stroma therapies. Amongst the classI PI3K isoforms, PI3Kgamma and PI3Kdelta, are highly expressed in immune cells. Isoform-specific or pan-class I PI3K inhibitors which target all classI PI3Ks could be used as a targeted therapy towards cancer cell signaling but also as immunotherapies. Research on immunoregulation of human pancreatic cancer by the other ubiquitous alpha- or beta-isoforms of PI3K needs to be performed.</t>
  </si>
  <si>
    <t>Parenchymal migration of naive CD4(+) T cells in lymph nodes (LNs) is mediated by the Rac activator DOCK2 and PI3Kgamma and is widely assumed to facilitate efficient screening of dendritic cells (DCs) presenting peptide-MHCs (pMHCs). Yet how CD4(+) T cell motility, DC density, and pMHC levels interdependently regulate such interactions has not been comprehensively examined. Using intravital imaging of reactive LNs in DC-immunized mice, we show that pMHC levels determined the occurrence and timing of stable CD4(+) T cell-DC interactions. Despite the variability in interaction parameters, ensuing CD4(+) T cell proliferation was comparable over a wide range of pMHC levels. Unexpectedly, decreased intrinsic motility of DOCK2(-/-) CD4(+) T cells did not impair encounters with DCs in dense paracortical networks and, instead, increased interaction stability, whereas PI3Kgamma deficiency had no effect on interaction parameters. In contrast, intravital and whole-organ imaging showed that DOCK2-driven T cell motility was required to detach from pMHC(low) DCs and to find rare pMHC(high) DCs. In sum, our data uncover flexible signal integration by scanning CD4(+) T cells, suggesting a search strategy evolved to detect low-frequency DCs presenting high cognate pMHC levels.</t>
  </si>
  <si>
    <t>Objective: To explore the mechanism of cytoskeleton and PI3Kdelta-RhoA in fine particulate matter deteriorating phagocytosis defect of alveolar macrophage (AM) in chronic obstructive pulmonary disease (COPD) mice. Methods: Forty mice were randomly divided into four groups: health control group, COPD group, health PM2.5 group, COPD PM2.5 group and with ten in each group. A mouse model of COPD was established by cigarette smoke exposure, and health PM2.5 group and COPD PM2.5 group mice were given PM2.5 (588 mug/m(3)) aerosol inhalation for 90 days. AM were isolated from lung tissue by discontinuous density gradient centrifugation. Mean fluorescence intensity (MFI) and the percent of alveolar macrophage engulfing flurescein isothiocyanate-labeled Escherichia coli (FITC-E.coli) AM (AM%) were detected by flow cytometry. The mRNA and protein expression were measured by real time polymerase chain reaction (RT-PCR) and Western blot. The activity of RhoA was measured by GTPase linked immunosorbent assay (G-LISA) Kit. Cytoskeleton was observed by laser scanning confocal microscopy. Results: The MFI and the AM% in COPD group [4 512+/-517, (32.19+/-4.57)%] and health PM2.5 group [7 631+/-585, (50.78+/-4.58)%] were significantly lower than those in health control group [9 857+/-1 042, (68.53+/-2.88)%], while those in COPD PM2.5 group [3 121+/-393, (21.90+/-2.58)%] were lower than those in COPD group (all P&lt;0.01). The mRNA and protein of PI3Kdelta in COPD group (3.41+/-0.54, 0.84+/-0.08)and health PM2.5 group (1.52+/-0.35, 0.71+/-0.11) were higher than those in health control group (1.00+/-0.00, 0.57+/-0.07) (all P&lt;0.05), and in COPD PM2.5 group (5.53+/-0.42, 1.17+/-0.25), the above parameters were remarkably increased as compared to those in COPD group (all P&lt;0.01). The mRNA, protein and activity of RhoA in COPD group (0.70+/-0.07, 0.41+/-0.10, 0.70+/-0.06) and health PM2.5 group (0.84+/-0.06, 0.46+/-0.11, 0.87+/-0.07) were lower than those in health control group (1.00+/-0.00, 0.56+/-0.09, 1.19+/-0.09) (all P&lt;0.05), and above parameters of COPD PM2.5 group (0.42+/-0.05, 0.31+/-0.06, 0.44+/-0.04) were significantly lower than COPD group (all P&lt;0.01). Cytoskeleton of AM: long and dense filopodia and membrane fold could been seen clearly around the AM of health control group; in COPD group and health PM2.5 group, short and sparse filopodia and slightly deformed AM can been seen. Filopodia remarkably decreased and rigid cells with impaired capacity of engulfing FITC-E.coli can be generally observed in COPD PM2.5 group. Negative correlations were existed between PI3Kdelta mRNA, protein and RhoA mRNA, protein, activity in all groups (all P&lt;0.01). Negative correlations were existed between PI3Kdelta mRNA, protein and MFI, and positive correlations were existed between RhoA mRNA, protein, activity and MFI in all groups (all P&lt;0.05). Conclusion: Fine particulate matter (PM2.5) can deteriorate the phagocytosis of AM from COPD mice through over activating PI3Kdelta and inhibiting the activity of RhoA then causing cytoskeleton abnormal rearrangement.</t>
  </si>
  <si>
    <t>PI3K/AKT and NOTCH1 signaling pathways are frequently dysregulated in T-cell acute lymphoblastic leukemias (T-ALL). Although we have shown that the combined activities of the class I PI3K isoforms p110gamma and p110delta play a major role in the development and progression of PTEN-null T-ALL, it has yet to be determined whether their contribution to leukemogenic programing is unique from that associated with NOTCH1 activation. Using an Lmo2-driven mouse model of T-ALL in which both the PI3K/AKT and NOTCH1 pathways are aberrantly upregulated, we now demonstrate that the combined activities of PI3Kgamma/delta have both overlapping and distinct roles from NOTCH1 in generating T-ALL disease signature and in promoting tumor cell growth. Treatment of diseased animals with either a dual PI3Kgamma/delta or a gamma-secretase inhibitor reduced tumor burden, prolonged survival, and induced proapoptotic pathways. Consistent with their similar biological effects, both inhibitors downregulated genes involved in cMYC-dependent metabolism in gene set enrichment analyses. Furthermore, overexpression of cMYC in mice or T-ALL cell lines conferred resistance to both inhibitors, suggesting a point of pathway convergence. Of note, interrogation of transcriptional regulators and analysis of mitochondrial function showed that PI3Kgamma/delta activity played a greater role in supporting the disease signature and critical bioenergetic pathways. Results provide insight into the interrelationship between T-ALL oncogenic networks and the therapeutic efficacy of dual PI3Kgamma/delta inhibition in the context of NOTCH1 and cMYC signaling. Mol Cancer Ther; 16(10); 2069-82. (c)2017 AACR.</t>
  </si>
  <si>
    <t>The phosphoinositide 3-kinase gamma (PI3Kgamma) plays a major role in leukocyte recruitment during acute inflammation and has been proposed to inhibit classical macrophage activation by driving immunosuppressive gene expression. PI3Kgamma plays an important role in diet-induced obesity and insulin resistance. In seeking to determine the underlying molecular mechanisms, we showed that PI3Kgamma action in high-fat diet-induced inflammation and insulin resistance depended largely on its role in the control of adiposity, which was due to PI3Kgamma activity in a nonhematopoietic cell type. However, PI3Kgamma activity in leukocytes was required for efficient neutrophil recruitment to adipose tissue. Neutrophil recruitment was correlated with proinflammatory gene expression in macrophages in adipose tissue, which triggered insulin resistance early during the development of obesity. Our data challenge the concept that PI3Kgamma is a general suppressor of classical macrophage activation and indicate that PI3Kgamma controls macrophage gene expression by non-cell-autonomous mechanisms, the outcome of which is context-dependent.</t>
  </si>
  <si>
    <t>BACKGROUND: This study explores the associations between PIK3CG single nucleotide polymorphisms (SNPs, rs1129293 and rs17398575) and patient responsiveness to clopidogrel to evaluate the risks of ischemia in patients with coronary heart disease (CHD). METHODS: The study consisted of 513 CHD patients who received clopidogrel as part of antiplatelet therapy, after percutaneous coronary intervention. According to the patient responsiveness to clopidogrel, the subjects were assigned to either clopidogrel-resistant (CR) or clopidogrel-sensitive (CS) groups. CR group was determined by patients' platelet aggregation rate of &gt;/=70% and poor responsiveness to clopidogrel, and CS group by patients' platelet aggregation rates of &lt;70% and good responsiveness to clopidogrel. Polymerase chain reaction using TaqMan probe was employed to detect PIK3CG polymorphism. Haplotype and linkage disequilibrium analyses were performed. Prognosis analysis was performed using the Kaplan-Meier curve. RESULTS: Significant difference was found in genotype and rs1129293 and rs17398575 allele frequency between the CR and CS groups. Haplotype analysis indicated that the frequency of TG allele was higher in the CR group compared with the CS group, and the frequency of CA allele was lower in the CR group compared with the CS group. Patients with rs1129293 CT + TT genotype and T allele, rs1129293 AG + GG genotype and G allele exhibited an increased CR risk. Logistic regression analysis determined hypertension history as an independent risk factor for CR. The Kaplan-Meier curve suggests that distribution curve of cumulative probability nonischemic events was different between patients with rs1129293 and rs17398575 alleles. Stable CHD patients with TT genotype of rs1129293 allele and GG genotype of rs17398575 allele showed poorer prognosis compared to those with other genotypes and patients with acute coronary syndromes. CONCLUSION: A positive correlation may exist between PIK3CG SNPs (rs1129293 and rs17398575) and patients with poor responsiveness to clopidogrel. These findings show that this factor may contribute to an increased risk of ischemia in patients suffering from CHD.</t>
  </si>
  <si>
    <t>High glucose transporter 1 (Glut1) surface expression is associated with increased glycolytic activity in activated CD4+ T cells. Phosphatidylinositide 3-kinases (PI3K) activation measured by p-Akt and OX40 is elevated in CD4+Glut1+ T cells from HIV+ subjects. TCR engagement of CD4+Glut1+ T cells from HIV+ subjects demonstrates hyperresponsive PI3K-mammalian target of rapamycin signaling. High basal Glut1 and OX40 on CD4+ T cells from combination antiretroviral therapy (cART)-treated HIV+ patients represent a sufficiently metabolically active state permissive for HIV infection in vitro without external stimuli. The majority of CD4+OX40+ T cells express Glut1, thus OX40 rather than Glut1 itself may facilitate HIV infection. Furthermore, infection of CD4+ T cells is limited by p110gamma PI3K inhibition. Modulating glucose metabolism may limit cellular activation and prevent residual HIV replication in 'virologically suppressed' cART-treated HIV+ persons.</t>
  </si>
  <si>
    <t>Phosphatidylinositol-4,5-bisphosphate 3-kinase (PI3K) plays a critical role in the pathogenesis of cancer including glioblastoma, the most common and aggressive form of brain cancer. Targeting the PI3K pathway to treat glioblastoma has been tested in the clinic with modest effect. In light of the recent finding that PI3K catalytic subunits (PIK3CA/p110alpha, PIK3CB/p110beta, PIK3CD/p110delta, and PIK3CG/p110gamma) are not functionally redundant, it is imperative to determine whether these subunits play divergent roles in glioblastoma and whether selectively targeting PI3K catalytic subunits represents a novel and effective strategy to tackle PI3K signaling. This article summarizes recent advances in understanding the role of PI3K catalytic subunits in glioblastoma and discusses the possibility of selective blockade of one PI3K catalytic subunit as a treatment option for glioblastoma.</t>
  </si>
  <si>
    <t>The present study aimed to characterize the effects of quinoxaline-derived chalcones, designed on the basis of the selective PI3Kgamma inhibitor AS605240, in oral cancer cells. Three lead compounds, namely N9, N17 and N23, were selected from a series of 20 quinoxaline-derived chalcones, based on an initial screening using human and rat squamous cell carcinoma lineages, representing compounds with at least one methoxy radical at the A-ring. The selected chalcones, mainly N9 and N17, displayed marked antiproliferative effects, via apoptosis and autophagy induction, with an increase of sub-G1 population and Akt inhibition. The three chalcones displayed marked in vitro antitumor effects in different protocols with standard chemotherapy drugs, with acceptable toxicity on normal cells. There was no growth retrieval, after exposure to chalcone N9 alone, in a long-term assay to determine the cumulative population doubling (CPD) of human oral cancer cells. A PCR array evaluating 168 genes related to cancer and inflammation, demonstrated striking actions for N9, which altered the expression of 74 genes. Altogether, our results point out quinoxalinic chalcones, mainly N9, as potential strategies for oral cancer treatment.</t>
  </si>
  <si>
    <t>Lithium is the most commonly prescribed medication for the treatment of bipolar disorder (BD), yet the mechanisms underlying its beneficial effects are still unclear. We aimed to compare the effects of lithium treatment in lymphoblastoid cell lines (LCLs) from BD patients and controls. LCLs were generated from sixty-two BD patients (based on DSM-IV) and seventeen healthy controls matched for age, sex, and ethnicity. Patients were recruited from outpatient clinics from February 2012 to October 2014. LCLs were treated with 1mM lithium for 7 days followed by microarray gene expression assay and validation by real-time quantitative PCR. Baseline differences between groups, as well as differences between vehicle- and lithium-treated cells within each group were analyzed. The biological significance of differentially expressed genes was examined by pathway enrichment analysis. No significant differences in baseline gene expression (adjusted p-value &lt; 0.05) were detected between groups. Lithium treatment of LCLs from controls did not lead to any significant differences. However, lithium altered the expression of 236 genes in LCLs from patients; those genes were enriched for signaling pathways related to apoptosis. Among those genes, the alterations in the expression of PIK3CG, SERP1 and UPP1 were validated by real-time PCR. A significant correlation was also found between circadian functioning and CEBPG and FGF2 expression levels. In summary, our results suggest that lithium treatment induces expression changes in genes associated with the apoptosis pathway in BD LCLs. The more pronounced effects of lithium in patients compared to controls suggest a disease-specific effect of this drug.</t>
  </si>
  <si>
    <t>Neutrophil-to-lymphocyte ratio (NLR) and platelet-to-lymphocyte ratio (PLR) are important biomarkers for disease development and progression. To gain insight into the genetic causes of variance in NLR and PLR in the general population, we conducted genome-wide association (GWA) analyses and estimated SNP heritability in a sample of 5901 related healthy Dutch individuals. GWA analyses identified a new genome-wide significant locus on the HBS1L-MYB intergenic region for PLR, which replicated in a sample of 2538 British twins. For platelet count, we replicated three known genome-wide significant loci in our cohort (at CCDC71L-PIK3CG, BAK1 and ARHGEF3). For neutrophil count, we replicated the PSMD3 locus. For the identified top SNPs, we found significant cis and trans expression quantitative trait loci effects for several loci involved in hematological and immunological pathways. Linkage Disequilibrium score (LD) regression analyses for PLR and NLR confirmed that both traits are heritable, with a polygenetic SNP heritability for PLR of 14.1%, and for NLR of 2.4%. Genetic correlations were present between ratios and the constituent counts, with the genetic correlation (r=0.45) of PLR with platelet count reaching statistical significance. In conclusion, we established that two important biomarkers have a significant heritable SNP component, and identified the first genome-wide locus for PLR.</t>
  </si>
  <si>
    <t>Immunosuppressive myeloid-derived suppressor cells (MDSCs) and tumor-associated macrophages (TAMs) accumulate in tumors where they inhibit T cell-mediated antitumor immune responses and promote tumor progression. Myeloid cell PI3Kgamma plays a role in regulating tumor immune suppression by promoting integrin alpha4-dependent MDSC recruitment to tumors and by stimulating the immunosuppressive polarization of MDSCs and TAMs. Here, we show that integrin alpha4 promotes immunosuppressive polarization of MDSCs and TAMs downstream of PI3Kgamma, thereby inhibiting antitumor immunity. Genetic or pharmacological suppression of either PI3Kgamma or integrin alpha4 blocked MDSC recruitment to tumors and also inhibited immune suppressive myeloid cell polarization, thereby reducing expression of IL10 and increasing expression of IL12 and IFNgamma within tumors. Inhibition of PI3Kgamma or integrin alpha4 within tumors stimulated dendritic cell and CD8(+) T-cell recruitment and maturation, as well as tumor cell cytotoxicity in vivo, thereby inhibiting tumor growth. As blockade of PI3Kgamma or integrin alpha4 prevents accumulation of MDSC and reduces myeloid cell expression of immunosuppressive factors that stimulate tumor immune escape, these results highlight PI3Kgamma and integrin alpha4 as targets for the design of cancer therapeutics. Cancer Immunol Res; 5(11); 957-68. (c)2017 AACR.</t>
  </si>
  <si>
    <t>BACKGROUND: Nutritional strategies can decrease saturated fatty acids (SFAs) and increase health beneficial fatty acids (FAs) in bovine milk. The pathways/genes involved in these processes are not properly defined. Next-generation RNA-sequencing was used to investigate the bovine mammary gland transcriptome following supplemental feeding with 5% linseed oil (LSO) or 5% safflower oil (SFO). Holstein cows in mid-lactation were fed a control diet for 28 days (control period) followed by supplementation with 5% LSO (12 cows) or 5% SFO (12 cows) for 28 days (treatment period). Milk and mammary gland biopsies were sampled on days-14 (control period), +7 and +28 (treatment period). Milk was used to measure fat(FP)/protein(PP) percentages and individual FAs while RNA was subjected to sequencing. RESULTS: Milk FP was decreased by 30.38% (LSO) or 32.42% (SFO) while PP was unaffected (LSO) or increased (SFO). Several beneficial FAs were increased by LSO (C18:1n11t, CLA:10t12c, CLA:9c11t, C20:3n3, C20:5n3, C22:5n3) and SFO (C18:1n11t, CLA:10t12c, C20:1c11, C20:2, C20:3n3) while several SFAs (C4:0, C6:0, C8:0, C14:0, C16:0, C17:0, C24:0) were decreased by both treatments (P &lt; 0.05). 1006 (460 up- and 546 down-regulated) and 199 (127 up- and 72 down-regulated) genes were significantly differentially regulated (DE) by LSO and SFO, respectively. Top regulated genes (&gt;/= 2 fold change) by both treatments (FBP2, UCP2, TIEG2, ANGPTL4, ALDH1L2) are potential candidate genes for milk fat traits. Involvement of SCP2, PDK4, NQO1, F2RL1, DBI, CPT1A, CNTFR, CALB1, ACADVL, SPTLC3, PIK3CG, PIGZ, ADORA2B, TRIB3, HPGD, IGFBP2 and TXN in FA/lipid metabolism in dairy cows is being reported for the first time. Functional analysis indicated similar and different top enriched functions for DE genes. DE genes were predicted to significantly decrease synthesis of FA/lipid by both treatments and FA metabolism by LSO. Top canonical pathways associated with DE genes of both treatments might be involved in lipid/cholesterol metabolism. CONCLUSION: This study shows that rich alpha-linolenic acid LSO has a greater impact on mammary gland transcriptome by affecting more genes, pathways and processes as compared to SFO, rich in linoleic acid. Our study suggest that decrease in milk SFAs was due to down-regulation of genes in the FA/lipid synthesis and lipid metabolism pathways while increase in PUFAs was due to increased availability of ruminal biohydrogenation metabolites that were up taken and incorporated into milk or used as substrate for the synthesis of PUFAs.</t>
  </si>
  <si>
    <t>BACKGROUND: The integrity of endothelial monolayer is a sine qua non for vascular homeostasis and maintenance of tissue-fluid balance. However, little is known about the signaling pathways regulating regeneration of the endothelial barrier after inflammatory vascular injury. METHODS AND RESULTS: Using genetic and pharmacological approaches, we demonstrated that endothelial regeneration selectively requires activation of p110gammaPI3K signaling, which thereby mediates the expression of the endothelial reparative transcription factor Forkhead box M1 (FoxM1). We observed that FoxM1 induction in the pulmonary vasculature was inhibited in mice treated with a p110gamma-selective inhibitor and in Pik3cg(-/-) mice after lipopolysaccharide challenge. Pik3cg(-/-) mice exhibited persistent lung inflammation induced by sepsis and sustained increase in vascular permeability. Restoration of expression of either p110gamma or FoxM1 in pulmonary endothelial cells of Pik3cg(-/-) mice restored endothelial regeneration and normalized the defective vascular repair program. We also observed diminished expression of p110gamma in pulmonary vascular endothelial cells of patients with acute respiratory distress syndrome, suggesting that impaired p110gamma-FoxM1 vascular repair signaling pathway is a critical factor in persistent leaky lung microvessels and edema formation in the disease. CONCLUSIONS: We identify p110gamma as the critical mediator of endothelial regeneration and vascular repair after sepsis-induced inflammatory injury. Thus, activation of p110gamma-FoxM1 endothelial regeneration may represent a novel strategy for the treatment of inflammatory vascular diseases.</t>
  </si>
  <si>
    <t>Class I phosphoinositide 3-kinases (PI3Ks) are important regulators of neutrophil migration in response to a range of chemoattractants. Their primary lipid products PtdIns(3,4,5)P3 and PtdIns(3,4)P2 preferentially accumulate near to the leading edge of migrating cells and are thought to act as an important cue organizing molecular and morphological polarization. We have investigated the distribution and accumulation of these lipids independently in mouse neutrophils using eGFP-PH reportersand electron microscopy (EM). We found that authentic mouse neutrophils rapidly polarized their Class I PI3K signalling, as read-out by eGFP-PH reporters, both at the up-gradient leading edge in response to local stimulation with fMLP as well as spontaneously and randomly in response to uniform stimulation. EM studies revealed these events occurred at the plasma membrane, were dominated by accumulation of PtdIns(3,4,5)P3, but not PtdIns(3,4)P2, and were dependent on PI3Kgamma and its upstream activation by both Ras and Gbetagammas.</t>
  </si>
  <si>
    <t>A series of novel (E)-1,3-diphenyl-1H-pyrazole derivatives containing O-benzyl oxime moiety were firstly synthesized and their immunosuppressive activities were evaluated. Among all the compounds, 4n exhibited the most potent inhibitory activity (IC50 = 1.18 muM for lymph node cells and IC50 = 0.28 muM for PI3Kgamma), which was comparable to that of positive control. Moreover, selected compounds were tested for their inhibitory activities against IL-6 released in ConA-simulated mouse lymph node cells, 4n exhibited the most potent inhibitory ability. Furthermore, in order to study the preliminary mechanism of the compounds with potent inhibitory activity, the RT-PCR experiment was performed to assay the effect of selected compounds on mRNA expression of IL-6. Among them, compound 4n strongly inhibited the expression of IL-6 mRNA.</t>
  </si>
  <si>
    <t>Gastric hypersensitivity is one of the key contributors to the postprandial symptoms of epigastric pain/discomfort, satiety, and fullness in functional dyspepsia patients. Epidemiological studies found that adverse early-life experiences are risk factors for the development of gastric hypersensitivity. Preclinical studies found that neonatal colon inflammation elevates plasma norepinephrine (NE), which upregulates expression of nerve growth factor (NGF) in the muscularis externa of the gastric fundus. Our goal was to investigate the cellular mechanisms by which NE upregulates the expression of NGF in gastric hypersensitive (GHS) rats, which were subjected previously to neonatal colon inflammation. Neonatal colon inflammation upregulated NGF protein, but not mRNA, in the gastric fundus of GHS rats. Western blotting showed upregulation of p110gamma of phosphatidylinositol 4,5-bisphosphate 3-kinase (PI3K), phosphoinositide-dependent kinase-1 (PDK1), pAKT(Ser473), and phosphorylated 4E-binding protein (p4E-BP1)(Thr70), suggesting AKT activation and enhanced NGF protein translation. AKT inhibitor MK-2206 blocked the upregulation of NGF in the fundus of GHS rats. Matrix metalloproteinase 9 (MMP-9), the major NGF-degrading protease, was suppressed, indicating that NGF degradation was impeded. Incubation of fundus muscularis externa with NE upregulated NGF by modulating the protein translation and degradation pathways. Yohimbine, an alpha2-adrenergic receptor antagonist, upregulated plasma NE and NGF expression by activating the protein translation and degradation pathways in naive rats. In contrast, a cocktail of adrenergic receptor antagonists suppressed the upregulation of NGF by blocking the activation of the protein translation and degradation pathways. Our findings provide evidence that the elevation of plasma NE induces NGF expression in the gastric fundus.</t>
  </si>
  <si>
    <t>Although the herbal pair of Euphorbia kansui (GS) and Glycyrrhiza (GC) is one of the so-called "eighteen antagonistic medicaments" in Chinese medicinal literature, it is prescribed in a classic Traditional Chinese Medicine (TCM) formula Gansui-Banxia-Tang for cancerous ascites, suggesting that GS and GC may exhibit synergistic or antagonistic effects in different combination designs. Here, we modeled the effects of GS/GC combination with a target interaction network and clarified the associations between the network topologies involving the drug targets and the drug combination effects. Moreover, the "edge-betweenness" values, which is defined as the frequency with which edges are placed on the shortest paths between all pairs of modules in network, were calculated, and the ADRB1-PIK3CG interaction exhibited the greatest edge-betweenness value, suggesting its crucial role in connecting the other edges in the network. Because ADRB1 and PIK3CG were putative targets of GS and GC, respectively, and both had functional interactions with AVPR2 approved as known therapeutic target for ascites, we proposed that the ADRB1-PIK3CG-AVPR2 signal axis might be involved in the effects of the GS-GC combination on ascites. This proposal was further experimentally validated in a H22 hepatocellular carcinoma (HCC) ascites model. Collectively, this systems-level investigation integrated drug target prediction and network analysis to reveal the combination principles of the herbal pair of GS and GC. Experimental validation in an in vivo system provided convincing evidence that different combination designs of GS and GC might result in synergistic or antagonistic effects on HCC ascites that might be partially related to their regulation of the ADRB1-PIK3CG-AVPR2 signal axis.</t>
  </si>
  <si>
    <t>Platelet reactivity, an important factor in hemostasis and chronic disease, has widespread inter-individual variability with a substantial genetic contribution. Previously, our group performed a genome-wide association study of platelet reactivity identifying single nucleotide polymorphisms (SNPs) associated with ADP- and epinephrine- induced aggregation, including SNPs in MRVI1, PIK3CG, JMJD1C, and PEAR1, among others. Here, we assessed the association of these previously identified SNPs with ADP-, thrombin-, and shear- induced platelet aggregation. Additionally, we sought to expand the association of these SNPs with blood cell counts and hemostatic factors. To accomplish this, we examined the association of 12 SNPs with seven platelet reactivity and various hematological measures in 1300 middle-aged men in the Caerphilly Prospective Study. Nine of the examined SNPs showed at least suggestive association with platelet reactivity. The strongest associations were with rs12566888 in PEAR1 to ADP-induced (p = 1.51 x 10(-7)) and thrombin-induced (p = 1.91 x 10(-6)) reactivity in platelet rich plasma. Our results indicate PEAR1 functions in a relatively agonist independent manner, possibly through subsequent intracellular propagation of platelet activation. rs10761741 in JMJD1C showed suggestive association with ADP-induced reactivity (p = 1.35 x 10(-3)), but its strongest associations were with platelet-related cell counts (p = 1.30 x 10(-9)). These associations indicate variation in JMJD1C influences pathways that modulate platelet development as well as those that affect reactivity. Associations with other blood cell counts and hemostatic factors were generally weaker among the tested SNPs, indicating a specificity of these SNPs' function to platelets. Future genome-wide analyses will further assess association of these genes and identify new genes important to platelet biology.</t>
  </si>
  <si>
    <t>Phosphoinositide 3-kinase gamma (PI3Kgamma) is linked to neuroinflammation and phagocytosis. This study was conducted to elucidate conjectural differences of lipid kinase-dependent and kinase-independent functions of PI3Kgamma in the evolvement of brain damage induced by focal cerebral ischemia/reperfusion. Therefore, PI3Kgamma wild-type, knockout, and kinase-dead mice were subjected to middle cerebral artery occlusion followed by reperfusion. Tissue damage and cellular composition were assessed by immunohistochemical stainings. In addition, microglial cells derived from respective mouse genotypes were used for analysis of PI3Kgamma effects on phagocytic activity, matrix metalloproteinase-9 release, and cAMP content under conditions of oxygen/glucose deprivation and recovery. Brain infarction was more pronounced in PI3Kgamma-knockout mice compared to wild-type and kinase-dead mice 48 h after reperfusion. Immunohistochemical analyses revealed a reduced amount of galectin-3/MAC-2-positive microglial cells indicating that activated phagocytosis was reduced in ischemic brains of knockout mice. Cell culture studies disclosed enhanced metalloproteinase-9 secretion in supernatants derived from microglia of PI3Kgamma-deficient mice after 2-h oxygen/glucose deprivation and 48-h recovery. Furthermore, PI3Kgamma-deficient microglial cells showed a failed phagocytic activation throughout the observed recovery period. Lastly, PI3Kgamma-deficient microglia exhibited strongly increased cAMP levels in comparison with wild-type microglia or cells expressing kinase-dead PI3Kgamma after oxygen/glucose deprivation and recovery. Our data suggest PI3Kgamma kinase activity-independent control of cAMP phosphodiesterase as a crucial mediator of microglial cAMP regulation, MMP-9 expression, and phagocytic activity following focal brain ischemia/recirculation. The suppressive effect of PI3Kgamma on cAMP levels appears critical for the restriction of ischemia-induced immune cell functions and in turn tissue damage.</t>
  </si>
  <si>
    <t>This study aimed to identify carcinogenic potential-related molecular mechanisms in cancer stem cells (CSCs) in lung cancer. CD133(+) and CD133(-) subpopulations were sorted from A549 cells using magnetic-activated cell sorting. The abilities to form sphere and clone, proliferate, migrate, and invade were compared between CD133(+) and CD133(-) cells, as well as drug sensitivity. Thereafter, microRNA (miRNA) profiles were performed to identify differentially expressed miRNAs between CD133(+) and CD133(-) subpopulation. Following, bioinformatic methods were used to predict target genes for differentially expressed miRNAs and perform enrichment analysis. Furthermore, the mammalian target of rapamycin (mTOR) signaling pathways and CSC property-associated signaling pathways were explored and visualized in regulatory network among competitive endogenous RNA (ceRNA), miRNA, and target gene. CD133(+) subpopulation showed greater oncogenic potential than CD133(-) subpopulation. In all, 14 differentially expressed miRNAs were obtained and enriched in 119 pathways, including five upregulated (hsa-miR-23b-3p, -23a-3p, -15b-5p, -24-3p, and -4734) and nine downregulated (hsa-miR-1246, -30b-5p, -5096, -6510-5p, has-miR-7110-5p, -7641, -3197, -7108-5p, and -6791-5p). For mTOR signaling pathway, eight differential miRNAs (hsa-miR-23b-3p, -23a-3p, -15b-5p, -24-3p, -4734, -1246, -7641, and -3197) and 39 target genes (e.g., AKT1, AKT2, PIK3CB, PIK3CG, PIK3R1, PIK3CA, and PIK3CD) were involved, as well as some ceRNAs. Besides, for CSC property-related signaling pathways, six miRNAs (hsa-miR-1246, -15b-5p, -30b-5p, -3197, -4734, and -7110-5p) were dramatically enriched in Hedgehog, Notch, and Wnt signaling pathways via regulating 108 target genes (e.g., DVL1, DVL3, WNT3A, and WNT5A). The mTOR and CSC property-associated signaling pathways may be important oncogenic molecular mechanisms in CD133(+) A549 cells.</t>
  </si>
  <si>
    <t>INTRODUCTION: Thymic epithelial tumors (TETs) are rare tumors originating from the epithelium of the thymus with limited therapeutic options beyond surgery. The pathogenesis of TETs is poorly understood, and the scarcity of model systems for these rare tumors makes the study of their biology very challenging. METHODS: A new cell line (MP57) was established from a thymic carcinoma specimen and characterized using standard biomarker analysis, as well as next-generation sequencing (NGS) and functional assays. Sanger sequencing was used to confirm the mutations identified by NGS. RESULTS: MP57 possesses all the tested thymic epithelial markers and is deemed a bona fide thymic carcinoma cell line. NGS analysis of MP57 identified a mutation in the gene PIK3R2, which encodes a regulatory subunit of PI3K. Further analysis identified different mutations in multiple PI3K subunit genes in another cell line and several primary thymic carcinoma samples, including two catalytic subunits (PIK3CA and PIK3CG) and another regulatory subunit (PIK3R4). Inhibiting PI3K with GDC-0941 resulted in in vitro antitumor activity in TET cells carrying mutant PI3K subunits. CONCLUSIONS: Alterations of PI3K due to mutations in its catalytic or regulatory subunits are observed in a subgroup of TETs, in particular, thymic carcinomas. Targeting PI3K may be an effective strategy to treat these tumors.</t>
  </si>
  <si>
    <t>BACKGROUND: Given the modest responses to everolimus, a mTOR inhibitor, in multiple tumor types, there is a pressing need to identify predictive biomarkers for this drug. Using targeted ultra-deep sequencing, we aimed to explore genomic alterations that confer extreme sensitivity to everolimus. RESULTS: We collected formalin-fixed paraffin-embedded tumor/normal pairs from 39 patients (22 with exceptional clinical benefit, 17 with no clinical benefit) who were treated with everolimus across various tumor types (13 gastric cancers, 15 renal cell carcinomas, 2 thyroid cancers, 2 head and neck cancer, and 7 sarcomas). Ion AmpliSeqTM Comprehensive Cancer Panel was used to identify alterations across all exons of 409 target genes. Tumors were sequenced to a median coverage of 552x. Cancer genomes are characterized by 219 somatic single-nucleotide variants (181 missense, 9 nonsense, 7 splice-site) and 22 frameshift insertions/deletions, with a median of 2.1 mutations per Mb (0 to 12.4 mutations per Mb). Overall, genomic alterations with activating effect on mTOR signaling were identified in 10 of 22 (45%) patients with clinical benefit and these include MTOR, TSC1, TSC2, NF1, PIK3CA and PIK3CG mutations. Recurrently mutated genes in chromatin remodeling genes (BAP1; n = 2, 12%) and receptor tyrosine kinase signaling (FGFR4; n = 2, 12%) were noted only in patients without clinical benefit. CONCLUSIONS: Regardless of different cancer types, mTOR-pathway-activating mutations confer sensitivity to everolimus. Targeted sequencing of mTOR pathway genes facilitates identification of potential candidates for mTOR inhibitors.</t>
  </si>
  <si>
    <t>We report the first combined analysis of whole-genome sequence, detailed clinical history, and transcriptome sequence of multiple prostate cancer metastases in a single patient (A21). Whole-genome and transcriptome sequence was obtained from nine anatomically separate metastases, and targeted DNA sequencing was performed in cancerous and noncancerous foci within the primary tumor specimen removed 5 yr before death. Transcriptome analysis revealed increased expression of androgen receptor (AR)-regulated genes in liver metastases that harbored an AR p.L702H mutation, suggesting a dominant effect by the mutation despite being present in only one of an estimated 16 copies per cell. The metastases harbored several alterations to the PI3K/AKT pathway, including a clonal truncal mutation in PIK3CG and present in all metastatic sites studied. The list of truncal genomic alterations shared by all metastases included homozygous deletion of TP53, hemizygous deletion of RB1 and CHD1, and amplification of FGFR1. If the patient were treated today, given this knowledge, the use of second-generation androgen-directed therapies, cessation of glucocorticoid administration, and therapeutic inhibition of the PI3K/AKT pathway or FGFR1 receptor could provide personalized benefit. Three previously unreported truncal clonal missense mutations (ABCC4 p.R891L, ALDH9A1 p.W89R, and ASNA1 p.P75R) were expressed at the RNA level and assessed as druggable. The truncal status of mutations may be critical for effective actionability and merit further study. Our findings suggest that a large set of deeply analyzed cases could serve as a powerful guide to more effective prostate cancer basic science and personalized cancer medicine clinical trials.</t>
  </si>
  <si>
    <t>Upon in vitro stimulation, neutrophils undergo a cell death named netosis. This process is characterized by extracellular release of chromatin scaffold associated with granular and cytoplasmic proteins, which together, ensnare and kill microbes. We have previously described that interaction of Leishmania amazonensis with human neutrophils leads to the release of neutrophil extracellular traps, which trap and kill the parasite. However, the signaling leading to Leishmania induced netosis is still unknown. Thus, we sought to evaluate signaling events that drive L. amazonensis induced neutrophil extracellular trap release from human neutrophils. Here, we found that PI3K, independently of protein kinase B, has a role in parasite-induced netosis. We also described that the main isoforms involved are PI3Kgamma and PI3Kdelta, which work in reactive oxygen species-dependent and -independent ways, respectively. We demonstrated that activation of ERK downstream of PI3Kgamma is important to trigger reactive oxygen species-dependent, parasite-induced netosis. Pharmacological inhibition of protein kinase C also significantly decreased parasite-induced neutrophil extracellular trap release. Intracellular calcium, regulated by PI3Kdelta, represents an alternative reactive oxygen species-independent pathway of netosis stimulated by L. amazonensis Finally, intracellular calcium mobilization and reactive oxygen species generation are the major regulators of parasite-induced netosis. Our results contribute to a better understanding of the signaling behind netosis induced by interactions between Leishmania and neutrophils.</t>
  </si>
  <si>
    <t>Researchers have figured out a way to switch the immunosuppressive phenotype of tumor-associated macrophages to one that's immunostimulatory. By inhibiting PI3Kgamma in these macrophages, they significantly suppressed tumor growth in mice; when anti-PD-1 therapy was added to PI3Kgamma inhibition, complete and sustained tumor eradication was observed in many cases.</t>
  </si>
  <si>
    <t>BACKGROUND: The high mobility group box 1 (HMGB1) protein mediates the cardiomyocyte-cardiac fibroblast interaction that contributes to induction of myocardial fibrosis in diabetes mellitus (DM). In the present study, we aim to investigate the intracellular signaling pathway that leads to cardiomyocyte HMGB1 expression under a diabetic environment. RESULTS: HMGB1 expression is increased in high concentration of glucose (HG)-conditioned cardiomyocytes. Challenging cardiomyocytes with HG also increased PI3Kgamma and Akt phosphorylation. Inhibition of PI3Kgamma (CRISPR/Cas9 knockout plasmid or AS605240) prevented HG-induced Akt phosphorylation and HMGB1 expression by the cardiomyocytes. In addition, inhibition of Akt (Akt1/2/3 siRNA or A6730) attenuated HG-induced HMGB1 production. Finally, challenging cardiomyocytes with HG resulted in increased reactive oxygen species (ROS) production. Treatment of cardiomyocytes with an antioxidant (Mitotempo) abolished HG-induced PI3Kgamma and Akt activation, as well as HMGB1 production. MATERIALS AND METHODS: Isolated rat cardiomyocytes were cultured with a high concentration of glucose. Cardiomyocyte phosphatidylinositol 3-kinase gamma (PI3Kgamma) and Akt were determined by Western blot. Cardiomyocyte HMGB1 production was evaluated with Western blot and enzyme-linked immunosorbent assay (ELISA), while cardiomyocyte oxidative stress was determined with a DCFDA fluorescence probe. CONCLUSIONS: Our results suggest that the cardiomyocytes incur an oxidative stress under diabetic condition, which subsequently activates the PI3Kgamma/Akt cell-signaling pathway and further increases HMGB1 expression.</t>
  </si>
  <si>
    <t>Phosphoinositide-3-kinase (PI3K) is an enzyme group, known to regulate key survival pathways in acute myeloid leukaemia (AML). It generates phosphatidylinositol-3,4,5-triphosphate, which provides a membrane docking site for protein kinaseB activation. PI3K catalytic p110 subunits are divided into 4 isoforms; alpha,beta,delta and gamma. The PI3Kdelta isoform is always expressed in AML cells, whereas the frequency of PI3Kgamma expression is highly variable. The functions of these individual catalytic enzymes have not been fully resolved in AML, therefore using the PI3K p110delta and p110gamma-targeted inhibitor IPI-145 (duvelisib) and specific p110delta and p110gamma shRNA, we analysed the role of these two p110 subunits in human AML blast survival. The results show that PI3Kdelta and PI3Kgamma inhibition with IPI-145 has anti-proliferative activity in primary AML cells by inhibiting the activity of AKT and MAPK. Pre-treatment of AML cells with IPI-145 inhibits both adhesion and migration of AML blasts to bone marrow stromal cells. Using shRNA targeted to the individual isoforms we demonstrated that p110delta-knockdown had a more significant anti-proliferative effect on AML cells, whereas targeting p110gamma-knockdown significantly inhibited AML migration. The results demonstrate that targeting both PI3Kdelta and PI3Kgamma to inhibit AML-BMSC interactions provides a biologic rationale for the pre-clinical evaluation of IPI-145 in AML.</t>
  </si>
  <si>
    <t>PURPOSE: Patients with a heterozygous mutation in the gene encoding the transcription factor, PAX6, have a degenerative corneal opacity associated with failure of normal radial epithelial cell migration across the corneal surface and a reported wound healing defect. This study investigated the guidance mechanisms that drive the directed migration of corneal epithelial cells. METHODS: In vivo corneal epithelial wounding was performed in adult wild-type and Pax6(+/-) mice, and the healing migration rates were compared. To investigate the control of the cell migration direction, primary corneal epithelial cells from wild-type and Pax6(+/-) mice were plated on grooved quartz substrates, and alignment relative to the grooves was assayed. A reconstructed corneal culture system was developed in which dissociated wild-type and genetically mutant corneal epithelial cells could be cultured on a de-epithelialized corneal stroma or basement membrane and their migration assayed with time-lapse microscopy. RESULTS: The Pax6(+/-) cells efficiently re-epithelialized corneal wounds in vivo but had mild slowing of healing migration compared to the wild-type. Cells aligned parallel to quartz grooves in vitro, but the Pax6(+/-) cells were less robustly oriented than the wild-type. In the reconstructed corneal culture system, corneal epithelial cells continued to migrate radially, showing that the cells are guided by contact-mediated cues from the basement membrane. Recombining wild-type and Pax6 mutant corneal epithelial cells with wild-type and Pax6 mutant corneal stroma showed that normal Pax6 dosage was required autonomously in the epithelial cells for directed migration. Integrin-mediated attachment to the substrate, and intracellular PI3Kgamma activity, were required for migration. Pharmacological inhibition of cAMP signaling randomized migration tracks in reconstructed corneas. CONCLUSIONS: Striking patterns of centripetal migration of corneal epithelial cells observed in vivo are driven by contact-mediated cues operating through an intracellular cAMP pathway, and failure to read these cues underlies the migration defects that accompany corneal degeneration in patients with mutations in PAX6.</t>
  </si>
  <si>
    <t>Macrophages play critical, but opposite, roles in acute and chronic inflammation and cancer. In response to pathogens or injury, inflammatory macrophages express cytokines that stimulate cytotoxic T cells, whereas macrophages in neoplastic and parasitic diseases express anti-inflammatory cytokines that induce immune suppression and may promote resistance to T cell checkpoint inhibitors. Here we show that macrophage PI 3-kinase gamma controls a critical switch between immune stimulation and suppression during inflammation and cancer. PI3Kgamma signalling through Akt and mTor inhibits NFkappaB activation while stimulating C/EBPbeta activation, thereby inducing a transcriptional program that promotes immune suppression during inflammation and tumour growth. By contrast, selective inactivation of macrophage PI3Kgamma stimulates and prolongs NFkappaB activation and inhibits C/EBPbeta activation, thus promoting an immunostimulatory transcriptional program that restores CD8(+) T cell activation and cytotoxicity. PI3Kgamma synergizes with checkpoint inhibitor therapy to promote tumour regression and increased survival in mouse models of cancer. In addition, PI3Kgamma-directed, anti-inflammatory gene expression can predict survival probability in cancer patients. Our work thus demonstrates that therapeutic targeting of intracellular signalling pathways that regulate the switch between macrophage polarization states can control immune suppression in cancer and other disorders.</t>
  </si>
  <si>
    <t>The intracellular PI3K-AKT-mTOR pathway is involved in regulation of numerous important cell processes including cell growth, differentiation, and metabolism. The PI3Kalpha isoform has received particular attention as a novel molecular target in gene therapy, since this isoform plays critical roles in tumor progression and tumor blood flow and angiogenesis. However, the role of PI3Kalpha and other class I isoforms, i.e. PI3Kbeta, gamma, delta, in the regulation of vascular tone and regional blood flow are largely unknown. We used novel isoform-specific PI3K inhibitors and mice deficient in both PI3Kgamma and PI3Kdelta (Pik3cg(-/-)/Pik3cd(-/-)) to define the putative contribution of PI3K isoform(s) to arterial vasoconstriction. Wire myography was used to measure isometric contractions of isolated murine mesenteric arterial rings. Phenylephrine-dependent contractions were inhibited by the pan PI3K inhibitors wortmannin (100 nM) and LY294002 (10 microM). These vasoconstrictions were also inhibited by the PI3Kalpha isoform inhibitors A66 (10 microM) and PI-103 (1 microM), but not by the PI3Kbeta isoform inhibitor TGX 221 (100 nM). Pik3cg(-/-)/Pik3cd(-/-)-arteries showed normal vasoconstriction. We conclude that PI3Kalpha is an important downstream element in vasoconstrictor GPCR signaling, which contributes to arterial vasocontraction via alpha1-adrenergic receptors. Our results highlight a regulatory role of PI3Kalpha in the cardiovascular system, which widens the spectrum of gene therapy approaches targeting PI3Kalpha in cancer cells and tumor angiogenesis and regional blood flow.</t>
  </si>
  <si>
    <t>The phosphoinositide 3-kinase (PI3K) pathway is aberrantly activated in many disease states, including tumor cells, either by growth factor receptor tyrosine kinases or by the genetic mutation and amplification of key pathway components. A variety of PI3K isoforms play differential roles in cancers. As such, the development of PI3K inhibitors from novel compound classes should lead to differential pharmacological and pharmacokinetic profiles and allow exploration in various indications, combinations, and dosing regimens. A screening effort aimed at the identification of PI3Kgamma inhibitors for the treatment of inflammatory diseases led to the discovery of the novel 2,3-dihydroimidazo[1,2-c]quinazoline class of PI3K inhibitors. A subsequent lead optimization program targeting cancer therapy focused on inhibition of PI3Kalpha and PI3Kbeta. Herein, initial structure-activity relationship findings for this class and the optimization that led to the identification of copanlisib (BAY 80-6946) as a clinical candidate for the treatment of solid and hematological tumors are described.</t>
  </si>
  <si>
    <t>UNLABELLED: Pancreatic ductal adenocarcinoma (PDAC) is a devastating disease with a low 5-year survival rate, yet new immunotherapeutic modalities may offer hope for this and other intractable cancers. Here, we report that inhibitory targeting of PI3Kgamma, a key macrophage lipid kinase, stimulates antitumor immune responses, leading to improved survival and responsiveness to standard-of-care chemotherapy in animal models of PDAC. PI3Kgamma selectively drives immunosuppressive transcriptional programming in macrophages that inhibits adaptive immune responses and promotes tumor cell invasion and desmoplasia in PDAC. Blockade of PI3Kgamma in PDAC-bearing mice reprograms tumor-associated macrophages to stimulate CD8(+) T-cell-mediated tumor suppression and to inhibit tumor cell invasion, metastasis, and desmoplasia. These data indicate the central role that macrophage PI3Kgamma plays in PDAC progression and demonstrate that pharmacologic inhibition of PI3Kgamma represents a new therapeutic modality for this devastating tumor type. SIGNIFICANCE: We report here that PI3Kgamma regulates macrophage transcriptional programming, leading to T-cell suppression, desmoplasia, and metastasis in pancreas adenocarcinoma. Genetic or pharmacologic inhibition of PI3Kgamma restores antitumor immune responses and improves responsiveness to standard-of-care chemotherapy. PI3Kgamma represents a new therapeutic immune target for pancreas cancer. Cancer Discov; 6(8); 870-85. (c)2016 AACR.This article is highlighted in the In This Issue feature, p. 803.</t>
  </si>
  <si>
    <t>Phosphoinositide 3-kinase gamma (PI3Kgamma) is an attractive target to potentially treat a range of disease states. Herein, we describe the evolution of a reported phenylthiazole pan-PI3K inhibitor into a family of potent and selective benzothiazole inhibitors. Using X-ray crystallography, we discovered that compound 22 occupies a previously unreported hydrophobic binding cleft adjacent to the ATP binding site of PI3Kgamma, and achieves its selectivity by exploiting natural sequence differences among PI3K isoforms in this region.</t>
  </si>
  <si>
    <t>Introduction Oleandrin, a cardiac glycoside, exerts strong anti-proliferative activity against various human malignancies in in vitro cells. Here, we report the antitumor efficacy of PBI-05204, a supercritical C0(2) extract of Nerium oleander containing oleandrin, in a human pancreatic cancer Panc-1 orthotopic model. Results While all the control mice exhibited tumors by the end of treatment, only 2 of 8 mice (25%) treated for 6 weeks with PBI-05204 (40 mg/kg) showed dissectible tumor at the end of the treatment period. The average tumor weight (222.9 +/- 116.9 mg) in mice treated with PBI-05204 (20 mg/kg) was significantly reduced from that in controls (920.0 +/- 430.0 mg) (p &lt; 0.05). Histopathologic examination of serial sections from each pancreas with no dissectible tumor in the PBI-05204 (40 mg/kg) treated group showed that the pancreatic tissues of 5/6 mice were normal while the remaining mouse had a tumor the largest diameter of which was less than 2.3 mm. In contrast, while gemcitabine alone did not significantly reduce tumor growth, PBI-05204 markedly enhanced the antitumor efficacy of gemcitabine in this particular model. Ki-67 staining was reduced in pancreatic tumors from mice treated with PBI-05204 (20 mg/kg) compared to that of control, suggesting that PBI-05204 inhibited the proliferation of the Panc-1 tumor cells. PBI-05204 suppressed expression of pAkt, pS6, and p4EPB1 in a concentration-dependent manner in both Panc-1 tumor tissues and human pancreatic cancer cell lines, implying that this novel botanical drug exerts its potent antitumor activity, at least in part, through down-regulation of PI3k/Akt and mTOR pathways.</t>
  </si>
  <si>
    <t>Although PI3Kgamma has been extensively investigated in inflammatory and cardiovascular diseases, the exploration of its functions in the brain is just at dawning. It is known that PI3Kgamma is present in neurons and that the lack of PI3Kgamma in mice leads to impaired synaptic plasticity, suggestive of a role in behavioral flexibility. Several neuropsychiatric disorders, such as attention-deficit/hyperactivity disorder (ADHD), involve an impairment of behavioral flexibility. Here, we found a previously unreported expression of PI3Kgamma throughout the noradrenergic neurons of the locus coeruleus (LC) in the brainstem, serving as a mechanism that regulates its activity of control on attention, locomotion and sociality. In particular, we show an unprecedented phenotype of PI3Kgamma KO mice resembling ADHD symptoms. PI3Kgamma KO mice exhibit deficits in the attentive and mnemonic domains, typical hyperactivity, as well as social dysfunctions. Moreover, we demonstrate that the ADHD phenotype depends on a dysregulation of CREB signaling exerted by a kinase-independent PI3Kgamma-PDE4D interaction in the noradrenergic neurons of the locus coeruleus, thus uncovering new tools for mechanistic and therapeutic research in ADHD.</t>
  </si>
  <si>
    <t>A hallmark of neutrophil polarization is the back localization of active RHOA and phosphorylated myosin light chain (pMLC, also known as MYL2). However, the mechanism for the polarization is not entirely clear. Here, we show that FAM65B, a newly identified RHOA inhibitor, is important for the polarization. When FAM65B is phosphorylated, it binds to 14-3-3 family proteins and becomes more stable. In neutrophils, chemoattractants stimulate FAM65B phosphorylation largely depending on the signals from the front of the cells that include those mediated by phospholipase Cbeta (PLCbeta) and phosphoinositide 3-kinase gamma (PI3Kgamma), leading to FAM65B accumulation at the leading edge. Concordantly, FAM65B deficiency in neutrophils resulted in an increase in RHOA activity and localization of pMLC to the front of cells, as well as defects in chemotaxis directionality and adhesion to endothelial cells under flow. These data together elucidate a mechanism for RHOA and pMLC polarization in stimulated neutrophils through direct inhibition of RHOA by FAM65B at the leading edge.</t>
  </si>
  <si>
    <t>Neutrophils, which migrate toward inflamed sites and kill pathogens by producing reactive oxygen species (ROS), are important in the defense against bacterial and fungal pathogens, but their inappropriate regulation causes various chronic inflammatory diseases. Phosphoinositide 3-kinase gamma (PI3Kgamma) functions downstream of proinflammatory G protein (heterotrimeric guanine nucleotide-binding protein)-coupled receptors (GPCRs) in neutrophils and is a therapeutic target. In neutrophils, PI3Kgamma consists of a p110gamma catalytic subunit, which is activated by the guanosine triphosphatase Ras, and either a p84 or p101 regulatory subunit. Loss or inhibition of p110gamma or expression of a Ras-insensitive variant p110gamma (p110gamma(DASAA/DASAA)) impairs PIP3 production, Akt phosphorylation, migration, and ROS formation in response to GPCR activation. The p101 subunit binds to, and mediates PI3Kgamma activation by, G protein betagamma subunits, and p101(-/-) neutrophils have a similar phenotype to that of p110gamma(-/-) neutrophils, except that ROS responses are normal. We found that p84(-/-) neutrophils displayed reduced GPCR-stimulated PIP3 and Akt signaling, which was indistinguishable from that of p101(-/-) neutrophils. However, p84(-/-) neutrophils produced less ROS and exhibited normal migration in response to GPCR stimulation. These data suggest that p84-containing PI3Kgamma controls GPCR-dependent ROS production. Thus, the PI3Kgamma regulatory subunits enable PI3Kgamma to mediate distinct neutrophil responses, which may occur by targeting PIP3 signaling into spatially distinct domains.</t>
  </si>
  <si>
    <t>BACKGROUND: Phosphatidylinositol 3-Kinases (PI3Ks) are a family of lipid kinases that phosphorylate the D3-hydroxyls of the inositol ring of phosphoinositides, and are responsible for coordinating a diverse range of cellular functions. A canonical pathway of activation of PI3Ks through the interaction of RA-domain with Ras proteins has been well established. In retinal photoreceptors, we have identified a non-canonical pathway of PI3Kgamma activation through the interaction of its RA-domain with a putative Ras-like domain (RLD) in alpha subunit of cyclic nucleotide-gated channel (CNGA1) in retinal rod photoreceptors. RESULTS: The interaction between PI3Kgamma and CNGA1 does not appear to play a role in regulation of CNG channel activity, but PI3Kgamma uses CNGA1 as an anchoring module to achieve close proximity to its substrate to generate D3-phosphoinositides. CONCLUSIONS: Our studies suggest a functional non-canonical PI3Kgamma activation in retinal rod photoreceptor cells.</t>
  </si>
  <si>
    <t>Phosphatidylinositol 3-kinase (PI3K) is an enzyme involved in different pathophysiological processes, including neurological disorders. However, its role in seizures and postictal outcomes is still not fully understood. We investigated the role of PI3Kgamma on seizures, production of neurotrophic and inflammatory mediators, expression of a marker for microglia, neuronal death and hippocampal neurogenesis in mice (WT and PI3Kgamma(-/-)) subjected to intrahippocampal microinjection of pilocarpine. PI3Kgamma(-/-) mice presented a more severe status epilepticus (SE) than WT mice. In hippocampal synaptosomes, genetic or pharmacological blockade of PI3Kgamma enhanced the release of glutamate and the cytosolic calcium concentration induced by KCl. There was an enhanced neuronal death and a decrease in the doublecortin positive cells in the dentate gyrus of PI3Kgamma(-/-) animals after the induction of SE. Levels of BDNF were significantly increased in the hippocampus of WT and PI3Kgamma(-/-) mice, although in the prefrontal cortex, only PI3Kgamma(-/-) animals showed significant increase in the levels of this neurotrophic factor. Pilocarpine increased hippocampal microglial immunolabeling in both groups, albeit in the prelimbic, medial and motor regions of the prefrontal cortex this increase was observed only in PI3Kgamma(-/-) mice. Regarding the levels of inflammatory mediators, pilocarpine injection increased interleukin (IL) 6 in the hippocampus of WT and PI3Kgamma(-/-) animals and in the prefrontal cortex of PI3Kgamma(-/-) animals 24h after the stimulus. Levels of TNFalpha were enhanced in the hippocampus and prefrontal cortex of only PI3Kgamma(-/-) mice at this time point. On the other hand, PI3Kgamma deletion impaired the increase in IL-10 in the hippocampus induced by pilocarpine. In conclusion, the lack of PI3Kgamma revealed a deleterious effect in an animal model of convulsions induced by pilocarpine, suggesting that this enzyme may play a protective role in seizures and pathological outcomes associated with this condition.</t>
  </si>
  <si>
    <t>Experimental cerebral malaria (ECM) is characterized by a strong immune response, with leukocyte recruitment, blood-brain barrier breakdown and hemorrhage in the central nervous system. Phosphatidylinositol 3-kinase gamma (PI3Kgamma) is central in signaling diverse cellular functions. Using PI3Kgamma-deficient mice (PI3Kgamma-/-) and a specific PI3Kgamma inhibitor, we investigated the relevance of PI3Kgamma for the outcome and the neuroinflammatory process triggered by Plasmodium berghei ANKA (PbA) infection. Infected PI3Kgamma-/- mice had greater survival despite similar parasitemia levels in comparison with infected wild type mice. Histopathological analysis demonstrated reduced hemorrhage, leukocyte accumulation and vascular obstruction in the brain of infected PI3Kgamma-/- mice. PI3Kgamma deficiency also presented lower microglial activation (Iba-1+ reactive microglia) and T cell cytotoxicity (Granzyme B expression) in the brain. Additionally, on day 6 post-infection, CD3+CD8+ T cells were significantly reduced in the brain of infected PI3Kgamma-/- mice when compared to infected wild type mice. Furthermore, expression of CD44 in CD8+ T cell population in the brain tissue and levels of phospho-IkB-alpha in the whole brain were also markedly lower in infected PI3Kgamma-/- mice when compared with infected wild type mice. Finally, AS605240, a specific PI3Kgamma inhibitor, significantly delayed lethality in infected wild type mice. In brief, our results indicate a pivotal role for PI3Kgamma in the pathogenesis of ECM.</t>
  </si>
  <si>
    <t>Claudin-low breast cancer (CLBC) is a poor prognosis disease biologically characterized by stemness and mesenchymal features. These tumors disproportionately affect younger patients and women with African ancestry, causing significant morbidity and mortality, and no effective targeted therapy exists at present. CLBC is thought to originate from mammary stem cells, but little is known on how or why these tumors express a stable epithelial-to-mesenchymal transition phenotype, or what are the driving forces of this disease. Here, we report that Manic Fringe (Mfng), which encodes an O-fucosylpeptide 3-beta-N-acetylglucosaminyltransferase known to modify EGF repeats in the Notch extracellular domain, is highly expressed in CLBC and functions as an oncogene in this context. We show that Mfng modulates Notch activation in human and mouse CLBC cell lines, as well as in mouse mammary gland. Mfng silencing in CLBC cell lines reduced cell migration, tumorsphere formation, and in vivo tumorigenicity associated with a decrease in the stem-like cell population. Mfng deletion in the Lfng(flox/flox);MMTV-Cre mouse model, in which one-third of mammary tumors resemble human CLBC, caused a tumor subtype shift away from CLBC. We identified the phosphoinositide kinase Pik3cg as a direct transcriptional target of Mfng-facilitated RBPJkappa-dependent Notch signaling. Indeed, pharmacologic inhibition of PI3Kgamma in CLBC cell lines blocked migration and tumorsphere formation. Taken together, our results define Mfng as an oncogene acting through Notch-mediated induction of Pik3cg. Furthermore, they suggest that targeting PI3Kgamma may prove beneficial for the treatment of CLBC subtype.</t>
  </si>
  <si>
    <t>The signal transducer and activator of transcription 1 (Stat1) functions as a tumor suppressor via immune regulatory and cell-autonomous pathways. Herein, we report a previously unidentified cell-autonomous Stat1 function, which is its ability to exhibit both antiproliferative and prosurvival properties by facilitating translation of mRNAs encoding for the cyclin-dependent kinase inhibitor p27(Kip1) and antiapoptotic proteins X-linked inhibitor of apoptosis and B-cell lymphoma xl. Translation of the select mRNAs requires the transcriptional function of Stat1, resulting in the up-regulation of the p110gamma subunit of phosphoinositide 3-kinase (PI3K) class IB and increased expression of the translational repressor translation initiation factor 4E (eIF4E)-binding protein 1 (4EBP1). Increased PI3Kgamma signaling promotes the degradation of the eIF4A inhibitor programmed cell death protein 4, which favors the cap-independent translation of the select mRNAs under conditions of general inhibition of protein synthesis by up-regulated eIF4E-binding protein 1. As such, Stat1 inhibits cell proliferation but also renders cells increasingly resistant to antiproliferative effects of pharmacological inhibitors of PI3K and/or mammalian target of rapamycin. Stat1 also protects Ras-transformed cells from the genotoxic effects of doxorubicin in culture and immune-deficient mice. Our findings demonstrate an important role of mRNA translation in the cell-autonomous Stat1 functions, with implications in tumor growth and treatment with chemotherapeutic drugs.</t>
  </si>
  <si>
    <t>After surgery performed under cardiopulmonary bypass (CPB), severe lung injury often occurs in infants. MicroRNAs (miRNAs) are potentially involved in diverse pathophysiological processes via regulation of gene expression. The objective of this study was to investigate differentially expressed miRNAs and their potential target genes in immature piglet lungs in response to CPB. Fourteen piglets aged 18.6 +/- 0.5 days were equally divided into two groups that underwent sham sternotomy or CPB. The duration of aortic cross-clamping was 2 h, followed by 2 h reperfusion. Lung injury was evaluated by lung function indices, levels of cytokines, and histological changes. We applied miRNA microarray and quantitative real-time polymerase chain reaction (qRT-PCR) analysis to determine miRNA expression. Meanwhile, qRT-PCR and enzyme-linked immunosorbent assay were used for validation of predicted mRNA targets. The deterioration of lung function and histopathological changes revealed the piglets' lungs were greatly impaired due to CPB. The levels of tumor necrosis factor alpha, interleukin 6, and interleukin 10 increased in the lung tissue after CPB. Using miRNA microarray, statistically significant differences were found in the levels of 16 miRNAs in the CPB group. Up-regulation of miR-21 was verified by PCR. We also observed down-regulation in the levels of miR-127, miR-145, and miR-204, which were correlated with increases in the expression of the products of their potential target genes PIK3CG, PTGS2, ACE, and IL6R in the CPB group, suggesting a potential role for miRNA in the regulation of inflammatory response. Our results show that CPB induces severe lung injury and dynamic changes in miRNA expression in piglet lungs. Moreover, the changes in miRNA levels and target gene expression may provide a basis for understanding the pathogenesis of CPB-induced injury to immature lungs.</t>
  </si>
  <si>
    <t>Bone cancer pain (BCP) is one of the most common and severe complications in patients suffering from primary bone cancer or metastatic bone cancer such as breast, prostate, or lung, which profoundly compromises their quality of life. Emerging lines of evidence indicate that central sensitization is required for the development and maintenance of BCP. However, the underlying mechanisms are largely unknown. In this study, we investigated the role of PI3Kgamma/Akt in the central sensitization in rats with tumor cell implantation in the tibia, a widely used model of BCP. Our results showed that PI3Kgamma and its downstream target pAkt were up-regulated in a time-dependent manner and distributed predominately in the superficial layers of the spinal dorsal horn neurons, astrocytes and a minority of microglia, and were colocalized with non-peptidergic, calcitonin gene-related peptide-peptidergic, and A-type neurons in dorsal root ganglion ipsilateral to tumor cell inoculation in rats. Inhibition of spinal PI3Kgamma suppressed BCP-associated behaviors and the up-regulation of pAkt in the spinal cord and dorsal root ganglion. This study suggests that PI3Kgamma/Akt signal pathway mediates BCP in rats. Central sensitization is required for the development and maintenance of bone cancer pain (BCP). In this study, we reported that PI3Kgamma/Akt mediated the function of ephrinBs/EphBs in the central sensitization under BCP condition, and inhibition of spinal PI3Kgamma suppressed BCP-associated behaviors. Our results suggest that inhibition of PI3Kgamma/Akt may be a new target for the treatment of BCP.</t>
  </si>
  <si>
    <t>BACKGROUND: Although renal ischemia-reperfusion injury (IRI) can cause delayed graft function, a targeted therapy is not yet available. Because phosphoinositide 3-kinases (PI3K) p110gamma and p110delta play important roles in immune cell migration and function, we investigated the effects of PI3K p110gamma- and p110delta-specific inhibitors in a murine renal IRI model. METHODS: Renal function was assessed by serum creatine and hematoxylin-eosin staining. Immune cell migration was assessed by flow cytometry and an in vitro cell migration assay using Transwell plates. Gene expression analysis and a multiplex cytokine/chemokine assay were performed to find cytokines/chemokines whose expression was upregulated in renal IRI and affected by p110gamma-specific inhibitor. RESULTS: The PI3K p110gamma-specific inhibitor, but not p110delta-specific inhibitor, significantly reduced serum creatine levels and acute tubular necrosis. These were accompanied by reduced infiltration of B cells and reduced expression of CXCL9, a CXCR3 ligand, suggesting that p110gamma plays an important role in B-cell migration toward injured kidneys. An in vitro cell migration assay revealed for the first time that B-cell migration to injured kidney cells and to CXCL9 requires p110gamma. CONCLUSIONS: p110gamma-specific inhibitor ameliorates renal IRI by reducing necrosis and immune cell migration. This inhibitor may have the potential to reduce renal graft failure caused by renal IRI.</t>
  </si>
  <si>
    <t>OBJECTIVE: Phosphoinositide 3-kinase gamma (PI3Kgamma) is a G-protein-coupled receptor-activated lipid kinase mainly expressed in leukocytes and cells of the cardiovascular system. PI3Kgamma plays an important signaling role in inflammatory processes. Since subclinical inflammation is a hallmark of atherosclerosis, obesity-related insulin resistance, and pancreatic beta-cell failure, we asked whether common genetic variation in the PI3Kgamma gene (PIK3CG) contributes to body fat content/distribution, serum adipokine/cytokine concentrations, alterations in plasma lipid profiles, insulin sensitivity, insulin release, and glucose homeostasis. STUDY DESIGN: Using a tagging single nucleotide polymorphism (SNP) approach, we analyzed genotype-phenotype associations in 2,068 German subjects genotyped for 10 PIK3CG SNPs and characterized by oral glucose tolerance tests. In subgroups, data from hyperinsulinaemic-euglycaemic clamps, magnetic resonance spectroscopy of the liver, whole-body magnetic resonance imaging, and intravenous glucose tolerance tests were available, and peripheral blood mononuclear cells (PBMCs) were used for gene expression analysis. RESULTS: After appropriate adjustment, none of the PIK3CG tagging SNPs was significantly associated with body fat content/distribution, adipokine/cytokine concentrations, insulin sensitivity, insulin secretion, or blood glucose concentrations (p&gt;0.0127, all; Bonferroni-corrected alpha-level: 0.0051). However, six non-linked SNPs displayed at least nominal associations with plasma HDL-cholesterol concentrations, two of them (rs4288294 and rs116697954) reaching the level of study-wide significance (p = 0.0003 and p = 0.0004, respectively). More precisely, rs4288294 and rs116697954 influenced HDL2-, but not HDL3-, cholesterol. With respect to the SNPs' in vivo functionality, rs4288294 was significantly associated with PIK3CG mRNA expression in PBMCs. CONCLUSIONS: We could demonstrate that common genetic variation in the PIK3CG locus, possibly via altered PIK3CG gene expression, determines plasma HDL-cholesterol concentrations. Since HDL2-, but not HDL3-, cholesterol is influenced by PIK3CG variants, PI3Kgamma may play a role in HDL clearance rather than in HDL biogenesis. Even though the molecular pathways connecting PI3Kgamma and HDL metabolism remain to be further elucidated, this finding could add a novel aspect to the pathophysiological role of PI3Kgamma in atherogenesis.</t>
  </si>
  <si>
    <t>The PI3K pathway is a signal transduction process including oncogenes and receptor tyrosine kinase regulating cellular functions i.e., survival, protein synthesis, and metabolism. In the present work, we have investigated the role of water molecules on inhibitor's binding orientation in crystal structures of PI3K pathway targets using molecular docking approach. AutoDock v4.2 docking software was employed to dock PI3Kgamma and its known inhibitors viz., wortmannin, quercetin, myricetin and pyridyl-triazine. Besides, serpentine was also docked on the same binding pocket, subsequently its anticancer activity was evaluated through in vitro experiment. Docking studies have been performed in the presence as well as in absence of water molecules at the binding pocket, and results were compared with crystallographic structural data. The comparison was done on the basis of binding energy, RMSD, inhibition constant (Ki), conserved and bridging water molecules, and found that, while considering water molecules during docking experiments, it increases the binding affinity of PI3K inhibitors.</t>
  </si>
  <si>
    <t>Development of dendritic cells (DCs) commences in the bone marrow, from where pre-DCs migrate to peripheral organs to differentiate into mature DCs in situ. However, the factors that regulate organ-specific differentiation to give rise to tissue-specific DC subsets remain unclear. Here we show that the Ras-PI3Kgamma-Akt-mTOR signaling axis acted downstream of FLT3L signaling and was required for development of lung CD103(+) DCs and, to a smaller extent, for lung CD11b(+) DCs, but not related DC populations in other non-lymphoid organs. Furthermore, we show that in lymphoid organs such as the spleen, DCs depended on a similar signaling network to respond to FLT3 ligand with overlapping and partially redundant roles for kinases PI3Kgamma and PI3Kdelta. Thus we identified PI3Kgamma as an essential organ-specific regulator of lung DC development and discovered a signaling network regulating tissue-specific DC development mediated by FLT3.</t>
  </si>
  <si>
    <t>Merkel cell carcinoma (MCC) is an uncommon, but highly malignant, cutaneous tumor. Merkel cell polyoma virus (MCV) has been implicated in a majority of MCC tumors; however, viral-negative tumors have been reported to be more prevalent in some geographic regions subject to high sun exposure. While the impact of MCV and viral T-antigens on MCC development has been extensively investigated, little is known about the etiology of viral-negative tumors. We performed targeted capture and massively parallel DNA sequencing of 619 cancer genes to compare the gene mutations and copy number alterations in MCV-positive (n = 13) and -negative (n = 21) MCC tumors and cell lines. We found that MCV-positive tumors displayed very low mutation rates, but MCV-negative tumors exhibited a high mutation burden associated with a UV-induced DNA damage signature. All viral-negative tumors harbored mutations in RB1, TP53, and a high frequency of mutations in NOTCH1 and FAT1. Additional mutated or amplified cancer genes of potential clinical importance included PI3K (PIK3CA, AKT1, PIK3CG) and MAPK (HRAS, NF1) pathway members and the receptor tyrosine kinase FGFR2. Furthermore, looking ahead to potential therapeutic strategies encompassing immune checkpoint inhibitors such as anti-PD-L1, we also assessed the status of T-cell-infiltrating lymphocytes (TIL) and PD-L1 in MCC tumors. A subset of viral-negative tumors exhibited high TILs and PD-L1 expression, corresponding with the higher mutation load within these cancers. Taken together, this study provides new insights into the underlying biology of viral-negative MCC and paves the road for further investigation into new treatment opportunities.</t>
  </si>
  <si>
    <t>AIMS: Sepsis-induced myocardial depression (SIMD), an early and frequent event of infection-induced systemic inflammatory response syndrome (SIRS), is characterized by reduced contractility irrespective of enhanced adrenergic stimulation. Phosphoinositide-3 kinase gamma (PI3Kgamma) is known to prevent beta-adrenergic overstimulation via its scaffold function by activating major cardiac phosphodiesterases and restricting cAMP levels. However, the role of PI3Kgamma in SIRS-induced myocardial depression is unknown. This study is aimed at determining the specific role of lipid kinase-dependent and -independent functions of PI3Kgamma in the pathogenesis of SIRS-induced myocardial depression. METHODS AND RESULTS: PI3Kgamma knockout mice (PI3Kgamma(-/-)), mice expressing catalytically inactive PI3Kgamma (PI3Kgamma(KD/KD)), and wild-type mice (P3Kgamma(+/+)) were exposed to lipopolysaccharide (LPS)-induced systemic inflammation and assessed for survival, cardiac autonomic nervous system function, and left ventricular performance. Additionally, primary adult cardiomyocytes were used to analyse PI3Kgamma effects on myocardial contractility and inflammatory response. SIRS-induced adrenergic overstimulation induced a transient hypercontractility state in PI3Kgamma(-/-) mice, followed by reduced contractility. In contrast, P3Kgamma(+/+) mice and PI3Kgamma(KD/KD) mice developed an early and ongoing myocardial depression despite exposure to similarly increased catecholamine levels. Compared with cells from P3Kgamma(+/+) and PI3Kgamma(KD/KD) mice, cardiomyocytes from PI3Kgamma(-/-) mice showed an enhanced and prolonged cAMP-mediated signalling upon norepinephrine and an intensified LPS-induced proinflammatory response characterized by nuclear factor of activated T-cells-mediated inducible nitric oxide synthase up-regulation. CONCLUSIONS: This study reveals the lipid kinase-independent scaffold function of PI3Kgamma as a mediator of SIMD during inflammation-induced SIRS. Activation of cardiac phosphodiesterases via PI3Kgamma is shown to restrict myocardial hypercontractility early after SIRS induction as well as the subsequent inflammatory responses.</t>
  </si>
  <si>
    <t>PURPOSE: Neutrophil-dominated airway inflammation is a key feature of progressive lung damage in cystic fibrosis (CF). Thus, reducing airway inflammation is a major goal to prevent lung damage in CF. However, current anti-inflammatory drugs have shown several limits. PI3Kgamma plays a pivotal role in leukocyte recruitment and activation; in the present study we determined the effects of genetic deletion and pharmacologic inhibition of PI3Kgamma on airway inflammation and structural lung damage in a mouse model of CF lung disease. METHODS: betaENaC overexpressing mice (betaENaC-Tg) were backcrossed with PI3Kgamma-deficient (PI3Kgamma (KO)) mice. Tissue damage was assessed by histology and morphometry and inflammatory cell number was evaluated in bronchoalveolar lavage fluid (BALF). Furthermore, we assessed the effect of a specific PI3Kgamma inhibitor (AS-605240) on inflammatory cell number in BALF. RESULTS: Genetic deletion of PI3Kgamma decreased neutrophil numbers in BALF of PI3Kgamma (KO)/betaENaC-Tg mice, and this was associated with reduced emphysematous changes. Treatment with the PI3Kgamma inhibitor AS-605240 decreased the number of neutrophils in BALF of betaENaC-Tg mice, reproducing the effect observed with genetic deletion of the enzyme. CONCLUSIONS: These results demonstrate the biological efficacy of both genetic deletion and pharmacological inhibition of PI3Kgamma in reducing chronic neutrophilic inflammation in CF-like lung disease in vivo.</t>
  </si>
  <si>
    <t>Gastric cancer is a lethal disease characterized by high diffusivity and mortality. To examine the mechanisms involved in gastric cancer, we analyzed the microarray of GSE41476. GSE41476 was downloaded from the Gene Expression Omnibus and included 3 primary cell culture samples from gastric cancer tissues, 3 gastric cancer cell lines and 2 normal tissue samples. Long non-coding RNAs (lncRNAs) and differentially expressed genes (DEGs) were screened by Cuffdiff software. Functions of the DEGs were predicted by functional and pathway enrichment analyses. The interaction relationships of the proteins encoded by DEGs that were obtained from the STRING database and proteinprotein interaction (PPI) network were visualized using Cytoscape. Modules analysis of PPI network was performed using CFinder. Moreover, lncRNA analysis was performed. A total of 86 lncRNAs, and 1,088 up- and 1,537 downregulated transcriptions were screened. For DEGs in module A of the PPI network for upregulated genes, the enriched pathways included ECM-receptor interaction and focal adhesion, both of which involved COL and ITG genes. The COL genes interacted with the ITG genes (e.g., COL1A1ITGA5 and COL1A2ITGB1). For DEGs in module B of the PPI network for downregulated genes, the enriched pathways for DEGs included the Tcell receptor signaling pathway, which involved PIK3CG and PIK3R5. PIK3CG had an interaction relationship with PIK3R5. In addition, IL7 was co-expressed with TCONS-00068220. In summary, the results showed that COL and ITG genes, PIK3CG, PIK3R5, IL7 and lncRNA TCONS00068220 may play a role in gastric cancer.</t>
  </si>
  <si>
    <t>MicroRNAs (miRNAs) play a key role in carcinogenesis and tumor progression in hepatocellular carcinoma (HCC). In the present study, we demonstrated that miR-502 significantly inhibits HCC cell proliferation in vitro and tumor growth in vivo. G1/S cell cycle arrest and apoptosis of HCC cells were induced by miR-502. Phosphoinositide 3-kinase catalytic subunit gamma (PIK3CG) was identified as a direct downstream target of miR-502 in HCC cells. Notably, overexpression of PIK3CG reversed the inhibitory effects of miR-502 in HCC cells. Our findings suggest that miR-502 functions as a tumor suppressor in HCC via inhibition of PI3KCG, supporting its utility as a promising therapeutic gene target for this tumor type.</t>
  </si>
  <si>
    <t>BACKGROUND: Asthma is characterized by chronic inflammation caused by activation of immune cells including Th2 lymphocytes and eosinophils. Phosphoinositide 3-kinase (PI3K) gamma deficient asthmatic mice did not develop lung eosinophilia, although the detailed mechanisms are not well known. A CC chemokine eotaxin (CCL11) plays a prominent role in developing eosinophilic inflammation through CCR3. In this study, we tested the roles of PI3Kgamma in eotaxin-induced eosinophil functions using a pharmacological inhibitor. METHOD: Human peripheral blood eosinophils were isolated by CD16-negative selection method. The effect of AS605240, synthetic PI3Kgamma inhibitor on eotaxin-induced adhesion, chemotaxis, and degranulation were studied using intracellular adhesion molecule-1 (ICAM-1)-coated plates, Boyden chamber system, ELISA for eosinophil-derived neurotoxin (EDN) levels in the culture supernatant, respectively. CCR3 expression levels and extracellular signal-regulated kinase 1/2 (ERK1/2) phosphorylation were assessed by flowcytometry. Involvement of PI3Kgamma in spontaneous apoptosis was studied using flowcytometry. RESULTS: Although AS605240 did not affect the eosinophil spontaneous apoptosis, eotaxin-induced chemotaxis, adhesion to ICAM-1 coated plate, and EDN release were inhibited by AS605240. AS605240 also inhibited the eotaxin-induced ERK1/2 phosphorylation without down-regulation of surface CCR3 expression. CONCLUSION: These results indicate that PI3Kgamma inhibitor attenuates eotaxin-induced eosinophil functions by suppressing the downstream signaling of CCR3 without significant cytotoxicity. PI3Kgamma plays an important role in the development of eosinophilic inflammation and blockade of PI3Kgamma might be a therapeutic strategy for treatment of eosinophil-related diseases including asthma.</t>
  </si>
  <si>
    <t>INTRODUCTION: Rheumatoid arthritis (RA) is a polygenic disease associated with accelerated atherosclerosis and increased cardiovascular (CV) mortality. Recent studies have identified the ABO rs579459, PPAP2B rs17114036, and ADAMTS7 rs3825807 polymorphisms as genetic variants associated with coronary artery disease and the PIK3CG rs17398575 and EDNRA rs1878406 polymorphisms as the most significant signals related to the presence of carotid plaque in nonrheumatic Caucasian individuals. Accordingly, we evaluated the potential relationship between these 5 polymorphisms and subclinical atherosclerosis (assessed by carotid intima-media thickness (cIMT) and presence/absence of carotid plaques) and CV disease in RA. MATERIAL AND METHODS: 2140 Spanish RA patients were genotyped for the 5 polymorphisms by TaqMan assays. Subclinical atherosclerosis was evaluated in 620 of these patients by carotid ultrasonography technology. RESULTS: No statistically significant differences were found when each polymorphism was assessed according to cIMT values and presence/absence of carotid plaques in RA, after adjusting the results for potential confounders. Moreover, no significant differences were obtained when RA patients were stratified according to the presence/absence of CV disease after adjusting for potential confounders. CONCLUSION: Our results do not confirm association between ABO rs579459, PPAP2B rs17114036, ADAMTS7 rs3825807, PIK3CG rs17398575, and EDNRA rs1878406 and subclinical atherosclerosis and CV disease in RA.</t>
  </si>
  <si>
    <t>UNLABELLED: Benzene is an important industrial chemical and an environmental contaminant, but the pathogenesis of hematotoxicity induced by chronic occupational benzene exposure remains to be elucidated. To gain an insight into the molecular mechanisms and new biomarkers, microarray analysis was used to identify the differentially expressed mRNA critical for benzene hematotoxicity. RNA was extracted from four chronic benzene poisoning patients occupationally exposed to benzene, three benzene-exposed workers without clinical symptoms and three health controls without benzene exposure and mRNA expression profiling was performed using Gene Chip Human Gene 2.0ST Arrays. Analysis of mRNA expression profiles were conducted to identify key genes, biological processes and pathways by the series test of cluster (STC), STC-Gene Ontology analysis (STC-GO), pathway analysis and Signal-net. PRINCIPAL FINDINGS: 1) 1661 differentially expressed mRNAs were identified and assigned to sixteen model profiles. 2) Profiles 14, 10, 11, 1 and 15 are the predominant expression profiles which were involved in immune response, inflammatory response, chemotaxis, defense response, anti-apoptosis and signal transduction. 3) The importance of immune response at benzene hematotoxicity is highlighted by several immune-related signaling pathways such as B/T cell receptor signaling pathway, acute myeloid leukemia, hematopoietic cell lineage and natural killer cell mediated cytotoxicity. 4) Signet analysis showed that PIK3R1, PIK3CG, PIK3R2, GNAI3, KRAS, NRAS, NFKB1, HLA-DMA, and HLA-DMB were key genes involved in benzene hematotoxicity. These genes might be new biomarkers for the prevention and early diagnosis of benzene poisoning. This is a preliminary study that paves the way to further functional study to understand the underlying regulatory mechanisms.</t>
  </si>
  <si>
    <t>PI3Kgamma is known to play an important role in inflammation and immune responses. Mast cells are closely involved in the initiation and regulation of immune responses and allergic inflammatory reactions. AS252424 is a specific PI3Kgamma inhibitor. Until now, the anti-inflammatory effect of AS252424 on mast cells has not been reported. In this study, we investigated the anti-inflammatory effects of AS252424 on the inflammatory mediators in activated bone marrow-derived mast cells (BMMCs). AS252424 dramatically attenuated c-Kit ligand (KL)-induced leukotriene C4 (LTC4) generation and degranulation in BMMCs. Downregulating phosphorylation of cytosolic phospholipase A2 (cPLA2) and mitogen-activated protein kinase (MAPK) and inhibition of Ca(2+) liberation in BMMCs might be involved in the anti-inflammatory effects. These results suggested that AS252424 might be considered as a chemical tool or a drug candidate for prevention and therapy of inflammatory disease.</t>
  </si>
  <si>
    <t>BACKGROUND AND PURPOSE: The mu-opioid receptor has been characterized as the main mediator of opioid signalling in neuronal cells. Opioid-induced pain suppression was originally proposed to be mediated by mu-opioid receptor-induced inhibitory effects on cAMP, which is known to mediate inflammatory hypernociception. Recent investigations revealed PI3Kgamma and Akt (PKB) as additional elements of mu-opioid receptor signalling. Hence, we investigated the interaction between pronociceptive cAMP and antinociceptive PI3K/Akt signalling pathways. EXPERIMENTAL APPROACH: The human neuroblastoma cell line SK-N-LO and primary dorsal root ganglia (DRG) cells from mice were used to elucidate mediators of mu-opioid receptor signalling. In both cellular systems cAMP was manipulated by stimulation of adenylate cyclase and consequent effects on PI3K/Akt signalling were analysed. KEY RESULTS: Morphine stimulated Akt phosphorylation on Ser(473) and Thr(308) in a dose- and time-dependent manner indicating a functional mu-opioid receptor/Akt signalling pathway in mu-SK-N-LO cells. This effect of morphine was suppressed by the mu-opioid receptor inhibitor, naloxone, Pertussis toxin, an inhibitor of Gi heterotrimeric G-proteins, and the pan PI3K inhibitor wortmannin. cAMP-elevating agents also suppressed mu-opioid receptor-dependent stimulation of PI3Kgamma lipid kinase and Akt activities in SK-N-LO cells and DRG. CONCLUSIONS AND IMPLICATIONS: The data unveil a hitherto unknown interaction of pronociceptive cAMP and antinociceptive PI3K/Akt signalling pathways in neuronal cells. PI3Kgamma was identified as a mediator of the inhibitory action of cAMP on Akt in SK-N-LO cells and DRG. The data indicate that PI3Kgamma has a critical role in cAMP-mediated inflammatory hypernociception and analgesic signalling via mu-opioid receptors and PI3K/Akt in neuronal cells.</t>
  </si>
  <si>
    <t>BACKGROUND: Type 2 diabetes mellitus (T2DM) is a major cardiovascular disease (CVD) risk factor. Identification of genetic risk factors for CVD is important to understand disease risk. Two recent genome-wide association study (GWAS) meta-analyses in the Cohorts for Heart and Aging Research in Genomic Epidemiology (CHARGE) consortium detected CVD-associated loci. METHODS: Variants identified in CHARGE were tested for association with CVD phenotypes, including vascular calcification, and conventional CVD risk factors, in the Diabetes Heart Study (DHS) (n = 1208; &gt;80% T2DM affected). This included 36 genotyped or imputed single nucleotide polymorphisms (SNPs) from DHS GWAS data. 28 coding SNPs from 14 top CHARGE genes were also identified from exome sequencing resources and genotyped, along with 209 coding variants from the Illumina HumanExome BeadChip genotype data in the DHS were also tested. Genetic risk scores (GRS) were calculated to evaluate the association of combinations of variants with CVD measures. RESULTS: After correction for multiple comparisons, none of the CHARGE SNPs were associated with vascular calcification (p &lt; 0.0014). Multiple SNPs showed nominal significance with calcification, including rs599839 (PSRC1, p = 0.008), rs646776 (CELSR2, p = 0.01), and rs17398575 (PIK3CG, p = 0.009). Additional COL4A2 and CXCL12 SNPs were nominally associated with all-cause or CVD-cause mortality. Three SNPs were significantly or nominally associated with serum lipids: rs3135506 (Ser19Trp, APOA5) with triglycerides (TG) (p = 5x10(-5)), LDL (p = 0.00070), and nominally with high density lipoprotein (HDL) (p = 0.0054); rs651821 (5'UTR, APOA5) with increased TGs (p = 0.0008); rs13832449 (splice donor, APOC3) associated with decreased TGs (p = 0.0015). Rs45456595 (CDKN2A, Gly63Arg), rs5128 (APOC3, 3'UTR), and rs72650673 (SH2B3, Glu400Lys) were nominally associated with history of CVD, subclinical CVD, or CVD risk factors (p &lt; 0.010). From the exome chip, rs3750103 (CHN2, His204Arg/His68Arg) with carotid intima-medial thickness (IMT) (p = 3.9x10(-5)), and rs61937878 (HAL, Val549Met) with infra-renal abdominal aorta CP (AACP) (p = 7.1x10(-5)). The unweighted GRS containing coronary artery calcified plaque (CAC) SNPs was nominally associated with history of prior CVD (p = 0.033; OR = 1.09). The weighted GRS containing SNPs was associated with CAC and myocardial infarction (MI) was associated with history of MI (p = 0.026; OR = 1.15). CONCLUSIONS: Genetic risk factors for subclinical CVD in the general population (CHARGE) were modestly associated with T2DM-related risk factors and CVD outcomes in the DHS.</t>
  </si>
  <si>
    <t>BACKGROUND: Mast cells (MCs) play a central role in allergic and inflammatory disorders by rapid degranulation and release of inflammatory mediators upon antigen-driven engagement of the FcepsilonRI. Receptor-mediated MC responses are controlled by the activation of different isoforms of phosphoinositide-3-kinase (PI3K) and the downstream signaling processes. Recent evidence suggests that miRNAs are important molecular players regulating the PI3K/Akt pathway. METHODS: The role of miR-155 in the regulation of MC functions in vivo was studied in the passive cutaneous anaphylaxis (PCA) MC-dependent model. WT and miR-155(-/-) mice were injected intradermally with anti-DNP-IgE and intravenously with the antigen DNP-HSA. Ear swelling was assessed to evaluate the anaphylactic response. All investigations, to characterize miR-155 specific activities in MCs, were conducted comparing WT and miR-155(-/-) bone marrow-derived MCs (BMMCs). RESULTS: We report that miR-155(-/-) mice display enhanced anaphylaxis reactions. Although miR-155(-/-) BMMCs show normal development, proliferation, and survival, miR-155 deficiency enhances FcepsilonRI-mediated degranulation and release of TNF-alpha, IL-13, and IL-6. Interestingly, the level of Akt phosphorylation on both of its regulatory residues Thr308 and Ser473 was increased in miR-155(-/-) compared to WT BMMCs. Gene expression profiling showed that miR-155(-/-) BMMCs exhibited significantly increased expression of the adapter PI3Kgamma subunits Pik3r5 (p101) and Pik3r6 (p84, p87(PIKAP) ). Furthermore, selective blockade of the PI3Kgamma pathway inhibited degranulation in miR-155(-/-) BMMCs. CONCLUSIONS: Thus, we suggest that miR-155 plays a critical role in FcepsilonRI-mediated MC responses by modulating components of the PI3Kgamma pathway. This newly identified mechanism of miRNA-controlled MC activation may affect the initiation and maintenance of allergic disorders.</t>
  </si>
  <si>
    <t>Constitutive phosphatidylinositide 3-kinase (PI3K) signalling has been implicated in multiple myeloma (MM) pathophysiology and is regarded as an actionable target for pharmacological intervention. Isoform-specific PI3K inhibition may offer the most focused treatment approach and could result in greater clinical efficacy and reduced side effects. We therefore performed isoform-specific knockdown of PIK3CA, PIK3CB, PIK3CD, and PIK3CG to analyse their individual contributions to MM cell survival and downstream signalling. In addition, we tested the effectivity of the novel PI3K isoform-specific inhibitors BYL-719 (PIK3CA), TGX-221 (PIK3CB), CAL-101 (PIK3CD), and CAY10505 (PIK3CG). We found the PIK3CA isoform to be of paramount importance for constitutive Akt activity in MM cells, and - in contrast to inhibition of other class I isoforms - only the blockade of PIK3CA was sufficient to induce cell death in a sizeable subgroup of MM samples. Furthermore, pharmacological PIK3CA inhibition in combination treatments of BYL-719 and established anti-myeloma agents resulted in strongly enhanced MM cell death. Our data thus clearly indicate therapeutic potential of PIK3CA inhibitors and support their clinical evaluation in multiple myeloma.</t>
  </si>
  <si>
    <t>Systemic lupus erythematosus (SLE) is a human chronic inflammatory disease generated and maintained throughout life by autoreactive T and B cells. Class I phosphoinositide 3-kinases (PI3K) are heterodimers composed of a regulatory and a catalytic subunit that catalyze phosphoinositide-3,4,5-P3 formation and regulate cell survival, migration, and division. Activity of the PI3Kdelta isoform is enhanced in human SLE patient PBLs. In this study, we analyzed the effect of inhibiting PI3Kdelta in MRL/lpr mice, a model of human SLE. We found that PI3Kdelta inhibition ameliorated lupus progression. Treatment of these mice with a PI3Kdelta inhibitor reduced the excessive numbers of CD4(+) effector/memory cells and B cells. In addition, this treatment reduced serum TNF-alpha levels and the number of macrophages infiltrating the kidney. Expression of inactive PI3Kdelta, but not deletion of the other hematopoietic isoform PI3Kgamma, reduced the ability of macrophages to cross the basement membrane, a process required to infiltrate the kidney, explaining MRL/lpr mice improvement by pharmacologic inhibition of PI3Kdelta. The observations that p110delta inhibitor prolonged mouse life span, reduced disease symptoms, and showed no obvious secondary effects indicates that PI3Kdelta is a promising target for SLE.</t>
  </si>
  <si>
    <t>The breakdown of the blood-brain barrier (BBB) is a key event in the development of sepsis-induced brain damage. BBB opening allows blood-born immune cells to enter the CNS to provoke a neuroinflammatory response. Abnormal expression and activation of matrix metalloproteinases (MMP) was shown to contribute to BBB opening. Using different mouse genotypes in a model of LPS-induced systemic inflammation, our present report reveals phosphoinositide 3-kinase gamma (PI3Kgamma) as a mediator of BBB deterioration and concomitant generation of MMP by microglia. Unexpectedly, microglia expressing lipid kinase-deficient mutant PI3Kgamma exhibited similar MMP regulation as wild-type cells. Our data suggest kinase-independent control of cAMP phosphodiesterase activity by PI3Kgamma as a crucial mediator of microglial cell activation, MMP expression and subsequent BBB deterioration. The results identify the suppressive effect of PI3Kgamma on cAMP as a critical mediator of immune cell functions.</t>
  </si>
  <si>
    <t>Interventional strategies to treat atherosclerosis, such as transluminal angioplasty and stent implantation, often cause vascular injury. This leads to intimal hyperplasia (IH) formation that induces inflammatory and fibroproliferative processes and ultimately restenosis. We show that phosphoinositide 3-kinase gamma (PI3Kgamma) is a key player in IH formation and is a valid therapeutic target in its prevention/treatment. PI3Kgamma-deficient mice and mice expressing catalytically inactive PI3Kgamma (PI3Kgamma KD) showed reduced arterial occlusion and accumulation of monocytes and T cells around sites of vascular lesion. The transfer of PI3Kgamma KD CD4(+) T cells into Rag2-deficient mice greatly reduced vascular occlusion compared with WT cells, clearly demonstrating the involvement of PI3Kgamma in CD4(+) T cells during IH formation. In addition we found that IH is associated with increased levels of Th1 and Th17 cytokines. A specific decrease in the Th1 response was observed in the absence of PI3Kgamma activity, leading to decreased CXCL10 and RANTES production by smooth muscle cells. Finally, we show that treatment with the PI3Kgamma inhibitor AS-605240 is sufficient to decrease IH in both mouse and rat models, reinforcing the therapeutic potential of PI3Kgamma inhibition. Altogether, these findings demonstrate a new role for PI3Kgamma activity in Th1-controlled IH development.</t>
  </si>
  <si>
    <t>The role of neuronal noncoding RNAs in energy control of the body is not fully understood. The arcuate nucleus (ARC) of the hypothalamus comprises neurons regulating food intake and body weight. Here we show that Dicer-dependent loss of microRNAs in these neurons of adult (DicerCKO) mice causes chronic overactivation of the signaling pathways involving phosphatidylinositol-3-kinase (PI3K), Akt, and mammalian target of rapamycin (mTOR) and an imbalance in the levels of neuropeptides, resulting in severe hyperphagic obesity. Similarly, the activation of PI3K-Akt-mTOR pathway due to Pten deletion in the adult forebrain leads to comparable weight increase. Conversely, the mTORC1 inhibitor rapamycin normalizes obesity in mice with an inactivated Dicer1 or Pten gene. Importantly, the continuous delivery of oligonucleotides mimicking microRNAs, which are predicted to target PI3K-Akt-mTOR pathway components, to the hypothalamus attenuates adiposity in DicerCKO mice. Furthermore, loss of miR-103 causes strong upregulation of the PI3K-Akt-mTOR pathway in vitro and its application into the ARC of the Dicer-deficient mice both reverses upregulation of Pik3cg, the mRNA encoding the catalytic subunit p110gamma of the PI3K complex, and attenuates the hyperphagic obesity. Our data demonstrate in vivo the crucial role of neuronal microRNAs in the control of energy homeostasis.</t>
  </si>
  <si>
    <t>MicroRNAs (miRNAs) are short RNA nucleotides that negatively regulate their target genes. They are differentially expressed in prostate cancer. Kallikreins are genes that encode serine proteases and are dysregulated in cancer. We elucidated a miRNA-kallikrein network that can be involved in prostate cancer progression. Target prediction identified 23 miRNAs that are dysregulated between high and low risk biochemical failure and are predicted to target five kallikreins linked to prostate cancer; KLK2, KLK3, KLK4, KLK14 and KLK15. We also identified 14 miRNAs that are differentially expressed between Gleason grades and are predicted to target these kallikreins. This demonstrates that kallikreins are downstream effectors through which miRNAs influence tumor progression. We show, through in-silico and experimental analysis, that miR-378/422a and its gene targets PIK3CG, GRB2, AKT3, KLK4 and KLK14 form an integrated circuit in prostate cancer. Our analysis shows that a minisatellite sequence in the kallikrein locus consists of a number of microsatellite repeats that represent predicted miRNA response elements. A number of kallikrein and non-kallikrein prostate cancer-related genes share these microsatellite repeats. We validated some of these interactions in prostate cancer cell lines. Finally, we provide preliminary evidence on the presence of a miRNA-mediated cross-talk between kallikreins, including a kallikrein pseudogene.</t>
  </si>
  <si>
    <t>BACKGROUND: Ranibizumab (Lucentis(R)) is a Fab-antibody fragment developed from Bevacizumab, a full-length anti-VEGF antibody. Both compounds are used for treating age-related macular degeneration (AMD). The influence of bevacizumab and ranibizumab on genes involved in signal transduction and cell signaling downstream of VEGF were compared in order to detect possible differences in their mode of action, which are not related to their Fab-antibody fragments. METHODS: Human umbilical vein cell lines (EA.hy926) and retinal pigment epithelial cells (ARP-19) were exposed to oxidative stress. The cells were treated with therapeutic concentrations of bevacizumab (0.25 mg/mL) and ranibizumab (125 mg/mL) for 24 hours prior to all experiments, and their effects on gene expressions were determined by RT- PCR. RESULTS: After exposure to bevacizumab, more genes in the endothelial cells were up-regulated (KDR, NFATc2) and down-regulated (Pla2g12a, Rac2, HgdC, PRKCG) compared to non-treated controls. After exposure to ranibizumab, fewer genes were up-regulated (PTGS2) and down-regulated (NOS3) compared to controls. In comparison between drugs, more genes were up-regulated (NFATc2 and KDR) and more were down-regulated (Pla2g12a, Pla2g1b, Ppp3r2, Rac2) by bevacizumab than by ranibizumab. In RPE cells, NOS3 and PGF were up-regulated and Pla2g12b was down-regulated after exposure to ranibizumab, while PIK3CG was up-regulated and FIGF was down-regulated after exposure to bevacizumab, but the differences in gene expression were minor between drugs (PIK3CGand PGF were down-regulated more by ranibizumab than by bevacizumab). CONCLUSIONS: The different gene expressions after exposure to ranibizumab and bevacizumab in endothelial and RPE cells may indicate a somewhat different biological activity of the two compounds.</t>
  </si>
  <si>
    <t>Chronic lymphocytic leukemia (CLL) displays constitutive phosphatidylinositol 3-kinase (PI3K) activation resulting from aberrant regulation of B-cell receptor (BCR) signaling. Previous studies have shown that an oral PI3K p110delta inhibitor idelalisib exhibits promising activity in CLL. Here, we demonstrate that a dual PI3K p110delta and p110gamma inhibitor, IPI-145, antagonizes BCR crosslinking activated prosurvival signals in primary CLL cells. IPI-145 causes direct killing in primary CLL cells in a dose- and time-dependent fashion, but does not generate direct cytotoxicity to normal B cells. However, IPI-145 does reduce the viability of normal T and natural killer cells and decrease activated T-cell production of various inflammatory and antiapoptotic cytokines. Furthermore, IPI-145 overcomes the ibrutinib resistance resulting from treatment-induced BTK C481S mutation. Collectively, these studies provide rationale for ongoing clinical evaluation of IPI-145 as a targeted therapy for CLL and related B-cell lymphoproliferative disorders.</t>
  </si>
  <si>
    <t>Genetic mutations are known to drive cancer progression and certain tumors have mutation signatures that reflect exposures to environmental carcinogens. Benzo[a]pyrene (BaP) has a known mutation signature and has proven capable of inducing changes to DNA sequence that drives normal pre-stasis human mammary epithelial cells (HMEC) past a first tumor suppressor barrier (stasis) and toward immortality. We analyzed normal, pre-stasis HMEC, three independent BaP-derived post-stasis HMEC strains (184Aa, 184Be, 184Ce) and two of their immortal derivatives(184A1 and 184BE1) by whole exome sequencing. The independent post-stasis strains exhibited between 93 and 233 BaP-induced mutations in exons. Seventy percent of the mutations were C:G&gt;A:T transversions, consistent with the known mutation spectrum of BaP. Mutations predicted to impact protein function occurred in several known and putative cancer drivers including p16, PLCG1, MED12, TAF1 in 184Aa; PIK3CG, HSP90AB1, WHSC1L1, LCP1 in 184Be and FANCA, LPP in 184Ce. Biological processes that typically harbor cancer driver mutations such as cell cycle, regulation of cell death and proliferation, RNA processing, chromatin modification and DNA repair were found to have mutations predicted to impact function in each of the post-stasis strains. Spontaneously immortalized HMEC lines derived from two of the BaP-derived post-stasis strains shared greater than 95% of their BaP-induced mutations with their precursor cells. These immortal HMEC had 10 or fewer additional point mutations relative to their post-stasis precursors, but acquired chromosomal anomalies during immortalization that arose independent of BaP. The results of this study indicate that acute exposures of HMEC to high dose BaP recapitulate mutation patterns of human tumors and can induce mutations in a number of cancer driver genes.</t>
  </si>
  <si>
    <t>BACKGROUND: Atherosclerosis, the precursor to coronary heart disease and stroke, is characterized by an accumulation of fatty cells in the arterial intimal-medial layers. Common carotid intima media thickness (cIMT) and plaque are subclinical atherosclerosis measures that predict cardiovascular disease events. Previously, genome-wide association studies demonstrated evidence for association with cIMT (SLC17A4) and plaque (PIK3CG). METHODS AND RESULTS: We sequenced 120 kb around SLC17A4 (6p22.2) and 251 kb around PIK3CG (7q22.3) among 3669 European ancestry participants from the Atherosclerosis Risk in Communities (ARIC) study, Cardiovascular Health Study (CHS), and Framingham Heart Study (FHS) in Cohorts for Heart and Aging Research in Genomic Epidemiology (CHARGE) Consortium. Primary analyses focused on 438 common variants (minor allele frequency &gt;/=1%), which were independently meta-analyzed. A 3' untranslated region CCDC71L variant (rs2286149), upstream from PIK3CG, was the most significant finding in cIMT (P=0.00033) and plaque (P=0.0004) analyses. A SLC17A4 intronic variant was also associated with cIMT (P=0.008). Both were in low linkage disequilibrium with the genome-wide association study single nucleotide polymorphisms. Gene-based tests including T1 count and sequence kernel association test for rare variants (minor allele frequency &lt;1%) did not yield statistically significant associations. However, we observed nominal associations for rare variants in CCDC71L and SLC17A3 with cIMT and of the entire 7q22 region with plaque (P=0.05). CONCLUSIONS: Common and rare variants in PIK3CG and SLC17A4 regions demonstrated modest association with subclinical atherosclerosis traits. Although not conclusive, these findings may help to understand the genetic architecture of regions previously implicated by genome-wide association studies and identify variants within these regions for further investigation in larger samples.</t>
  </si>
  <si>
    <t>BACKGROUND: Pharmacologic inhibition or genetic ablation of phosphoinositide 3-kinase gamma (PI3Kgamma) has been shown to be protective against experimental colitis. However, the role of PI3Kgamma in the resolution phase of colitis remains unexplored. In this study, we assess the effects of genetic knockout of PI3Kgamma on the induction and resolution of colitis induced by the hapten trinitrobenzene sulfonic acid (TNBS). METHODS: Colitis was induced in wild-type C57/Bl6 or PI3Kgamma-/- mice by intrarectal administration of 2.5 mg of TNBS in 50% ethanol. Body weights were monitored daily, and colon tissues were collected at days 3, 7, or 14 after treatment, and colitis was assessed using disease activity and histologic damage scores, measurement of tissue myeloperoxidase and neutrophil infiltration, and local cytokine production. RESULTS: Mice lacking PI3Kgamma were significantly protected from disease during the acute phase (day 3) of TNBS colitis. However, PI3Kgamma-/- mice have difficulty resolving acute inflammation because they failed to restore lost weight and had significantly elevated histologic damage scores and tissue myeloperoxidase levels at days 7 and 14 after TNBS administration compared with wild-type controls. This phenomenon was dependent on presensitization with TNBS and seems to involve an inability to clear invading bacteria, resulting in the generation of a persistent inflammatory cytokine response. CONCLUSIONS: This study confirms that PI3Kgamma plays a role in the induction of colitis. However, PI3Kgamma is also required for the resolution of intestinal damage following acute inflammation. This must be taken into consideration before the inhibition of PI3Kgamma can be used as a treatment for disorders such as inflammatory bowel disease.</t>
  </si>
  <si>
    <t>Loss of the tumor suppressor PTEN is a common occurrence in prostate cancer. This aberration leads to the ectopic activation of the PI3K-Akt pathway, which promotes tumor growth. Here, we show that the transcription factor Gata3 is progressively lost in Pten-deficient mouse prostate tumors as a result of both transcriptional down-regulation and increased proteasomal degradation. To determine the significance of this loss, we used conditional loss- and gain-of-function approaches to manipulate Gata3 expression levels in prostate tumors. Our results show that Gata3 inactivation in Pten-deficient prostates accelerates tumor invasion. Conversely, enforced expression of GATA3 in Pten-deficient tissues markedly delays tumor progression. In Pten-deficient prostatic ducts, enforced GATA3 prevented Akt activation, which correlated with the down-regulation of Pik3cg and Pik3c2a mRNAs, encoding respectively class I and II PI3K subunits. Remarkably, the majority of human prostate tumors similarly show loss of active GATA3 as they progress to the aggressive castrate-resistant stage. In addition, GATA3 expression levels in hormone-sensitive tumors holds predictive value for tumor recurrence. Together, these data establish Gata3 as an important regulator of prostate cancer progression.</t>
  </si>
  <si>
    <t>Flavonoids have been intensively explored for their anticancer activity. In this study, a total synthetic flavonoid protoapigenone, known as WYC02, was analysed for its potential anticancer activity on human cervical cancer cells as well as the underlying mechanisms for these effects. The site-moiety maps are used to explore the binding site similarity, pharmacophore and docking pose similarity. The effect of WYC02 on cell viability, migration, invasion and apoptosis as well as the underlying mechanisms was analysed in vitro using human cervical cancer cells. The effect of WYC02 on in vivo tumour growth was assessed in a tumour xenograft study. WYC02 inhibited cell proliferation, MMPs activity, migration and invasion in cervical cancer cells. We speculated that WYC02 might inhibit the activities of PIK3 family proteins, including PIK3CA, PIK3CB, PIK3CD and PIK3CG. Indeed, WYC02 decreased the expression of PIK3 family proteins, especially PIK3CG, through ubiquitination and inhibited the activities of PIK3CG and PIK3 downstream molecules AKT1 and MTOR in cervical cancer cells. Furthermore, PIK3 signalling pathway was involved in the inhibitory effect of WYC02 on cervical cancer cell proliferation and tumour growth in vitro and in vivo. WYC02 inhibits cervical cancer cell proliferation and tumourigenesis via PIK3 signalling pathway and has the potential to be developed as a chemotherapeutic agent in cervical cancer.</t>
  </si>
  <si>
    <t>Activation of cardiac phosphoinositide 3-kinase alpha (PI3Kalpha) by growth factors, such as insulin, or activation of PI3Kgamma downstream of heterotrimeric guanine nucleotide-binding protein (G protein)-coupled receptors stimulates the activity of the kinase Akt, which phosphorylates and inhibits glycogen synthase kinase-3 (GSK-3). We found that PI3Kgamma inhibited GSK-3 independently of the insulin-PI3Kalpha-Akt axis. Although insulin treatment activated Akt in PI3Kgamma knockout mice, phosphorylation of GSK-3 was decreased compared to control mice. GSK-3 is activated when dephosphorylated by the protein phosphatase 2A (PP2A), which is activated when methylated by the PP2A methyltransferase PPMT-1. PI3Kgamma knockout mice showed increased activity of PPMT-1 and PP2A and enhanced nuclear export of the GSK-3 substrate NFATc3. GSK-3 inhibits cardiac hypertrophy, and the hearts of PI3Kgamma knockout mice were smaller compared to those of wild-type mice. Cardiac overexpression of a catalytically inactive PI3Kgamma (PI3Kgamma(inact)) transgene in PI3Kgamma knockout mice reduced the activities of PPMT-1 and PP2A and increased phosphorylation of GSK-3. Furthermore, PI3Kgamma knockout mice expressing the PI3Kgamma(inact) transgene had larger hearts than wild-type or PI3Kgamma knockout mice. Our studies show that a kinase-independent function of PI3Kgamma could directly inhibit GSK-3 function by preventing the PP2A-PPMT-1 interaction and that this inhibition of GSK-3 was independent of Akt.</t>
  </si>
  <si>
    <t>Crypt abscesses caused by excessive neutrophil accumulation are prominent features of human campylobacteriosis and its associated pathology. The molecular and cellular events responsible for this pathological situation are currently unknown. We investigated the contribution of PI3K-gamma signaling in Campylobacter jejuni-induced neutrophil accumulation and intestinal inflammation. Germ-free and specific pathogen-free Il10(-/-) and germ-free Il10(-/-);Rag2(-/-) mice were infected with C. jejuni (10(9) CFU/mouse). PI3K-gamma signaling was manipulated using either the pharmacological PI3K-gamma inhibitor AS252424 (i.p. 10 mg/kg daily) or genetically using Pi3k-gamma(-/-) mice. After up to 14 d, inflammation was assessed histologically and by measuring levels of colonic Il1beta, Cxcl2, and Il17a mRNA. Neutrophils were depleted using anti-Gr1 Ab (i.p. 0.5 mg/mouse/every 3 d). Using germ-free Il10(-/-);Rag2(-/-) mice, we observed that innate immune cells are the main cellular compartment responsible for campylobacteriosis. Pharmacological blockade of PI3K-gamma signaling diminished C. jejuni-induced intestinal inflammation, neutrophil accumulation, and NF-kappaB activity, which correlated with reduced Il1beta (77%), Cxcl2 (73%), and Il17a (72%) mRNA accumulation. Moreover, Pi3k-gamma(-/-) mice pretreated with anti-IL-10R were resistant to C. jejuni-induced intestinal inflammation compared with Wt mice. This improvement was accompanied by a reduction of C. jejuni translocation into the colon and extraintestinal tissues and by attenuation of neutrophil migratory capacity. Furthermore, neutrophil depletion attenuated C. jejuni-induced crypt abscesses and intestinal inflammation. Our findings indicate that C. jejuni-induced PI3K-gamma signaling mediates neutrophil recruitment and intestinal inflammation in Il10(-/-) mice. Selective pharmacological inhibition of PI3K-gamma may represent a novel means to alleviate severe cases of campylobacteriosis, especially in antibiotic-resistant strains.</t>
  </si>
  <si>
    <t>Microglial phagocytosis plays a key role in neuroprotective and neurodegenerative responses of the innate immune system in the brain. Here we investigated the regulatory function of phosphoinositide 3-kinase gamma (PI3Kgamma) in phagocytosis of bacteria and Zymosan particles by mouse brain microglia in vitro and in vivo. Using genetic and pharmacological approaches our data revealed PI3Kgamma as an essential mediator of microglial phagocytosis. Unexpectedly, microglia expressing lipid kinase deficient mutant PI3Kgamma exhibited similar phagocytosis as wild-type cells. These data suggest kinase-independent stimulation of cAMP phosphodiesterase activity by PI3Kgamma as a crucial mediator of phagocytosis. In sum our findings indicate PI3Kgamma-dependent suppression of cAMP signaling as a critical regulatory element of microglial phagocytosis.</t>
  </si>
  <si>
    <t>Signaling through the G protein-coupled receptors for the complement fragments C3a and C5a (C3aR and C5aR, respectively) by dendritic cells and CD4(+) cells provides costimulatory and survival signals to effector T cells. Here we found that when signals from C3aR and C5aR were not transduced into CD4(+) cells, signaling via the kinases PI(3)Kgamma, Akt and mTOR ceased, activation of the kinase PKA increased, autoinductive signaling by transforming growth factor-beta1 (TGF-beta1) initiated and CD4(+) T cells became Foxp3(+) induced regulatory T cells (iT(reg) cells). Endogenous TGF-beta1 suppressed signaling through C3aR and C5aR by preventing the production of C3a and C5a and upregulating C5L2, an alternative receptor for C5a. The absence of signaling via C3aR and C5aR resulted in lower expression of costimulatory molecules and interleukin 6 (IL-6) and more production of IL-10. The resulting iT(reg) cells exerted robust suppression, had enhanced stability and suppressed ongoing autoimmune disease. Antagonism of C3aR and C5aR can also induce functional human iT(reg) cells.</t>
  </si>
  <si>
    <t>PURPOSE: Proliferative vitreoretinopathy (PVR) is still the major cause of failure of retinal detachment (RD) surgery and although the risk for developing this complication is associated with some clinical characteristics, the correlation is far from absolute, raising the possibility of genetic susceptibility. The objective of this study was to analyze the genetic contribution to PVR in patients undergoing RD surgery, the Retina 4 Project. METHODS: A candidate gene association study was conducted in 2006 in a Spanish population of 450 patients suffering from primary rhegmatogenous RD. Replication was carried out in a larger population undergoing RD surgery at several European centers among 546 new patients. Single nucleotide polymorphism (SNP) of 30 genes known to be involved with inflammation were analyzed. For replication stage, those genes previously detected as significantly associated with PVR were genotyped. Distribution of allelic and haplotypic frequencies in case and control group were analyzed. Single and haplotypic analysis were assessed. The Rosenberg two-stage method was used to correct for single and multiple analyses. RESULTS: After correction for multiple comparisons, four genes were significantly associated with PVR: SMAD7 (P = 0.004), PIK3CG (P = 0.009), TNF locus (P = 0.0005), and TNFR2 (P = 0.019) In the European sample, replication was observed in SMAD7 (P = 0.047) and the TNF locus (P = 0.044). CONCLUSIONS: These results confirm the genetic contribution to PVR and the implication of SMAD7 and TNF locus in the development of PVR. This finding may have implications for understanding the mechanisms of PVR and could provide a potential new therapeutic target for PVR prophylaxis.</t>
  </si>
  <si>
    <t>Classical ischemia-reperfusion (IR) preconditioning relies on phosphatidylinositol 3-kinase (PI3K) for protective signaling. Surprisingly, inhibition of PI3Kalpha activity using a dominant negative (DN) strategy protected the murine heart from IR injury. It has been proposed that increased signaling through PI3Kgamma may contribute to the improved recovery of PI3KalphaDN hearts following IR. To investigate the mechanism by which PI3KalphaDN hearts are protected from IR injury, we created a double mutant (PI3KDM) model by crossing p110gamma(-/-) (PI3KgammaKO) with cardiac-specific PI3KalphaDN mice. The PI3KDM model has morphological and hemodynamic features that are characteristic of both PI3Kgamma(-/-) and PI3KalphaDN mice. Interestingly, when subjected to IR using ex vivo Langendorff perfusion, PI3KDM hearts showed significantly enhanced functional recovery when compared to wildtype (WT) hearts. However, signaling downstream of PI3K through Akt and GSK3beta, which has been associated with IR protection, was reduced in PI3KDM hearts. Using ex vivo working heart perfusion, we found no difference in functional recovery after IR between PI3KDM and PI3KalphaDN; also, glucose oxidation rates were significantly increased in PI3KalphaDN hearts when compared to WT, and this metabolic shift has been associated with enhanced IR recovery. However, we found that PI3KalphaDN hearts still had enhanced recovery when perfused exclusively with fatty acids (FA). We then investigated parallel signaling pathways, and found that mitogen-activated protein kinase signaling was increased in PI3KalphaDN hearts, possibly through the inhibition of negative feedback loops downstream of PI3Kalpha.</t>
  </si>
  <si>
    <t>Phosphoinositide 3-kinases (PI3Ks) play key roles in synaptic plasticity and cognitive functions in the brain. We recently found that genetic deletion of PI3Kgamma, the only known member of class IB PI3Ks, results in impaired N-methyl-D-aspartate receptor-dependent long-term depression (NMDAR-LTD) in the hippocampus. The activity of RalA, a small GTP-binding protein, increases following NMDAR-LTD inducing stimuli, and this increase in RalA activity is essential for inducing NMDAR-LTD. We found that RalA activity increased significantly in PI3Kgamma knockout mice. Furthermore, NMDAR-LTD-inducing stimuli did not increase RalA activity in PI3Kgamma knockout mice. These results suggest that constitutively increased RalA activity occludes further increases in RalA activity during induction of LTD, causing impaired NMDAR-LTD. We propose that PI3Kgamma regulates the activity of RalA, which is one of the molecular mechanisms inducing NMDAR dependent LTD.</t>
  </si>
  <si>
    <t>Cyclooxygenase (Cox)-2 dependent PGs modulate several functions in many pathophysiological processes, including migration of immune cells. In this study, we addressed the role of Cox-2 in macrophage migration by using in vivo and in vitro models. Upon thioglycolate challenge, CD11b(+) F4/80(+) macrophages showed a diminished ability to migrate to the peritoneal cavity in cox-2(-/-) mice. In vivo migration of cox-2(-/-) macrophages from the peritoneal cavity to lymph nodes, as well as cell adhesion to the mesothelium, was reduced in response to LPS. In vitro migration of cox-2(-/-) macrophages toward MCP-1, RANTES, MIP-1alpha, or MIP-1beta, as well as cell adhesion to ICAM-1 or fibronectin, was impaired. Defects in cell migration were not due to changes in chemokine receptor expression. Remarkably, cox-2(-/-) macrophages showed a deficiency in focal adhesion formation, with reduced phosphorylation of paxillin (Tyr(188)). Interestingly, expression of the p110gamma catalytic subunit of PI3K was severely reduced in the absence of Cox-2, leading to defective Akt phosphorylation, as well as cdc42 and Rac-1 activation. Our results indicate that the paxillin/p110gamma-PI3K/Cdc42/Rac1 axis is defective in cox-2(-/-) macrophages, which results in impaired cell adhesion and migration.</t>
  </si>
  <si>
    <t>Variants in regulatory regions are predicted to play an important role in disease susceptibility of common diseases. Polymorphisms mapping to microRNA (miRNA) binding sites have been shown to disrupt the ability of miRNAs to target genes resulting in differential mRNA and protein expression. Skin tumor susceptibility 5 (Skts5) was identified as a locus conferring susceptibility to chemically-induced skin cancer in NIH/Ola by SPRET/Outbred F1 backcrosses. To determine if polymorphisms between the strains which mapped to putative miRNA binding sites in the 3' untranslated region (3'UTR) of genes at Skts5 influenced expression, we conducted a systematic evaluation of 3'UTRs of candidate genes across this locus. Nine genes had polymorphisms in their 3'UTRs which fit the linkage data and eight of these contained polymorphisms suspected to interfere with or introduce miRNA binding. 3'UTRs of six genes, Bcap29, Dgkb, Hbp1, Pik3cg, Twistnb, and Tspan13 differentially affected luciferase expression, but did not appear to be differentially regulated by the evaluated miRNAs predicted to bind to only one of the two isoforms. 3'UTRs from four additional genes chosen from the locus that fit less stringent criteria were evaluated. Ifrd1 and Etv1 showed differences and contained polymorphisms predicted to disrupt or create miRNA binding sites but showed no difference in regulation by the miRNAs tested. In summary, multiple 3'UTRs with putative functional variants between susceptible and resistant strains of mice influenced differential expression independent of predicted miRNA binding.</t>
  </si>
  <si>
    <t>Class I phosphoinositide 3-kinases (PI3Ks), particularly PI3Kgamma, have become attractive drug targets for inflammatory and autoimmune disorders such as rheumatoid arthritis. Herein, we describe the synthesis and the structure-activity relationships (SAR) of a series of 2-amino-5-oxadiazolyl thiazoles, culminating in the identification of 8j (TASP0415914), an orally potent inhibitor of phosphoinositide 3-kinase gamma (PI3Kgamma). TASP0415914 demonstrated good potency in a cell-based assay and, furthermore, exhibited in vivo efficacy in a collagen induced arthritis (CIA) model in mice after oral administration.</t>
  </si>
  <si>
    <t>Tumor inflammation, the recruitment of myeloid lineage cells into the tumor microenvironment, promotes angiogenesis, immunosuppression and metastasis. CD11b+Gr1lo monocytic lineage cells and CD11b+Gr1hi granulocytic lineage cells are recruited from the circulation by tumor-derived chemoattractants, which stimulate PI3-kinase gamma (PI3Kgamma)-mediated integrin alpha4 activation and extravasation. We show here that PI3Kgamma activates PLCgamma, leading to RasGrp/CalDAG-GEF-I&amp;II mediated, Rap1a-dependent activation of integrin alpha4beta1, extravasation of monocytes and granulocytes, and inflammation-associated tumor progression. Genetic depletion of PLCgamma, CalDAG-GEFI or II, Rap1a, or the Rap1 effector RIAM was sufficient to prevent integrin alpha4 activation by chemoattractants or activated PI3Kgamma (p110gammaCAAX), while activated Rap (RapV12) promoted constitutive integrin activation and cell adhesion that could only be blocked by inhibition of RIAM or integrin alpha4beta1. Similar to blockade of PI3Kgamma or integrin alpha4beta1, blockade of Rap1a suppressed both the recruitment of monocytes and granulocytes to tumors and tumor progression. These results demonstrate critical roles for a PI3Kgamma-Rap1a-dependent pathway in integrin activation during tumor inflammation and suggest novel avenues for cancer therapy.</t>
  </si>
  <si>
    <t>Prostate cancer is one of the most commonly diagnosed male malignancies. Genome wide association studies have revealed HNF1b to be a major risk gene for prostate cancer susceptibility. We examined the mechanisms of involvement of HNF1b in prostate cancer development. We integrated data from Gene Expression Omnibus prostate cancer genes from the Dragon Database of Genes Implicated in Prostate Cancer, and used meta-analysis data to generate a panel of HNF1b-associated prostate cancer risk genes. An RT-PCR was used to assess expression levels in DU145, PC3, LNCaP, and RWEP-1 cells. Twelve genes (BAG1, DDR1, ERBB4, ESR1, HSPD1, IGFBP2, IGFBP5, NR4A1, PAWR, PIK3CG, RAP2A, and TPD52) were found to be associated with both HNF1b and prostate cancer risk. Six of them (BAG1, ERBB4, ESR1, HSPD1, NR4A1, and PIK3CG) were mapped to the KEGG pathway, and submitted to further gene expression assessment. HNF1b, NR4A1, and HSPD1 were found to be highly expressed in the LNCaP androgenic hormone-dependent cell line. Compared to expression levels in wild-type prostate cancer cells, NR4A1, HSPD1, ERBB4, and ESR1 expression levels were also found to be significantly increased in the HNF1b-transfected cells. We conclude that the mechanism of action of HNF1b in prostate cancer involves modulation of the association between androgenic hormone and prostate cancer cells. Gene-gene interaction and coordination should be taken into account to determine relationships between specific loci and diseases.</t>
  </si>
  <si>
    <t>A 44-year-old man is presented here with 14 years of chronic purulent sinusitis, a chronic fungal rash of the scrotum, and chronic pelvic pain. Treatment with antifungal therapy resulted in symptom improvement, however he was unable to establish an effective long-term treatment regimen, resulting in debilitating symptoms. He had undergone extensive work-up without identifying a clear underlying etiology, although Candida species were cultured from the prostatic fluid. 100 genes involved in the cellular immune response were sequenced and a missense mutation was identified in the Ras-binding domain of PI3Kgamma. PI3Kgamma is a crucial signaling element in leukotaxis and other leukocyte functions. We hypothesize that his mutation led to his chronic infections and pelvic pain.</t>
  </si>
  <si>
    <t>FTY720 (Fingolimod, Gilenya) is a sphingosine analog used as an immunosuppressant in multiple sclerosis patients. FTY720 is also a potent protein phosphatase 2A (PP2A)-activating drug (PAD). PP2A is a tumor suppressor found inactivated in different types of cancer. We show here that PP2A is inactive in polycythemia vera (PV) and other myeloproliferative neoplasms characterized by the expression of the transforming Jak2(V617F) oncogene. PP2A inactivation occurs in a Jak2(V617F) dose/kinase-dependent manner through the PI-3Kgamma-PKC-induced phosphorylation of the PP2A inhibitor SET. Genetic or PAD-mediated PP2A reactivation induces Jak2(V617F) inactivation/downregulation and impairs clonogenic potential of Jak2(V617F) cell lines and PV but not normal CD34(+) progenitors. Likewise, FTY720 decreases leukemic allelic burden, reduces splenomegaly, and significantly increases survival of Jak2(V617F) leukemic mice without adverse effects. Mechanistically, we show that in Jak2(V617F) cells, FTY720 antileukemic activity requires neither FTY720 phosphorylation (FTY720-P) nor SET dimerization or ceramide induction but depends on interaction with SET K209. Moreover, we show that Jak2(V617F) also utilizes an alternative sphingosine kinase-1-mediated pathway to inhibit PP2A and that FTY720-P, acting as a sphingosine-1-phosphate-receptor-1 agonist, elicits signals leading to the Jak2-PI-3Kgamma-PKC-SET-mediated PP2A inhibition. Thus, PADs (eg, FTY720) represent suitable therapeutic alternatives for Jak2(V617F) MPNs.</t>
  </si>
  <si>
    <t>Atherosclerosis is an inflammatory disease regulated by infiltrating monocytes and T cells, among other cell types. Macrophage recruitment to atherosclerotic lesions is controlled by monocyte infiltration into plaques. Once in the lesion, macrophage proliferation in situ, apoptosis, and differentiation to an inflammatory (M1) or anti-inflammatory phenotype (M2) are involved in progression to advanced atherosclerotic lesions. We studied the role of phosphoinositol-3-kinase (PI3K) p110gamma in the regulation of in situ apoptosis, macrophage proliferation and polarization towards M1 or M2 phenotypes in atherosclerotic lesions. We analyzed atherosclerosis development in LDLR(-/-)p110gamma(+/-) and LDLR(-/-)p110gamma(-/-) mice, and performed expression and functional assays in tissues and primary cells from these and from p110gamma(+/-) and p110gamma(-/-) mice. Lack of p110gamma in LDLR(-/-) mice reduces the atherosclerosis burden. Atherosclerotic lesions in fat-fed LDLR(-/-)p110gamma(-/-) mice were smaller than in LDLR(-/-)p110gamma(+/-) controls, which coincided with decreased macrophage proliferation in LDLR(-/-)p110gamma(-/-) mouse lesions. This proliferation defect was also observed in p110gamma(-/-) bone marrow-derived macrophages (BMM) stimulated with macrophage colony-stimulating factor (M-CSF), and was associated with higher intracellular cyclic adenosine monophosphate (cAMP) levels. In contrast, T cell proliferation was unaffected in LDLR(-/-)p110gamma(-/-) mice. Moreover, p110gamma deficiency did not affect macrophage polarization towards the M1 or M2 phenotypes or apoptosis in atherosclerotic plaques, or polarization in cultured BMM. Our results suggest that higher cAMP levels and the ensuing inhibition of macrophage proliferation contribute to atheroprotection in LDLR(-/-) mice lacking p110gamma. Nonetheless, p110gamma deletion does not appear to be involved in apoptosis, in macrophage polarization or in T cell proliferation.</t>
  </si>
  <si>
    <t>Phosphoinositide 3-kinase gamma (PI3Kgamma) is a shared downstream component of chemokine-mediated signaling pathways and regulates migration, proliferation and activation of inflammatory cells. PI3Kgamma has been shown to play a crucial role in regulating inflammatory responses during the progression of several diseases. We investigated the potential function of PI3Kgamma in mediating inflammatory reactions and the development of experimental autoimmune encephalomyelitis (EAE), a model of multiple sclerosis (MS). We found that systemic treatment with selective PI3Kgamma inhibitor AS-604850 significantly reduced the number of infiltrated leukocytes in the CNS and ameliorated the clinical symptoms of EAE mice. Treatment with this PI3Kgamma inhibitor enhanced myelination and axon number in the spinal cord of EAE mice. Consistently, we demonstrated that PI3Kgamma deletion in knockout mice mitigates the clinical sign of EAE compared to PI3Kgamma+/+ controls. PI3Kgamma deletion increased the number of axons in the lumbar spinal cord, including descending 5-HT-positive serotonergic fiber tracts. Our results indicate that PI3Kgamma contributes to development of autoimmune CNS inflammation and that PI3Kgamma blockade may provide a great potential for treating patients with MS.</t>
  </si>
  <si>
    <t>Phosphatidylinositol-3-kinase gamma (PI3Kgamma) is a leukocyte-specific lipid kinase with signaling function downstream of G protein-coupled receptors to regulate cell trafficking, but its role in T cells remains unclear. To investigate the requirement of PI3Kgamma kinase activity in T-cell function, we studied T cells from PI3Kgamma kinase-dead knock-in (PI3Kgamma(KD/KD)) mice expressing the kinase-inactive PI3Kgamma protein. We show that CD4(+) and CD8(+) T cells from PI3Kgamma(KD/KD) mice exhibit impaired TCR/CD28-mediated activation that could not be rescued by exogenous IL-2. The defects in proliferation and cytokine production were also evident in naive and memory T cells. Analysis of signaling events in activated PI3Kgamma(KD/KD) T cells revealed a reduction in phosphorylation of protein kinase B (AKT) and ERK1/2, a decrease in lipid raft formation, and a delay in cell cycle progression. Furthermore, PI3Kgamma(KD/KD) CD4(+) T cells displayed compromised differentiation toward Th1, Th2, Th17, and induced Treg cells. PI3Kgamma(KD/KD) mice also exhibited an impaired response to immunization and a reduced delayed-type hypersensitivity to Ag challenge. These findings indicate that PI3Kgamma kinase activity is required for optimal T-cell activation and differentiation, as well as for mounting an efficient T cell-mediated immune response. The results suggest that PI3Kgamma kinase inhibitors could be beneficial in reducing the undesirable immune response in autoimmune diseases.</t>
  </si>
  <si>
    <t>Phosphoinositide 3-kinase gamma (PI3Kgamma) kinase activity is important for its signaling functions in T cell development, activation, differentiation, and trafficking. Protection of PI3Kgamma knockout mice from disease in multiple autoimmune models suggests that targeting PI3Kgamma alone, or in combination with PI3Kdelta, could be a promising approach to disease therapy.</t>
  </si>
  <si>
    <t>Phosphoinositide 3-kinase gamma (PI3Kgamma) has profound roles downstream of G-protein-coupled receptors in inflammation, cardiac function, and tumor progression. To gain insight into how the enzyme's activity is shaped by association with its p101 adaptor subunit, lipid membranes, and Gbetagamma heterodimers, we mapped these regulatory interactions using hydrogen-deuterium exchange mass spectrometry. We identify residues in both the p110gamma and p101 subunits that contribute critical interactions with Gbetagamma heterodimers, leading to PI3Kgamma activation. Mutating Gbetagamma-interaction sites of either p110gamma or p101 ablates G-protein-coupled receptor-mediated signaling to p110gamma/p101 in cells and severely affects chemotaxis and cell transformation induced by PI3Kgamma overexpression. Hydrogen-deuterium exchange mass spectrometry shows that association with the p101 regulatory subunit causes substantial protection of the RBD-C2 linker as well as the helical domain of p110gamma. Lipid interaction massively exposes that same helical site, which is then stabilized by Gbetagamma. Membrane-elicited conformational change of the helical domain could help prepare the enzyme for Gbetagamma binding. Our studies and others identify the helical domain of the class I PI3Ks as a hub for diverse regulatory interactions that include the p101, p87 (also known as p84), and p85 adaptor subunits; Rab5 and Gbetagamma heterodimers; and the beta-adrenergic receptor kinase.</t>
  </si>
  <si>
    <t>PI3Ks are key signaling enzymes required for triggering many immunological functions. In B lymphocytes, PI3K signaling is required for Ag-induced proliferation and robust production of most Ab isotypes. Paradoxically, PI3K was found to have a negatively regulatory function regarding Ab class switch recombination, and blockade of PI3K can strongly potentiate IgE switch. In this article, we explore the mechanisms of this unexpected negative regulatory function of PI3K regarding IgE. We demonstrate that p110delta PI3K selectively regulates IgE switch in a B cell-intrinsic manner by controlling germline transcription of the IgE promoter (epsilonGLT). Although p110delta can regulate transcription of activation-induced cytidine deaminase via Akt, repression of epsilonGLT and IgE switch is not dependent on Akt signaling. Inhibition of p110delta, but not Akt, leads to reduced expression of transcriptional repressor B cell lymphoma 6 (BCL6) and concomitant upregulation of epsilonGLT and other BCL6-target genes. p110delta inhibitor treatment strikingly alters the balance between BCL6 and IRF4 (a transcription factor that antagonizes BCL6), leading to increased IRF4 and decreased BCL6 expression levels in germinal center B cells. Ectopic expression of BCL6 can partially overcome the elevated epsilonGLTs and potentiated IgE switching in p110delta-inhibited B cells. To our knowledge, these results provide the first evidence that p110delta PI3K signaling regulates BCL6 expression and indicate that PI3K promotes the germinal center B cell program and selectively represses IgE switch by maintaining sufficient levels of BCL6.</t>
  </si>
  <si>
    <t>Constitutive phosphoinositide 3-kinase (PI3K)/Akt activation is common in T cell acute lymphoblastic leukemia (T-ALL). Although four distinct class I PI3K isoforms (alpha, beta, gamma, delta) could participate in T-ALL pathogenesis, none has been implicated in this process. We report that in the absence of PTEN phosphatase tumor suppressor function, PI3Kgamma or PI3Kdelta alone can support leukemogenesis, whereas inactivation of both isoforms suppressed tumor formation. The reliance of PTEN null T-ALL on the combined activities of PI3Kgamma/delta was further demonstrated by the ability of a dual inhibitor to reduce disease burden and prolong survival in mice as well as prevent proliferation and promote activation of proapoptotic pathways in human tumors. These results support combined inhibition of PI3Kgamma/delta as therapy for T-ALL.</t>
  </si>
  <si>
    <t>OBJECTIVE: Alteration in platelet aggregation has been shown to promote bleeding and affect outcome after intracerebral hemorrhage (ICH).We investigated the influence of genetic variants of platelet aggregation, and their effects on admission ICH volume and clinical outcome. METHODS: Our prospective study analyzed selected candidate single-nucleotide polymorphisms (SNPs) previously associated with platelet aggregation phenotype in previous genome-wide association studies, with regards to outcome and ICH volume. Patients were assessed at the Columbia University Medical Center Neuro-Intensive Care Unit. Exclusion criteria included age &lt;18 years, ICH following trauma, hemorrhagic transformation, or tumor, no consent for genetic analysis, or incomplete data. Radiological variables (location and volume of acute ICH, presence of intraventricular extension, midline shift, and hydrocephalus) and clinical variables (mortality and modified Rankin score at discharge) were prospectively recorded. RESULTS: One hundred and twenty-two patients with spontaneous ICH between February 2009 and May 2011 diagnosed via clinical assessment and admission computed tomography scan were included. The median admission Glasgow coma scale score (GCS) was 11.5. Univariate predictors of mortality at discharge included systolic blood pressure, presence of intraventricular hemorrhage, anticoagulant use, and GCS, the only independent predictor of discharge mortality (P&lt;0.001). Age, intraventricular hemorrhage, and GCS were associated with poor functional outcome; age (P = 0.001) and GCS (P&lt;0.001) were significant in the multivariate model. Admission GCS (P&lt;0.01), antiplatelet use, and rs342286 (PIK3CG; P = 0.04; R(2) = 0.247) had univariate associations with hematoma volume. DISCUSSION: We identified SNP rs342286 as an independent predictor of admission hematoma volume. Our findings suggest that PIK3CG function, which is previously linked to this SNP and affects platelet aggregation, impacts the severity of the intraparenchymal bleed.</t>
  </si>
  <si>
    <t>Lung cancer is the leading cause of cancer-related death, with non-small cell lung cancer (NSCLC) being the predominant form of the disease. Most lung cancer is caused by the accumulation of genomic alterations due to tobacco exposure. To uncover its mutational landscape, we performed whole-exome sequencing in 31 NSCLCs and their matched normal tissue samples. We identified both common and unique mutation spectra and pathway activation in lung adenocarcinomas and squamous cell carcinomas, two major histologies in NSCLC. In addition to identifying previously known lung cancer genes (TP53, KRAS, EGFR, CDKN2A and RB1), the analysis revealed many genes not previously implicated in this malignancy. Notably, a novel gene CSMD3 was identified as the second most frequently mutated gene (next to TP53) in lung cancer. We further demonstrated that loss of CSMD3 results in increased proliferation of airway epithelial cells. The study provides unprecedented insights into mutational processes, cellular pathways and gene networks associated with lung cancer. Of potential immediate clinical relevance, several highly mutated genes identified in our study are promising druggable targets in cancer therapy including ALK, CTNNA3, DCC, MLL3, PCDHIIX, PIK3C2B, PIK3CG and ROCK2.</t>
  </si>
  <si>
    <t>Neutrophils trigger inflammation-induced acute kidney injury (AKI), a frequent and potentially lethal occurrence in humans. Molecular mechanisms underlying neutrophil recruitment to sites of inflammation have proved elusive. In this study, we demonstrate that SLP-76 (SH2 domain-containing leukocyte phosphoprotein of 76 kD) and ADAP (adhesion and degranulation promoting adaptor protein) are involved in E-selectin-mediated integrin activation and slow leukocyte rolling, which promotes ischemia-reperfusion-induced AKI in mice. By using genetically engineered mice and transduced Slp76(-/-) primary leukocytes, we demonstrate that ADAP as well as two N-terminal-located tyrosines and the SH2 domain of SLP-76 are required for downstream signaling and slow leukocyte rolling. The Tec family kinase Bruton tyrosine kinase is downstream of SLP-76 and, together with ADAP, regulates PI3Kgamma (phosphoinositide 3-kinase-gamma)- and PLCgamma2 (phospholipase Cgamma2)-dependent pathways. Blocking both pathways completely abolishes integrin affinity and avidity regulation. Thus, SLP-76 and ADAP are involved in E-selectin-mediated integrin activation and neutrophil recruitment to inflamed kidneys, which may underlie the development of life-threatening ischemia-reperfusion-induced AKI in humans.</t>
  </si>
  <si>
    <t>BACKGROUND: Genetic background of Riedel's thyroiditis remains unknown. Herein, we describe our results of studies on genes expression levels in Riedel's thyroiditis. CASE REPORT AND GENETIC FINDINGS: We report the case of 48-year old woman with Riedel's thyroiditis who has presented unusual course of disease with non-specific cervical discomfort, though as with no pain and/or no compression symptoms. After surgery, thyroid specimens were quantitatively evaluated, regarding PIK3CA, PIK3CD, PIK3CG, Tg, TGFB1, THRB, COL1, CDKN1C, CDH3 and CACNA2D2 genes expression levels, by real-time PCR in the ABI PRISM(R) 7500 Sequence Detection System. Out of 10 above genes, in 2 cases the expression was higher than in respective Controls of unchanged thyroid tissue. In the remaining 8 cases, expression in question became comparable or lower as in Controls. DISCUSSION: The association between increased expression levels of PIK3CA and CDH3 genes and Riedel's thyroiditis is not well-defined. However, the increased expression of PIK3CA and CDH3 genes in our case report and in previous studies of other authors on various malignancies may suggest possible molecular relation between Riedel's thyroiditis and certain neoplastic processes, the relation of which requires further genetic evaluation. It is to be stressed that gene expression studies in Riedel's thyroiditis are difficult to perform, mainly due to fibrosis, resulting in scarce thyroid specimens and - in consequence - small amount of genetic material.</t>
  </si>
  <si>
    <t>Accumulation of cholesterol by macrophage uptake of LDL is a key event in the formation of atherosclerotic plaques. Previous research has shown that granulocyte-macrophage colony-stimulating factor (GM-CSF) is present in atherosclerotic plaques and promotes aortic lipid accumulation. However, it has not been determined whether murine GM-CSF-differentiated macrophages take up LDL to become foam cells. GM-CSF-differentiated macrophages from LDL receptor-null mice were incubated with LDL, resulting in massive macrophage cholesterol accumulation. Incubation of LDL receptor-null or wild-type macrophages with increasing concentrations of (1)(2)(5)I-LDL showed nonsaturable macrophage LDL uptake that was linearly related to the amount of LDL added, indicating that LDL uptake was mediated by fluid-phase pinocytosis. Previous studies suggest that phosphoinositide 3-kinases (PI3K) mediate macrophage fluid-phase pinocytosis, although the isoform mediating this process has not been determined. Because PI3Kgamma is known to promote aortic lipid accumulation, we investigated its role in mediating macrophage fluid-phase pinocytosis of LDL. Wild-type macrophages incubated with LDL and the PI3Kgamma inhibitor AS605240 or PI3Kgamma-null macrophages incubated with LDL showed an approximately 50% reduction in LDL uptake and cholesterol accumulation compared with wild-type macrophages incubated with LDL only. These results show that GM-CSF-differentiated murine macrophages become foam cells by fluid-phase pinocytosis of LDL and identify PI3Kgamma as contributing to this process.</t>
  </si>
  <si>
    <t>BACKGROUND AND PURPOSE: Vascular smooth muscle cell (SMC) migration within the arterial wall is a crucial event in atherogenesis and restenosis. Monocyte chemotactic protein-1/CC-chemokine receptor 2 (MCP-1/CCR2) signalling is involved in SMC migration processes but the molecular mechanisms have not been well characterized. We investigated the role of PI3Kgamma in SMC migration induced by MCP-1. EXPERIMENTAL APPROACHES: A pharmacological PI3Kgamma inhibitor, adenovirus encoding inactive forms of PI3Kgamma and genetic deletion of PI3Kgamma were used to investigate PI3Kgamma functions in the MCP-1 and platelet-derived growth factor (PDGF) signalling pathway and migration process in primary aortic SMC. KEY RESULTS: The gamma isoform of PI3K was shown to be the major signalling molecule mediating PKB phosphorylation in MCP-1-stimulated SMC. Using a PI3Kgamma inhibitor and an adenovirus encoding a dominant negative form of PI3Kgamma, we demonstrated that PI3Kgamma is essential for SMC migration triggered by MCP-1. PDGF receptor stimulation induced MCP-1 mRNA and protein accumulation in SMCs. Blockade of the MCP-1/CCR2 pathway or pharmacological inhibition of PI3Kgamma reduced PDGF-stimulated aortic SMC migration by 50%. Thus PDGF promotes an autocrine loop involving MCP-1/CCR2 signalling which is required for PDGF-mediated SMC migration. Furthermore, SMCs isolated from PI3Kgamma-deficient mice (PI3Kgamma(-/-)), or mice expressing an inactive PI3Kgamma (PI3Kgamma(KD/KD)), migrated less than control cells in response to MCP-1 and PDGF. CONCLUSIONS AND IMPLICATIONS: PI3Kgamma is essential for MCP-1-stimulated aortic SMC migration and amplifies cell migration induced by PDGF by an autocrine/paracrine loop involving MCP-1 secretion and CCR2 activation. PI3Kgamma is a promising target for the treatment of aortic fibroproliferative pathologies.</t>
  </si>
  <si>
    <t>BACKGROUND: Acute lung injury (ALI) is a devastating disorder of the lung by various causes and its cardinal features are tissue inflammation, pulmonary edema, low lung compliance, and widespread capillary leakage. Among phosphoinositide 3-kinases (PI3Ks), PI3K-gamma isoform has been shown to play an important role in a number of immune/inflammatory responses. METHODS: We investigated the role of PI3K-gamma and its molecular basis in lipopolysaccharide (LPS)-induced ALI using a selective inhibitor for PI3K-gamma, AS 605240, and LPS-treated C57BL/6 mice. RESULTS: Treatment of mice with LPS showed an increase of lung inflammation and vascular leakage. Production of reactive oxygen species (ROS), interleukin (IL)-1beta, tumor necrosis factor-alpha, and IL-4, adhesion molecule, and vascular endothelial growth factor (VEGF) was also increased. Administration of AS 605240 to LPS-treated mice markedly reduced the pathophysiological features of ALI and the increased production of ROS, cytokines, adhesion molecule, and VEGF in the lung. Our results also showed that treatment of mice with LPS activates nuclear factor-kappaB (NF-kappaB) and degradation of inhibitory kappaBalpha (IkappaBalpha) through PI3K-gamma. Additionally, infiltration of dendritic cells (DCs) and expression of toll-like receptor 4 (TLR4) were significantly increased in the lung of LPS-treated mice, and inhibition of PI3K-gamma reduced the infiltration of DCs and TLR4 expression in the lung. CONCLUSIONS: These results indicate that PI3K-gamma is critically involved in LPS-induced ALI by regulating IkappaBalpha/NF-kappaB pathway and innate immune responses. Based on our data, we suggest that PI3K-gamma isoform is a promising target for the treatment of ALI.</t>
  </si>
  <si>
    <t>We recently reported that phosphoinositide 3-kinase gamma (PI3Kgamma) directly regulates airway smooth muscle (ASM) contraction by modulating Ca(2+) oscillations. Because ASM contraction plays a critical role in airway hyperresponsiveness (AHR) of asthma, the aim of the present study was to determine whether targeting PI3Kgamma in ASM cells could suppress AHR in vitro and in vivo. Intranasal administration into mice of interleukin-13 (IL-13; 10 mug per mouse), a key pathophysiologic cytokine in asthma, induced AHR after 48 h, as assessed by invasive tracheostomy. Intranasal administration of a broad-spectrum PI3K inhibitor or a PI3Kgamma-specific inhibitor 1 h before AHR assessment attenuated IL-13 effects. Airway responsiveness to bronchoconstrictor agonists was also examined in precision-cut mouse lung slices pretreated without or with IL-13 for 24 h. Acetylcholine and serotonin dose-response curves indicated that IL-13-treated lung slices had a 40 to 50% larger maximal airway constriction compared with controls. Furthermore, acetylcholine induced a larger initial Ca(2+) transient and increased Ca(2+) oscillations in IL-13-treated primary mouse ASM cells compared with control cells, correlating with increased cell contraction. As expected, PI3Kgamma inhibitor treatment attenuated IL-13-augmented airway contractility of lung slices and ASM cell contraction. In both control and IL-13-treated ASM cells, small interfering RNA-mediated knockdown of PI3Kgamma by 70% only reduced the initial Ca(2+) transient by 20 to 30% but markedly attenuated Ca(2+) oscillations and contractility of ASM cells by 50 to 60%. This report is the first to demonstrate that PI3Kgamma in ASM cells is important for IL-13-induced AHR and that acute treatment with a PI3Kgamma inhibitor can ameliorate AHR in a murine model of asthma.</t>
  </si>
  <si>
    <t>G-protein-regulated PI3Kgamma (phosphoinositide 3-kinase gamma) plays a crucial role in inflammatory and allergic processes. PI3Kgamma, a dimeric protein formed by the non-catalytic p101 and catalytic p110gamma subunits, is stimulated by receptor-released Gbetagamma complexes. We have demonstrated previously that Gbetagamma stimulates both monomeric p110gamma and dimeric p110gamma/p101 lipid kinase activity in vitro. In order to identify the Gbeta residues responsible for the Gbetagamma-PI3Kgamma interaction, we examined Gbeta1 mutants for their ability to stimulate lipid and protein kinase activities and to recruit PI3Kgamma to lipid vesicles. Our findings revealed different interaction profiles of Gbeta residues interacting with p110gamma or p110gamma/p101. Moreover, p101 was able to rescue the stimulatory activity of Gbeta1 mutants incapable of modulating monomeric p110gamma. In addition to the known adaptor function of p101, in the present paper we show a novel regulatory role of p101 in the activation of PI3Kgamma.</t>
  </si>
  <si>
    <t>AIMS: The lipid and protein kinase phosphoinositide 3-kinase gamma (PI3Kgamma) is abundantly expressed in inflammatory cells and in the cardiovascular tissue. In recent years, its role in inflammation and in cardiac function and remodelling has been unravelled, highlighting the beneficial effects of its pharmacological inhibition. Furthermore, a role for PI3Kgamma in the regulation of vascular tone has been emphasized. However, the impact of this signalling in the control of blood pressure is still poorly understood. Our study investigated the effect of a selective inhibition of PI3Kgamma, obtained by using two independent small molecules, on blood pressure. Moreover, we dissected the molecular mechanisms involved in control of contraction of resistance arteries by PI3Kgamma. METHODS AND RESULTS: We showed that inhibition of PI3Kgamma reduced blood pressure in normotensive and hypertensive mice in a concentration-dependent fashion. This effect was dependent on enhanced vasodilatation, documented in vivo by decreased peripheral vascular resistance, and ex vivo by vasorelaxing effects on isolated resistance vessels. The vasorelaxation induced by PI3Kgamma inhibition relied on blunted pressure-induced Akt phosphorylation and a myogenic contractile response. Molecular insights revealed that PI3Kgamma inhibition affected smooth muscle L-type calcium channel current density and calcium influx by impairing plasma membrane translocation of the alpha1C L-type calcium channel subunit responsible for channel open-state probability. CONCLUSION: Overall our findings suggest that PI3Kgamma inhibition could be a novel tool to modulate calcium influx in vascular smooth muscle cells, thus relaxing resistance arteries and lowering blood pressure.</t>
  </si>
  <si>
    <t>Recently, there has been much interest in gene-disease networks and polypharmacology as a basis for drug repositioning. Here, we integrate data from structural and chemical databases to create a drug-target-disease network for 147 promiscuous drugs, their 553 protein targets, and 44 disease indications. Visualizing and analyzing such complex networks is still an open problem. We approach it by mining the network for network motifs of bi-cliques. In our case, a bi-clique is a subnetwork in which every drug is linked to every target and disease. Since the data are incomplete, we identify incomplete bi-cliques, whose completion introduces novel, predicted links from drugs to targets and diseases. We demonstrate the power of this approach by repositioning cardiovascular drugs to parasitic diseases, by predicting the cancer-related kinase PIK3CG as a novel target of resveratrol, and by identifying for five drugs a shared binding site in four serine proteases and novel links to cancer, cardiovascular, and parasitic diseases.</t>
  </si>
  <si>
    <t>We devised a high-throughput chemoproteomics method that enabled multiplexed screening of 16,000 compounds against native protein and lipid kinases in cell extracts. Optimization of one chemical series resulted in CZC24832, which is to our knowledge the first selective inhibitor of phosphoinositide 3-kinase gamma (PI3Kgamma) with efficacy in in vitro and in vivo models of inflammation. Extensive target- and cell-based profiling of CZC24832 revealed regulation of interleukin-17-producing T helper cell (T(H)17) differentiation by PI3Kgamma, thus reinforcing selective inhibition of PI3Kgamma as a potential treatment for inflammatory and autoimmune diseases.</t>
  </si>
  <si>
    <t>Studies with knockout mice have indicated that the only isoform of phosphoinositide 3-kinase (PI3K) functioning in the oxidative burst of mouse neutrophils in response to heterotrimeric guanine nucleotide-binding protein-coupled receptor (GPCR) agonists is a class-IB PI3K, p110gamma. In the present study, we observed that the cells from p110gamma(-/-) mice gain a response to N-formyl-Met-Leu-Phe (fMLP) after priming with cytochalasin E. Even the unprimed cells, which show no response to fMLP, produce a significant amount of superoxide, when an effective agonist of the mouse-type fMLP receptors, Trp-Lys-Tyr-Met-Val-D-Met, is used to stimulate the cells. These results suggested that the class-IA isoforms (p110alpha, p110beta, and p110delta) of PI3K are sufficient to trigger and maintain superoxide production. Examination of the effects of isoform-specific inhibitors suggested that the p110beta isoform is the primary PI3K triggering the response to GPCR agonists when p110gamma is absent.</t>
  </si>
  <si>
    <t>BACKGROUND: Phosphoinositide 3-kinase gamma (PI3Kgamma) signaling engaged by beta-adrenergic receptors is pivotal in the regulation of myocardial contractility and remodeling. However, the role of PI3Kgamma in catecholamine-induced arrhythmia is currently unknown. METHODS AND RESULTS: Mice lacking PI3Kgamma (PI3Kgamma(-/-)) showed runs of premature ventricular contractions on adrenergic stimulation that could be rescued by a selective beta(2)-adrenergic receptor blocker and developed sustained ventricular tachycardia after transverse aortic constriction. Consistently, fluorescence resonance energy transfer probes revealed abnormal cAMP accumulation after beta(2)-adrenergic receptor activation in PI3Kgamma(-/-) cardiomyocytes that depended on the loss of the scaffold but not of the catalytic activity of PI3Kgamma. Downstream from beta-adrenergic receptors, PI3Kgamma was found to participate in multiprotein complexes linking protein kinase A to the activation of phosphodiesterase (PDE) 3A, PDE4A, and PDE4B but not of PDE4D. These PI3Kgamma-regulated PDEs lowered cAMP and limited protein kinase A-mediated phosphorylation of L-type calcium channel (Ca(v)1.2) and phospholamban. In PI3Kgamma(-/-) cardiomyocytes, Ca(v)1.2 and phospholamban were hyperphosphorylated, leading to increased Ca(2+) spark occurrence and amplitude on adrenergic stimulation. Furthermore, PI3Kgamma(-/-) cardiomyocytes showed spontaneous Ca(2+) release events and developed arrhythmic calcium transients. CONCLUSIONS: PI3Kgamma coordinates the coincident signaling of the major cardiac PDE3 and PDE4 isoforms, thus orchestrating a feedback loop that prevents calcium-dependent ventricular arrhythmia.</t>
  </si>
  <si>
    <t>UNLABELLED: BACKGROUND: The risk of neoplastic transformation in patients with chronic thyroiditis (Hashimoto's thyroiditis - HT) is slightly increased. Genetic background of this observation is still unclear. PI3K isoforms are linked with inflammatory and neoplastic processes, thus they appear to be interesting subjects of a research in this respect. The aim of our study was to assess the PIK3CA, PIK3CB, PIK3CD and PIK3CG genes expression levels in HT. METHODS: Following conventional cytological examination, 67 thyroid FNAB specimens, received from patients with HT, were quantitatively evaluated regarding PIK3CA, PIK3CB, PIK3CD and PIK3CG expression levels by real-time PCR in the ABI PRISM (R)7500 Sequence Detection System. RESULTS: The performed analysis has revealed significantly higher expression levels (RQ) of PIK3CD, PIK3CG and PIK3CA genes in comparison with PIK3CB gene (p&lt;0.05) and significantly higher gene expression level of PIK3CD in comparison with PIK3CA (p&lt;0.05). CONCLUSION: The observed increased PIK3CD, PIK3CG genes expression in HT is probably related to lymphocyte infiltration commonly seen in this condition, however, the role of increased PIK3CA gene expression in the multi-step carcinogenesis process cannot be excluded.</t>
  </si>
  <si>
    <t>The ability to perceive noxious stimuli is critical for an animal's survival in the face of environmental danger, and thus pain perception is likely to be under stringent evolutionary pressure. Using a neuronal-specific RNAi knock-down strategy in adult Drosophila, we recently completed a genome-wide functional annotation of heat nociception that allowed us to identify alpha2delta3 as a novel pain gene. Here we report construction of an evolutionary-conserved, system-level, global molecular pain network map. Our systems map is markedly enriched for multiple genes associated with human pain and predicts a plethora of novel candidate pain pathways. One central node of this pain network is phospholipid signaling, which has been implicated before in pain processing. To further investigate the role of phospholipid signaling in mammalian heat pain perception, we analysed the phenotype of PIP5Kalpha and PI3Kgamma mutant mice. Intriguingly, both of these mice exhibit pronounced hypersensitivity to noxious heat and capsaicin-induced pain, which directly mapped through PI3Kgamma kinase-dead knock-in mice to PI3Kgamma lipid kinase activity. Using single primary sensory neuron recording, PI3Kgamma function was mechanistically linked to a negative regulation of TRPV1 channel transduction. Our data provide a systems map for heat nociception and reinforces the extraordinary conservation of molecular mechanisms of nociception across different species.</t>
  </si>
  <si>
    <t>Most chemoattractants for neutrophils bind to the Galpha(i) family of heterotrimeric G protein-coupled receptors (GPCRs) and release Gbetagamma subunits to activate chemotaxis and superoxide production. GIT2, a GTPase-activating protein for Arf1, forms a complex with Gbetagamma and is integral for directional sensing and suppression of superoxide production. Here we show that GBF1, a guanine nucleotide exchanging factor for Arf-GTPases, is primarily responsible for Arf1 activation upon GPCR stimulation and is important for neutrophil chemotaxis and superoxide production. We find that GBF1 bears a novel module, namely binding to products of phosphatidyl inositol 3-kinase (PI3K), which binds to products of PI3Kgamma. Through this binding, GBF1 is translocated from the Golgi to the leading edge upon GPCR stimulation to activate Arf1 and recruit p22phox and GIT2 to the leading edge. Moreover, GBF1-mediated Arf1 activation is necessary to unify cell polarity during chemotaxis. Our results identify a novel mechanism that links PI3Kgamma activity with chemotaxis and superoxide production in GPCR signaling.</t>
  </si>
  <si>
    <t>A novel series of 2-aminothiazole-oxazoles was designed and synthesized as part of efforts to develop potent phosphoinositide 3-kinase gamma (PI3Kgamma) inhibitors. The modification of a high-throughput screening hit, compound 1, resulted in the identification of compounds 10 and 15, which displayed potent inhibitory activities in enzyme-based and cell-based assays.</t>
  </si>
  <si>
    <t>The class IB phosphoinositide 3-kinase gamma enzyme complex (PI3Kgamma) functions in multiple signaling pathways involved in leukocyte activation and migration, making it an attractive target in complex human inflammatory diseases including MS. Here, using pik3cg(-/-) mice and a selective PI3Kgamma inhibitor, we show that PI3Kgamma promotes development of experimental autoimmune encephalomyelitis (EAE). In pik3cg(-/-) mice, EAE is markedly suppressed and fewer leukocytes including CD4(+) and CD8(+) T cells, granulocytes and mononuclear phagocytes infiltrate the CNS. CD4(+) T cell priming in secondary lymphoid organs is reduced in pik3cg(-/-) mice following immunisation. This is attributable to defects in DC migration concomitant with a failure of full T cell activation following TCR ligation in the absence of p110gamma. Together, this results in suppressed autoreactive T cell responses in pik3cg(-/-) mice, with more CD4(+) T cells undergoing apoptosis and fewer cytokine-producing Th1 and Th17 cells in lymphoid organs and the CNS. When administered from onset of EAE, the orally active PI3Kgamma inhibitor AS605240 caused inhibition and reversal of clinical disease, and demyelination and cellular pathology in the CNS was reduced. These results strongly suggest that inhibitors of PI3Kgamma may be useful therapeutics for MS.</t>
  </si>
  <si>
    <t>Psoriasis is a chronic inflammatory skin disease triggered by interplay between immune mediators from both innate and adaptive immune systems and skin tissue, in which the IL-23/IL-17 axis is critical. PI3Kdelta and PI3Kgamma play important roles in various immune cell functions. We found that mice lacking functional PI3Kdelta or PI3Kgamma are largely protected from imiquimod (IMQ)-induced psoriasis-like dermatitis, correlating with reduced IL-17 levels in the lesions, serum, and the draining lymph nodes. TCRgammadelta T cells were the major IL-17-producing population in the draining lymph nodes and were significantly diminished in IMQ-treated PI3Kdelta knockin and PI3Kgamma knockout mice. We also show that PI3Kdelta and PI3Kgamma inhibitors reduced IFN-gamma production by human TCRgammadelta T cells and IL-17 and IFN-gamma production by PBMCs from psoriatic or healthy donors. In addition, inhibition of PI3Kgamma, but not PI3Kdelta, blocked chemotaxis of CCR6(+)IL-17-producing cells from IMQ-treated mice or healthy human donors. Taken together, these data indicate that PI3Kdelta and/or PI3Kgamma inhibitors should be considered for treating IL-17-driven diseases, such as psoriasis.</t>
  </si>
  <si>
    <t>We present a new method for the detection of gene pathways associated with a multivariate quantitative trait, and use it to identify causal pathways associated with an imaging endophenotype characteristic of longitudinal structural change in the brains of patients with Alzheimer's disease (AD). Our method, known as pathways sparse reduced-rank regression (PsRRR), uses group lasso penalised regression to jointly model the effects of genome-wide single nucleotide polymorphisms (SNPs), grouped into functional pathways using prior knowledge of gene-gene interactions. Pathways are ranked in order of importance using a resampling strategy that exploits finite sample variability. Our application study uses whole genome scans and MR images from 99 probable AD patients and 164 healthy elderly controls in the Alzheimer's Disease Neuroimaging Initiative (ADNI) database. 66,182 SNPs are mapped to 185 gene pathways from the KEGG pathway database. Voxel-wise imaging signatures characteristic of AD are obtained by analysing 3D patterns of structural change at 6, 12 and 24 months relative to baseline. High-ranking, AD endophenotype-associated pathways in our study include those describing insulin signalling, vascular smooth muscle contraction and focal adhesion. All of these have been previously implicated in AD biology. In a secondary analysis, we investigate SNPs and genes that may be driving pathway selection. High ranking genes include a number previously linked in gene expression studies to beta-amyloid plaque formation in the AD brain (PIK3R3,PIK3CG,PRKCAandPRKCB), and to AD related changes in hippocampal gene expression (ADCY2, ACTN1, ACACA, and GNAI1). Other high ranking previously validated AD endophenotype-related genes include CR1, TOMM40 and APOE.</t>
  </si>
  <si>
    <t>OBJECTIVE: In this study, we investigated the molecular basis of reactive oxygen species (ROS) generation induced by lipopolysaccharide (LPS) in A549 cells--an alveolar epithelial cell line. EXPERIMENTAL DESIGN: A549 cells or normal human bronchial epithelial (NHBE) cells were stimulated with LPS. ROS generation was measured in A549 cells or NHBE cells pre-treated with a selective inhibitor of phosphatidylinositol 3-kinase gamma (PI3Kgamma), AS 605240, PI3Kgamma siRNA, or a ROS scavenger, pyridoxamine (PM). RESULTS: Treatment of A549 cells or NHBE cells with LPS caused a significant increase in intracellular ROS generation. Pretreatment with the PI3Kgamma inhibitor, AS 605240 decreased the LPS-induced increase of ROS generation, phosphorylation of Akt, and production of phosphatidyl 3,4,5-trisphosphate in A549 cells. In addition, interference with siRNA for PI3Kgamma significantly reduced LPS-induced ROS generation in A549 cells. Treatment of A549 cells with LPS or hydrogen peroxide increased the nuclear factor-kappaB (NF-kappaB) in the nucleus, accompanying an increase in phosphorylation of inhibitory kappaB-alpha, degradation of the protein, and reduction of cytosolic NF-kappaB. Pretreatment with AS 605240 reduced these LPS-induced changes. In addition, pretreatment with PM or N-acetyl cysteine resulted in inhibition of nuclear NF-kappaB activation. CONCLUSION: These results suggest that PI3Kgamma plays a key role in LPS-induced ROS generation in alveolar epithelial cells, thereby activating NF-kappaB.</t>
  </si>
  <si>
    <t>The molecular mechanisms by which receptors regulate the Ras Binding Domains of the PIP3-generating, class I PI3Ks remain poorly understood, despite their importance in a range of biological settings, including tumorigenesis, activation of neutrophils by pro-inflammatory mediators, chemotaxis of Dictyostelium and cell growth in Drosophila. We provide evidence that G protein-coupled receptors (GPCRs) can stimulate PLCb2/b3 and diacylglycerol- dependent activation of the RasGEF, RasGRP4 in neutrophils. The genetic loss of RasGRP4 phenocopies knock-in of a Ras-insensitive version of PI3Kc in its effects on PI3Kc-dependent PIP3 accumulation, PKB activation, chemokinesis and reactive oxygen species (ROS) formation. These results establish a new mechanism by which GPCRs can stimulate Ras, and the broadly important principle that PLCs can control activation of class I PI3Ks.</t>
  </si>
  <si>
    <t>BACKGROUND: It has been reported that the phosphatidylinositol 3-kinase (PI3K)-AKT signaling pathway regulates erythropoietin (EPO)-induced survival, proliferation, and maturation of early erythroid progenitors. Erythroid cell proliferation and survival have also been related to activation of the JAK-STAT pathway. The goal of this study was to observe the function of EPO activation of JAK-STAT and PI3K/AKT pathways in the development of erythroid progenitors from hematopoietic CD34+ progenitor cells, as well as to distinguish early EPO target genes in human erythroid progenitors during ontogeny. METHODS: Hematopoietic CD34+ progenitor cells, isolated from fetal and adult hematopoietic tissues, were differentiated into erythroid progenitor cells. We have used microarray analysis to examine JAK-STAT and PI3K/AKT related genes, as well as broad gene expression modulation in these human erythroid progenitor cells. RESULTS: In microarray studies, a total of 1755 genes were expressed in fetal liver, 3844 in cord blood, 1770 in adult bone marrow, and 1325 genes in peripheral blood-derived erythroid progenitor cells. The erythroid progenitor cells shared 1011 common genes. Using the Ingenuity Pathways Analysis software, we evaluated the network pathways of genes linked to hematological system development, cellular growth and proliferation. The KITLG, EPO, GATA1, PIM1 and STAT3 genes represent the major connection points in the hematological system development linked genes. Some JAK-STAT signaling pathway-linked genes were steadily upregulated throughout ontogeny (PIM1, SOCS2, MYC, PTPN11), while others were downregulated (PTPN6, PIAS, SPRED2). In addition, some JAK-STAT pathway related genes are differentially expressed only in some stages of ontogeny (STATs, GRB2, CREBB). Beside the continuously upregulated (AKT1, PPP2CA, CHUK, NFKB1) and downregulated (FOXO1, PDPK1, PIK3CG) genes in the PI3K-AKT signaling pathway, we also observed intermittently regulated gene expression (NFKBIA, YWHAH). CONCLUSIONS: This broad overview of gene expression in erythropoiesis revealed transcription factors differentially expressed in some stages of ontogenesis. Finally, our results show that EPO-mediated proliferation and survival of erythroid progenitors occurs mainly through modulation of JAK-STAT pathway associated STATs, GRB2 and PIK3 genes, as well as AKT pathway-coupled NFKBIA and YWHAH genes.</t>
  </si>
  <si>
    <t>Microglia are the principal immune effectors in brain and participate in a series ofneurodegenerative diseases. The microglial shapes are highly plastic. The morphology is closely related with their activation status and biological functions. Cerebral ischemia could induce microglial activation, and microglial activation is subjected to precise regulation. Microglia could play either protective or neurotoxic roles in cerebral ischemia. Therefore, regulating the expression of receptors or protein molecules on microglia, inhibiting the excessive activation of microglia and production of pro-inflammatory factors, promoting the release of neuroprotective substances might be beneficial to the treatment of cerebral ischemia. The study about relationship between microglia and cerebral ischemia will shed a light on the treatment of cerebral ischemia. This paper is a review of microglial activation and regulation during cerebral ischemia as well as related therapeutic methods.</t>
  </si>
  <si>
    <t>BACKGROUND: Relaxin-2, a candidate drug for acute heart failure, has been tested successfully in the first human trials. We investigated relaxin's inotropic effects in human myocardium. METHODS AND RESULTS: In atrial samples from donor (n = 7) and failing (n = 7) hearts, relaxin-2 evoked remarkable positive inotropic effects: showing a half maximum effective concentration of &lt; 1 nmol/L, the maximum peak developed tension (PDT) rose to approximately 270% of baseline, without differences between failing and nonfailing myocardium. The effects critically depended on protein kinase A activation and inhibition of the transient potassium outward current; phosphoinositide-3 kinase inhibition and pertussis toxin pretreatment moderately blunted the effects in nonfailing but markedly suppressed them in failing myocardium. Action potential recordings revealed identical effects of inhibition of the transient potassium outward current and relaxin. In ventricular myocardium, however, relaxin did not show any inotropic effects. The expression of the RXFP1 receptor was moderately decreased in failing compared with nonfailing atrial myocardium but not detectable in any ventricular samples. CONCLUSIONS: Relaxin is a positive inotrope in nonfailing and failing human atria, with critical involvement of protein kinase A and inhibition of the transient potassium outward current and an increasing role for G(i) protein-phosphoinositide-3 kinase signaling in failing myocardium.</t>
  </si>
  <si>
    <t>Rolling leukocytes are exposed to different adhesion molecules and chemokines. Neutrophils rolling on E-selectin induce integrin alphaLbeta2-mediated slow rolling on ICAM-1 by activating a phospholipase C (PLC)gamma2-dependent and a separate PI3Kgamma-dependent pathway. E-selectin-signaling cooperates with chemokine signaling to recruit neutrophils into inflamed tissues. However, the distal signaling pathway linking PLCgamma2 (Plcg2) to alphaLbeta2-activation is unknown. To identify this pathway, we used different Tat-fusion-mutants and gene-deficient mice in intravital microscopy, autoperfused flow chamber, peritonitis, and biochemical studies. We found that the small GTPase Rap1 is activated following E-selectin engagement and that blocking Rap1a in Pik3cg-/- mice by a dominant-negative Tat-fusion mutant completely abolished E-selectin-mediated slow rolling. We identified CalDAG-GEFI (Rasgrp2) and p38 MAPK as key signaling intermediates between PLCgamma2 and Rap1a. Galphai-independent leukocyte adhesion to and transmigration through endothelial cells in inflamed postcapillary venules of the cremaster muscle were completely abolished in Rasgrp2-/- mice. The physiological importance of CalDAG-GEFI in E-selectin-dependent integrin activation is shown by complete inhibition of neutrophil recruitment into the inflamed peritoneal cavity of Rasgrp2-/- leukocytes treated with pertussis toxin to block Galphai-signaling. Our data demonstrate that Rap1a activation by p38 MAPK and CalDAG-GEFI is involved in E-selectin-dependent slow rolling and leukocyte recruitment.</t>
  </si>
  <si>
    <t>Adrenergic stimulation of the heart engages cAMP and phosphoinositide second messenger signaling cascades. Cardiac phosphoinositide 3-kinase p110gamma participates in these processes by sustaining beta-adrenergic receptor internalization through its catalytic function and by controlling phosphodiesterase 3B (PDE3B) activity via an unknown kinase-independent mechanism. We have discovered that p110gamma anchors protein kinase A (PKA) through a site in its N-terminal region. Anchored PKA activates PDE3B to enhance cAMP degradation and phosphorylates p110gamma to inhibit PIP(3) production. This provides local feedback control of PIP(3) and cAMP signaling events. In congestive heart failure, p110gamma is upregulated and escapes PKA-mediated inhibition, contributing to a reduction in beta-adrenergic receptor density. Pharmacological inhibition of p110gamma normalizes beta-adrenergic receptor density and improves contractility in failing hearts.</t>
  </si>
  <si>
    <t>Obesity and insulin resistance, the key features of metabolic syndrome, are closely associated with a state of chronic, low-grade inflammation characterized by abnormal macrophage infiltration into adipose tissues. Although it has been reported that chemokines promote leukocyte migration by activating class IB phosphoinositide-3 kinase (PI3Kgamma) in inflammatory states, little is known about the role of PI3Kgamma in obesity-induced macrophage infiltration into tissues, systemic inflammation, and the development of insulin resistance. In the present study, we used murine models of both diet-induced and genetically induced obesity to examine the role of PI3Kgamma in the accumulation of tissue macrophages and the development of obesity-induced insulin resistance. Mice lacking p110gamma (Pik3cg(-/-)), the catalytic subunit of PI3Kgamma, exhibited improved systemic insulin sensitivity with enhanced insulin signaling in the tissues of obese animals. In adipose tissues and livers of obese Pik3cg(-/-) mice, the numbers of infiltrated proinflammatory macrophages were markedly reduced, leading to suppression of inflammatory reactions in these tissues. Furthermore, bone marrow-specific deletion and pharmacological blockade of PI3Kgamma also ameliorated obesity-induced macrophage infiltration and insulin resistance. These data suggest that PI3Kgamma plays a crucial role in the development of both obesity-induced inflammation and systemic insulin resistance and that PI3Kgamma can be a therapeutic target for type 2 diabetes.</t>
  </si>
  <si>
    <t>Medulloblastoma is the most common malignant brain tumor in children and is associated with a poor outcome. We were interested in gaining further insight into the potential of targeting the human kinome as a novel approach to sensitize medulloblastoma to chemotherapeutic agents. A library of small interfering RNA (siRNA) was used to downregulate the known human protein and lipid kinases in medulloblastoma cell lines. The analysis of cell proliferation, in the presence or absence of a low dose of cisplatin after siRNA transfection, identified new protein and lipid kinases involved in medulloblastoma chemoresistance. PLK1 (polo-like kinase 1) was identified as a kinase involved in proliferation in medulloblastoma cell lines. Moreover, a set of 6 genes comprising ATR, LYK5, MPP2, PIK3CG, PIK4CA, and WNK4 were identified as contributing to both cell proliferation and resistance to cisplatin treatment in medulloblastoma cells. An analysis of the expression of the 6 target genes in primary medulloblastoma tumor samples and cell lines revealed overexpression of LYK5 and PIK3CG. The results of the siRNA screen were validated by target inhibition with specific pharmacological inhibitors. A pharmacological inhibitor of p110gamma (encoded by PIK3CG) impaired cell proliferation in medulloblastoma cell lines and sensitized the cells to cisplatin treatment. Together, our data show that the p110gamma phosphoinositide 3-kinase isoform is a novel target for combinatorial therapies in medulloblastoma.</t>
  </si>
  <si>
    <t>PI3Ks control signal transduction triggered by growth factors and G-protein-coupled receptors and regulate an array of biological processes, including cellular proliferation, differentiation, survival and migration. Herein, we investigated the role of PI3Kgamma in the pathogenesis of EAE. We show that, in the absence of PI3Kgamma expression, clinical signs of EAE were delayed and mitigated. PI3Kgamma-deficient myelin oligodendrocyte glycoprotein (MOG)(35-55) -specific CD4(+) T cells appeared later in the secondary lymphoid organs and in the CNS than their WT counterparts. Transfer of WT CD4(+) cells into PI3Kgamma(-/-) mice prior to MOG(35-55) immunisation restored EAE severity to WT levels, supporting the relevance of PI3Kgamma expression in Th cells for the pathogenesis of EAE; however, PI3Kgamma was dispensable for Th1 and Th17 differentiation, thus excluding an altered expression of these pathogenetically relevant cytokines as the cause for ameliorated EAE in PI3Kgamma(-/-) mice. These findings demonstrate that PI3Kgamma contributes to the development of autoimmune CNS inflammation.</t>
  </si>
  <si>
    <t>The heart is a mechanosensitive organ that adapts its morphology to changing hemodynamic conditions via a process named mechanotransduction, which is the primary means of detecting mechanical stress in the extracellular environment. In the heart, mechanical signals are propagated into the intracellular space primarily via cell adhesion complexes and are subsequently transmitted from cell to cell via paracrine signaling. Enhanced excitation-contraction coupling increases myocardial contractility in various experimental models. However, these animal models routinely show increased susceptibility to biomechanical stress with the development of early ventricular dilation and reduced systolic function in the setting of adverse myocardial remodeling. The enhanced susceptibility of the PI3Kgamma knockout mice to biomechanical stress is linked to a cAMP-dependent up-regulation of matrix metalloproteinase with a loss of N-cadherin mediated cell adhesion. Enhancing cell-cell adhesion and cell-ECM interaction will promote the salutary effects of enhanced intracellular Ca(2+) cycling on whole heart function and booster the therapeutic potential of normalizing intracellular Ca(2+) cycling in patients with heart failure.</t>
  </si>
  <si>
    <t>BACKGROUND: Signaling from phosphoinositide 3-kinase gamma (PI3Kgamma) is crucial for leukocyte recruitment and inflammation but also contributes to cardiac maladaptive remodeling. To better understand the translational potential of these findings, this study investigates the role of PI3Kgamma activity in pressure overload-induced heart failure, addressing the distinct contributions of bone marrow-derived and cardiac cells. METHODS AND RESULTS: After transverse aortic constriction, mice knock-in for a catalytically inactive PI3Kgamma (PI3Kgamma KD) showed reduced fibrosis and normalized cardiac function up to 16 weeks. Accordingly, treatment with a selective PI3Kgamma inhibitor prevented transverse aortic constriction-induced fibrosis. To define the cell types involved in this protection, bone marrow chimeras, lacking kinase activity in the immune system or the heart, were studied after transverse aortic constriction. Bone marrow-derived cells from PI3Kgamma KD mice were not recruited to wild-type hearts, thus preventing fibrosis and preserving diastolic function. After prolonged pressure overload, chimeras with PI3Kgamma KD bone marrow-derived cells showed slower development of left ventricular dilation and higher fractional shortening than controls. Conversely, in the presence of a wild-type immune system, KD hearts displayed bone marrow-derived cell infiltration and fibrosis at early stages but reduced left ventricular dilation and preserved contractile function at later time points. CONCLUSIONS: Together, these data demonstrate that, in response to transverse aortic constriction, PI3Kgamma contributes to maladaptive remodeling at multiple levels by modulating both cardiac and immune cell functions.</t>
  </si>
  <si>
    <t>PI3Kgamma is central in signaling diverse arrays of cellular functions and inflammation. Pulmonary fibrosis is associated with pulmonary inflammation, angiogenesis, and deposition of collagen and is modeled by instillation of bleomycin. The role of PI3Kgamma in mediating bleomycin-induced pulmonary inflammation and fibrosis in mice and potential mechanisms involved was investigated here. WT or PI3Kgamma KO mice were instilled with bleomycin and leukocyte subtype influx, cytokine and chemokine levels, and angiogenesis and tissue fibrosis evaluated. The activation of lung-derived leukocytes and fibroblasts was evaluated in vitro. The relevance of PI3Kgamma for endothelial cell function was evaluated in HUVECs. PI3Kgamma KO mice had greater survival and weight recovery and less fibrosis than WT mice after bleomycin instillation. This was associated with decreased production of TGF-beta(1) and CCL2 and increased production of IFN-gamma and IL-10. There was reduced expression of collagen, fibronectin, alpha-SMA, and von Willebrand factor and decreased numbers and activation of leukocytes and phosphorylation of AKT and IkappaB-alpha. PI3Kgamma KO mice had a reduced number and area of blood vessels in the lungs. In vitro, treatment of human endothelial cells with the PI3Kgamma inhibitor AS605240 decreased proliferation, migration, and formation of capillary-like structures. AS605240 also decreased production of collagen by murine lung-derived fibroblasts. PI3Kgamma deficiency confers protection against bleomycin-induced pulmonary injury, angiogenesis, and fibrosis through the modulation of leukocyte, fibroblast, and endothelial cell functions. Inhibitors of PI3Kgamma may be beneficial for the treatment of pulmonary fibrosis.</t>
  </si>
  <si>
    <t>BACKGROUND AND PURPOSE: Phosphoinositide 3-kinase (PI3K)-gamma is linked to inflammation and oxidative stress. This study was conducted to investigate the role of the PI3Kgamma in the blood-brain barrier dysfunction and brain damage induced by focal cerebral ischemia/reperfusion. METHODS: Wild-type and PI3Kgamma knockout mice were subjected to middle cerebral artery occlusion (60 minutes) followed by reperfusion. Evans blue leakage, brain edema, infarct volumes, and neurological deficits were examined. Oxidative stress, neutrophil infiltration, and matrix metallopeptidase-9 were assessed. Activation of nuclear factor-kappaB and expression of proinflammatory and pro-oxidative genes were studied. RESULTS: PI3Kgamma deficiency significantly reduced blood-brain barrier permeability and brain edema formation, which were time-dependently correlated with preventing the degradation of the tight junction protein, claudin-5, and the basal lamina protein, collagen IV, and the phosphorylation of myosin light chain in brain microvessels. PI3Kgamma deficiency suppressed ischemia/reperfusion-induced nuclear factor-kappaB p65 (Ser536) phosphorylation and the expression of the pro-oxidant enzyme NADPH oxidase (Nox1, Nox2, and Nox4) and proinflammatory adhesion molecules (E- and P-selectin, intercellular adhesion molecule-1) at different time points. These molecular changes were associated with significant inhibition of oxidative stress (superoxide production and malondialdehyde content), neutrophil infiltration, and matrix metallopeptidase-9 expression/activity in PI3Kgamma knockout mice. Eventually, PI3Kgamma deficiency significantly reduced infarct volumes and neurological scores at 24 hours after ischemia/reperfusion. CONCLUSIONS: Our results provide the first direct demonstration that PI3Kgamma plays a significant role in ischemia/reperfusion-induced blood-brain barrier disruption and brain damage. Future studies need to explore PI3Kgamma as a potential target for stroke therapy.</t>
  </si>
  <si>
    <t>Orthopedic wear particles activate a number of intracellular signaling pathways associated with inflammation in macrophages and we have previously shown that the phosphoinositol-3-kinase (PI3K)/Akt pathway is one of the signal transduction pathways that mediates the in vitro activation of macrophages by orthopedic wear particles. Since PI3Kgamma is primarily responsible for PI3K activity during inflammation, we hypothesized that PI3Kgamma mediates particle-induced osteolysis in vivo. Our results do not strongly support the hypothesis that PI3Kgamma regulates the overall amount of particle-induced osteolysis in the murine calvarial model. However, our results strongly support the conclusion that variability in the amount of particle-induced osteolysis between individual mice is reduced in the PI3Kgamma(-/-) mice. These results suggest that PI3Kgamma contributes to osteolysis to different degrees in individual mice and that the mice, and patients, that are most susceptible to osteolysis may be so, in part, due to an increased contribution from PI3Kgamma.</t>
  </si>
  <si>
    <t>Tumor inflammation promotes angiogenesis, immunosuppression, and tumor growth, but the mechanisms controlling inflammatory cell recruitment to tumors are not well understood. We found that a range of chemoattractants activating G protein-coupled receptors (GPCRs), receptor tyrosine kinases (RTKs) and Toll-like/IL-1 receptors (TLR/IL1Rs) unexpectedly initiate tumor inflammation by activating the PI3-kinase isoform p110gamma in Gr1+CD11b+ myeloid cells. Whereas GPCRs activate p110gamma in a Ras/p101-dependent manner, RTKs and TLR/IL1Rs directly activate p110gamma in a Ras/p87-dependent manner. Once activated, p110gamma promotes inside-out activation of a single integrin, alpha4beta1, causing myeloid cell invasion into tumors. Pharmacological or genetic blockade of p110gamma suppressed inflammation, growth, and metastasis of implanted and spontaneous tumors, revealing an important therapeutic target in oncology.</t>
  </si>
  <si>
    <t>Obesity is associated with a chronic low-grade inflammation, and specific antiinflammatory interventions may be beneficial for the treatment of type 2 diabetes and other obesity-related diseases. The lipid kinase PI3Kgamma is a central proinflammatory signal transducer that plays a major role in leukocyte chemotaxis, mast cell degranulation, and endothelial cell activation. It was also reported that PI3Kgamma activity within hematopoietic cells plays an important role in obesity-induced inflammation and insulin resistance. Here, we show that protection from insulin resistance, metabolic inflammation, and fatty liver in mice lacking functional PI3Kgamma is largely consequent to their leaner phenotype. We also show that this phenotype is largely based on decreased fat gain, despite normal caloric intake, consequent to increased energy expenditure. Furthermore, our data show that PI3Kgamma action on diet-induced obesity depends on PI3Kgamma activity within a nonhematopoietic compartment, where it promotes energetic efficiency for fat mass gain. We also show that metabolic modulation by PI3Kgamma depends on its lipid kinase activity and might involve kinase-independent signaling. Thus, PI3Kgamma is an unexpected but promising drug target for the treatment of obesity and its complications.</t>
  </si>
  <si>
    <t>Angioproliferative tumors induced by the Kaposi's sarcoma-associated herpesvirus (KSHV) have been successfully treated with rapamycin, which provided direct evidence of the clinical activity of mTOR inhibitors in human malignancies. However, prolonged mTOR inhibition may raise concerns in immunocompromised patients, including AIDS-Kaposi's sarcoma (KS). Here, we explored whether KSHV oncogenes deploy cell type-specific signaling pathways activating mTOR, which could be exploited to halt KS development while minimizing immune suppressive effects. We found that PI3Kgamma, a PI3K isoform exhibiting restricted tissue distribution, is strictly required for signaling from the KSHV-encoded vGPCR oncogene to Akt/mTOR. Indeed, by using an endothelial-specific gene delivery system modeling KS development, we provide genetic and pharmacological evidence that PI3Kgamma may represent a suitable molecular target for therapeutic intervention in KS.</t>
  </si>
  <si>
    <t>Synthetic oligodeoxynucleotides containing unmethylated CpG motifs (CpG) stimulate innate immune responses. Phosphoinositide 3-kinase (PI3K) has been implicated in CpG-induced immune activation; however, its precise role has not yet been clarified. CpG-induced production of IL-10 was dramatically increased in macrophages deficient in PI3Kgamma (p110gamma(-/-)). By contrast, LPS-induced production of IL-10 was unchanged in the cells. CpG-induced, but not LPS-induced, IL-10 production was almost completely abolished in SCID mice having mutations in DNA-dependent protein kinase catalytic subunit (DNA-PKcs). Furthermore, wortmannin, an inhibitor of DNA-PKcs, completely inhibited CpG-induced IL-10 production, both in wild type and p110gamma(-/-) cells. Microscopic analyses revealed that CpG preferentially localized with DNA-PKcs in p110gamma(-/-) cells than in wild type cells. In addition, CpG was preferentially co-localized with the acidic lysosomal marker, LysoTracker, in p110gamma(-/-) cells, and with an early endosome marker, EEA1, in wild type cells. Over-expression of p110gamma in Cos7 cells resulted in decreased acidification of CpG containing endosome. A similar effect was reproduced using kinase-dead mutants, but not with a ras-binding site mutant, of p110gamma. Thus, it is likely that p110gamma, in a manner independent of its kinase activity, inhibits the acidification of CpG-containing endosomes. It is considered that increased acidification of CpG-containing endosomes in p110gamma(-/-) cells enforces endosomal escape of CpG, which results in increased association of CpG with DNA-PKcs to up-regulate IL-10 production in macrophages.</t>
  </si>
  <si>
    <t>Neutrophils, in response to a chemoattractant gradient, undergo dynamic F-actin remodeling, a process important for their directional migration or chemotaxis. However, signaling mechanisms for chemoattractants to regulate the process are incompletely understood. Here, we characterized chemoattractant-activated signaling mechanisms that regulate cofilin dephosphorylation and actin cytoskeleton reorganization and are critical for neutrophil polarization and chemotaxis. In neutrophils, chemoattractants induced phosphorylation and inhibition of GSK3 via both PLCbeta-PKC and PI3Kgamma-AKT pathways, leading to the attenuation of GSK3-mediated phosphorylation and inhibition of the cofilin phosphatase slingshot2 and an increase in dephosphorylated, active cofilin. The relative contribution of this GSK3-mediated pathway to neutrophil chemotaxis regulation depended on neutrophil polarity preset by integrin-induced polarization of PIP5K1C. Therefore, our study characterizes a signaling mechanism for chemoattractant-induced actin cytoskeleton remodeling and elucidates its context-dependent role in regulating neutrophil polarization and chemotaxis.</t>
  </si>
  <si>
    <t>This study investigated the effects of pharmacological inhibition of phosphatidylinositol 3-kinase (PI3K)gamma in the pruriceptive, inflammatory, and nociceptive responses induced by trypsin in mice. The animals were orally treated with the selective PI3Kgamma inhibitor AS605240 (0.3-30 mg/kg) 30 minutes beforehand. In separate groups, AS605240 was given by intrathecal (i.t.) or intracerebroventricular (i.c.v.) routes. The control groups received saline at the same schedules. The effects of PI3K blocking were assessed in different experimental assays. The oral treatment with AS605240 produced a marked reduction of scratching behavior elicited by trypsin. Moreover, AS605240 (1mg/kg) was able to produce a partial but significant inhibition of the scratching bouts elicited by CP 48/80. Interestingly, the i.c.v. and i.t. injection of AS605240 also reduced trypsin-induced itching. The oral administration of AS605240 was found effective in producing a significant and dose-dependent reduction of trypsin-induced paw edema and tumor necrosis factor alpha production, as well as the neutrophil recruitment, according to myeloperoxidase activity assessment. Likewise, oral AS605240 (1mg/kg) promoted a significant reduction of spontaneous nociception induced by trypsin in the mouse paw. In contrast, the oral administration of AS605240 did not significantly modify capsaicin-evoked nociception, although this inhibitor was effective when dosed by i.c.v. route. Noteworthy, AS605240 (1mg/kg) was able to prevent c-Fos and phospho-Akt immunopositivity at the spinal cord of trypsin-injected mice, either into the back of the neck or the paws. To conclude, PI3Kgamma inhibition might well represent a valuable alternative for treating inflammatory and painful conditions, as well as pruritus.</t>
  </si>
  <si>
    <t>Phosphatidylinositol 3-kinase (PI3K) has been implicated in synaptic plasticity and other neural functions in the brain. However, the role of individual PI3K isoforms in the brain is unclear. We investigated the role of PI3Kgamma in hippocampal-dependent synaptic plasticity and cognitive functions. We found that PI3Kgamma has a crucial and specific role in NMDA receptor (NMDAR)-mediated synaptic plasticity at mouse Schaffer collateral-commissural synapses. Both genetic deletion and pharmacological inhibition of PI3Kgamma disrupted NMDAR long-term depression (LTD) while leaving other forms of synaptic plasticity intact. Accompanying this physiological deficit, the impairment of NMDAR LTD by PI3Kgamma blockade was specifically correlated with deficits in behavioral flexibility. These findings suggest that a specific PI3K isoform, PI3Kgamma, is critical for NMDAR LTD and some forms of cognitive function. Thus, individual isoforms of PI3Ks may have distinct roles in different types of synaptic plasticity and may therefore influence various kinds of behavior.</t>
  </si>
  <si>
    <t>Thymocytes are tested for productive rearrangement of the tcrb locus by expression of a pre-TCR in a process termed beta-selection, which requires both Notch1 and CXCR4 signaling. It has been shown that activation of the GTPase Ras allows thymocytes to proliferate and differentiate in the absence of a Pre-TCR; the direct targets of Ras at this checkpoint have not been identified, however. Mice with a mutant allele of p110gamma unable to bind active Ras revealed that CXCR4-mediated PI3K activation is Ras dependent. The Ras-p110gamma interaction was necessary for efficient beta-selection-promoted proliferation but was dispensable for the survival or differentiation of thymocytes. Uncoupling Ras from p110gamma provides unambiguous identification of a Ras interaction required for thymic beta-selection.</t>
  </si>
  <si>
    <t>Numerous genetic loci have been associated with systolic blood pressure (SBP) and diastolic blood pressure (DBP) in Europeans. We now report genome-wide association studies of pulse pressure (PP) and mean arterial pressure (MAP). In discovery (N = 74,064) and follow-up studies (N = 48,607), we identified at genome-wide significance (P = 2.7 x 10(-8) to P = 2.3 x 10(-13)) four new PP loci (at 4q12 near CHIC2, 7q22.3 near PIK3CG, 8q24.12 in NOV and 11q24.3 near ADAMTS8), two new MAP loci (3p21.31 in MAP4 and 10q25.3 near ADRB1) and one locus associated with both of these traits (2q24.3 near FIGN) that has also recently been associated with SBP in east Asians. For three of the new PP loci, the estimated effect for SBP was opposite of that for DBP, in contrast to the majority of common SBP- and DBP-associated variants, which show concordant effects on both traits. These findings suggest new genetic pathways underlying blood pressure variation, some of which may differentially influence SBP and DBP.</t>
  </si>
  <si>
    <t>The rapid and accurate response of leukocytes to environmental cues is critical for a proper inflammatory reaction to foreign particles or invading microbes. In the last decade, the signal transduction enzyme phosphoinositide 3-kinase gamma (PI3Kgamma) has emerged as a critical modulator of leukocyte responses, with its effects spanning from recruitment to the site of inflammation to the production of reactive oxygen species. These findings initially obtained from genetically modified mice have led to the development of experimental anti-inflammatory inhibitors with reasonable selectivity and specificity. While such molecules have not yet reached clinical use, preclinical studies combining genetics and pharmacology continue to provide new therapeutic indications for targeting PI3Kgamma. Thus, this review focuses on the latest discoveries regarding PI3Kgamma function in leukocytes and on the most recent findings in disease models related to immunity.</t>
  </si>
  <si>
    <t>Turning genetic discoveries identified in genome-wide association (GWA) studies into biological mechanisms is an important challenge in human genetics. Many GWA signals map outside exons, suggesting that the associated variants may lie within regulatory regions. We applied the formaldehyde-assisted isolation of regulatory elements (FAIRE) method in a megakaryocytic and an erythroblastoid cell line to map active regulatory elements at known loci associated with hematological quantitative traits, coronary artery disease, and myocardial infarction. We showed that the two cell types exhibit distinct patterns of open chromatin and that cell-specific open chromatin can guide the finding of functional variants. We identified an open chromatin region at chromosome 7q22.3 in megakaryocytes but not erythroblasts, which harbors the common non-coding sequence variant rs342293 known to be associated with platelet volume and function. Resequencing of this open chromatin region in 643 individuals provided strong evidence that rs342293 is the only putative causative variant in this region. We demonstrated that the C- and G-alleles differentially bind the transcription factor EVI1 affecting PIK3CG gene expression in platelets and macrophages. A protein-protein interaction network including up- and down-regulated genes in Pik3cg knockout mice indicated that PIK3CG is associated with gene pathways with an established role in platelet membrane biogenesis and thrombus formation. Thus, rs342293 is the functional common variant at this locus; to the best of our knowledge this is the first such variant to be elucidated among the known platelet quantitative trait loci (QTLs). Our data suggested a molecular mechanism by which a non-coding GWA index SNP modulates platelet phenotype.</t>
  </si>
  <si>
    <t>High mobility group box 1 (HMGB1) is an alarmin actively secreted by immune cells and passively released by necrotic nonimmune cells. HMGB1 has been implicated in both cardiac contractile dysfunction and the lethality associated with sepsis/endotoxemia. The aim of the current study was to assess whether viable cardiomyocytes could produce HMGB1 and whether HMGB1 can affect myocardial contractility. LPS was used as a model of sepsis/endotoxemia in mice and isolated cardiac myocytes. LPS increased myocardial expression of HMGB1 in vivo (immunohistochemistry) and production and secretion of HMGB1 by viable cardiac myocytes in vitro (Western). LPS increased the phosphorylation status of PI3Kgamma in cardiac myocytes, an effect not observed in TLR4(-/-) myocytes. Genetic (PI3Kgamma(-/-)) or pharmacologic (AS605240) blockade of PI3Kgamma ameliorated the LPS-induced 1) cardiomyocyte production and secretion of HMGB1 in vitro and 2) HMGB1 expression in the myocardium in vivo. The LPS-induced depression of myocardial contractility was prevented by the HMGB1 antagonist, A-box. Genetic (PI3Kgamma(-/-)) or pharmacologic (AS605240) blockade of PI3Kgamma ameliorated the LPS-induced decrease in myocardial contractility. No evidence of inflammatory infiltrate was noted in any of the in vivo studies. The findings of the current study indicate that 1) LPS can induce HMGB1 secretion by viable cardiac myocytes through a TLR4/PI3Kgamma signaling pathway, and 2) HMGB1 plays a role in the LPS-induced myocardial contractile dysfunction. The results of the current study also have broader implications (i.e., that viable parenchymal cells, such as cardiac myocytes, participate in the alarmin response).</t>
  </si>
  <si>
    <t>BACKGROUND: PI3Kgamma functions in the immune compartment to promote inflammation in response to G-protein-coupled receptor (GPCR) agonists and PI3Kgamma also acts within the heart itself both as a negative regulator of cardiac contractility and as a pro-survival factor. Thus, PI3Kgamma has the potential to both promote and limit M I/R injury. METHODOLOGY/PRINCIPAL FINDINGS: Complete PI3Kgamma-/- mutant mice, catalytically inactive PI3KgammaKD/KD (KD) knock-in mice, and control wild type (WT) mice were subjected to in vivo myocardial ischemia and reperfusion (M I/R) injury. Additionally, bone-marrow chimeric mice were constructed to elucidate the contribution of the inflammatory response to cardiac damage. PI3Kgamma-/- mice exhibited a significantly increased infarction size following reperfusion. Mechanistically, PI3Kgamma is required for activation of the Reperfusion Injury Salvage Kinase (RISK) pathway (AKT/ERK1/2) and regulates phospholamban phosphorylation in the acute injury response. Using bone marrow chimeras, the cardioprotective role of PI3Kgamma was mapped to non-haematopoietic cells. Importantly, this massive increase in M I/R injury in PI3Kgamma-/- mice was rescued in PI3Kgamma kinase-dead (PI3KgammaKD/KD) knock-in mice. However, PI3KgammaKD/KD mice exhibited a cardiac injury similar to wild type animals, suggesting that specific blockade of PI3Kgamma catalytic activity has no beneficial effects. CONCLUSIONS/SIGNIFICANCE: Our data show that PI3Kgamma is cardioprotective during M I/R injury independent of its catalytic kinase activity and that loss of PI3Kgamma function in the hematopoietic compartment does not affect disease outcome. Thus, clinical development of specific PI3Kgamma blockers should proceed with caution.</t>
  </si>
  <si>
    <t>A series of 5-ureidobenzofuranones was discovered as potent and selective inhibitors of mTOR with good cellular activity. Molecular modeling studies revealed several hydrogen bond interactions of the ureido group with the enzyme at the ATP-binding site. Furthermore, modeling showed that the ureido group is best situated at C-5 of the benzofuranone. Syntheses of 4-ureido and 5-ureidobenzofuranones are presented.</t>
  </si>
  <si>
    <t>The LFA-1 integrin plays a pivotal role in sustained leukocyte adhesion to the endothelial surface, which is a precondition for leukocyte recruitment into inflammation sites. Strong correlative evidence implicates LFA-1 clustering as being essential for sustained adhesion, and it may also facilitate rebinding events with its ligand ICAM-1. We cannot challenge those hypotheses directly because it is infeasible to measure either process during leukocyte adhesion following rolling. The alternative approach undertaken was to challenge the hypothesized mechanisms by experimenting on validated, working counterparts: simulations in which diffusible, LFA1 objects on the surfaces of quasi-autonomous leukocytes interact with simulated, diffusible, ICAM1 objects on endothelial surfaces during simulated adhesion following rolling. We used object-oriented, agent-based methods to build and execute multi-level, multi-attribute analogues of leukocytes and endothelial surfaces. Validation was achieved across different experimental conditions, in vitro, ex vivo, and in vivo, at both the individual cell and population levels. Because those mechanisms exhibit all of the characteristics of biological mechanisms, they can stand as a concrete, working theory about detailed events occurring at the leukocyte-surface interface during leukocyte rolling and adhesion experiments. We challenged mechanistic hypotheses by conducting experiments in which the consequences of multiple mechanistic events were tracked. We quantified rebinding events between individual components under different conditions, and the role of LFA1 clustering in sustaining leukocyte-surface adhesion and in improving adhesion efficiency. Early during simulations ICAM1 rebinding (to LFA1) but not LFA1 rebinding (to ICAM1) was enhanced by clustering. Later, clustering caused both types of rebinding events to increase. We discovered that clustering was not necessary to achieve adhesion as long as LFA1 and ICAM1 object densities were above a critical level. Importantly, at low densities LFA1 clustering enabled improved efficiency: adhesion exhibited measurable, cell level positive cooperativity.</t>
  </si>
  <si>
    <t>Neutrophil spontaneous apoptosis plays a crucial role in neutrophil homeostasis and the resolution of inflammation. We previously established Akt deactivation as a key mediator of this tightly regulated cellular death program. Nevertheless, the molecular mechanisms governing the diminished Akt activation were not characterized. Here, we report that Akt deactivation during the course of neutrophil spontaneous death was a result of reduced PtdIns(3,4,5)P3 level. The phosphatidylinositol lipid kinase activity of PI3Kgamma, but not class IA PI3Ks, was significantly reduced during neutrophil death. The production of PtdIns(3,4,5)P3 in apoptotic neutrophils was mainly maintained by autocrinely released chemokines that elicited PI3Kgamma activation via G protein-coupled receptors. Unlike in other cell types, serum-derived growth factors did not provide any survival advantage in neutrophils. PI3Kgamma, but not class IA PI3Ks, was negatively regulated by gradually accumulated ROS in apoptotic neutrophils, which suppressed PI3Kgamma activity by inhibiting an actin-mediated positive feedback loop. Taken together, these results provide insight into the mechanism of neutrophil spontaneous death and reveal a cellular pathway that regulates PtdIns(3,4,5)P3/Akt in neutrophils.</t>
  </si>
  <si>
    <t>Inferring functional consequences is a bottleneck in high-throughput cancer mutation discovery and genetic association studies. Most polymorphisms and germline mutations are unlikely to have functionally significant consequences. Most cancer somatic mutations do not contribute to tumorigenesis and are not under selective pressure. Identifying and understanding functionally important mutations can clarify disease biology and lead to new therapeutic and diagnostic opportunities. We investigated the extent to which protein mutations with functional consequences are enriched in clusters at conserved positions across related proteins. We found that disease-causing mutations form clusters more than random mutations or single nucleotide polymorphisms, confirming that mutation hotspots occur at the domain level. In addition to helping to identify functionally significant mutations, analysis of clustered mutations can indicate the mechanism and consequences for protein function. Our analysis focused on somatic cancer mutations suggests functional impact for many, including singleton mutations in FGFR1, FGFR3, GFI1B, PIK3CG, RALB, RAP2B, and STK11. This provides evidence and generates mechanistic hypotheses for the contribution of such mutations to cancer. The same approach can be applied to mutations suspected of involvement in other diseases. An interactive Web application for browsing mutation clusters is available at http://www.mcluster.org.</t>
  </si>
  <si>
    <t>The PI3K/AKT/mTOR pathway has been shown to play an important role in cancer. Starting with compounds 1 and 2 (GDC-0941) as templates, (thienopyrimidin-2-yl)aminopyrimidines were discovered as potent inhibitors of PI3K or both PI3K and mTOR. Structural information derived from PI3K gamma-ligand cocrystal structures of 1 and 2 were used to design inhibitors that maintained potency for PI3K yet improved metabolic stability and oral bioavailability relative to 1. The addition of a single methyl group to the optimized 5 resulted in 21, which had significantly reduced potency for mTOR. The lead compounds 5 (GNE-493) and 21 (GNE-490) have good pharmacokinetic (PK) parameters, are highly selective, demonstrate knock down of pathway markers in vivo, and are efficacious in xenograft models where the PI3K pathway is deregulated. Both compounds were compared in a PI3K alpha mutated MCF7.1 xenograft model and were found to have equivalent efficacy when normalized for exposure.</t>
  </si>
  <si>
    <t>The combination of docking and molecular dynamics simulation is used to explain the isoform-specific selectivity between PI3Kalpha and PI3Kgamma, which are two lipid kinases in the class I PI3Ks. The protein flexibility is incorporated in docking the ligands to the ensemble of representative structures extracted from a clustering analysis of the molecular dynamics simulation in explicit aqueous solution. The reported most potent PI3Kalpha inhibitor PIK-75 was studied, and we predicted three possible PIK-75-bound conformations for PI3Kalpha and two for PI3Kgamma. Comparative analysis between the PI3Kalpha and PI3Kgamma docking experiments indicates that the residue Trp780 and Asn782 in PI3Kalpha and the corresponding residues Trp812 and Glu814 in PI3Kgamma in the solvent-accessible region can confer the PI3Kalpha and PI3Kgamma isoform specificity. The predicted bound conformations are further studied in aqueous solution by molecular dynamics simulation. The work provides a possible effective pharmacophore model for PI3Kalpha inhibitor. The dynamic behaviors of the LY294002-bound PI3Ks are studied too.</t>
  </si>
  <si>
    <t>Alzheimer disease (AD) is the most common form of dementia in the elderly, and the neuro-pathological hallmarks of AD include neurofibrillary tangles (NFT), and deposition of beta-amyloid (Abeta) in extracellular plaques. In addition, chronic inflammation due to recruitment of activated glial cells to amyloid plaques are an invariant component in AD, and several studies have reported that the use of non-steroidal anti-inflammatory drugs (NSAIDs) may provide a measure of protection against AD. In this report we have investigated whether phosphoinositide 3-kinase gamma (PI3Kgamma), which is important in inflammatory cell migration, plays a critical role in the neuro-inflammation, synaptic dysfunction, and cognitive deficits induced by intracerebroventricular injection of Abeta(1-40) in mice. We found that the selective inhibitor of PI3Kgamma, AS605240, was able to attenuate the Abeta(1-40)-induced accumulation of activated astrocytes and microglia in the hippocampus, and decrease immuno-staining for p-Akt and cyclooxygenase-2 (COX-2). Interestingly, Abeta(1-40) activated macrophages treated with AS605240 or another PI3Kgamma inhibitor, AS252424, displayed impaired chemotaxis in vitro, but their expression of tumor necrosis factor-alpha (TNF-alpha) and interleukin-1beta (IL-1beta) was unaffected. Finally, AS605240 prevented Abeta(1-40)-induced cognitive deficits and synaptic dysfunction, but failed to modify scopolamine-induced amnesia. Our data suggests that inhibition of PI3Kgamma may represent a novel therapeutic target for treating AD patients.</t>
  </si>
  <si>
    <t>Phosphoinositide 3-kinase gamma (PI3Kgamma) is a lipid kinase in leukocytes that generates phosphatidylinositol 3,4,5-trisphosphate to recruit and activate downstream signaling molecules. Distinct from other members in the PI3K family, PI3Kgamma is activated by G-protein coupled-receptors responding to chemotactic ligands. PI3Kgamma plays an important role in migration of both myeloid and lymphoid cells. It is also required for other leukocyte functions such as neutrophil oxidative burst, T cell proliferation and mast degranulation. Mice with PI3Kgamma inactivated by genetic or pharmacological approaches are protected from disease development in a number of inflammation and autoimmune disease models. The function of PI3Kgamma depends on its kinase activity and therefore it has been suggested by many reports that small molecules inhibiting its kinase activity could be promising for the treatment of inflammation and autoimmune diseases. Over the last five years, a number of pharmaceutical companies have reported a wide variety of PI3Kgamma inhibitors, of which several x-ray crystal structures with PI3Kgamma have been elucidated. The structural characteristics and selectivity profiles of these inhibitors, in particular thiazolidinones and 2-aminoheterocycles, and those disclosed in related patent applications are summarized in this review.</t>
  </si>
  <si>
    <t>Tumor necrosis factor (TNF) is an inflammatory cytokine that is upregulated in a number of cardiomyopathies. Adverse cardiac remodeling and dilation result from degradation of the extracellular matrix by matrix metalloproteinases (MMPs). We investigated whether TNF can directly trigger expression and activation of MMPs in cardiac cells. We compared MMP expression profile and activities between primary cultures of mouse neonatal cardiomyocytes and cardiofibroblasts and in cellular and extracellular compartments. In response to recombinant TNF (rTNF, 20 ng/ml), cardiomyocytes exhibited faster and more pronounced superoxide production compared with cardiofibroblasts, concomitant with increased expression of several MMPs. MMP9 levels increased more rapidly and about twofold more in cardiomyocytes than in cardiofibroblasts. TNF did not induce MMP2 expression. Expression of collagenases (MMP8, MMP12, MMP13, and MMP14) increased significantly, while total collagenase activity increased to a greater degree in conditioned medium of cardiomyocytes than in cardiofibroblasts. rTNF-mediated MMP expression and activation were dependent on superoxide production and were blocked by apocynin, an NADPH oxidase inhibitor. We identified phosphatidylinositol 3-kinase (PI3K)gamma as a key factor in TNF-mediated events since TNF-induced superoxide production, MMP expression, and activity were significantly suppressed in cardiomyocytes and cardiofibroblasts deficient in PI3Kgamma. We further demonstrated that the TNF-superoxide-MMP axis of events is in fact activated in heart disease in vivo. Wild-type and TNF(-/-) mice subjected to cardiac pressure overload revealed that TNF deficiency resulted in reduced superoxide levels, collagenase activities, PI3K activity, and fibrosis leading to attenuated cardiac dilation and dysfunction. Our study demonstrates that TNF triggers expression and activation of MMPs faster and stronger in cardiomyocytes than in cardiofibroblasts in a superoxide-dependent manner and via activation of PI3Kgamma, thereby contributing to adverse myocardial remodeling in disease.</t>
  </si>
  <si>
    <t>Herein we describe the identification and lead optimization of triazolopyrimidines as a novel class of potent dual PI3K/mTOR inhibitors, resulting in the discovery of 3 (PKI-402). Compound 3 exhibits good physical properties and PK parameters, low nanomolar potency against PI3Kalpha and mTOR, and excellent inhibition of cell proliferation in several human cancer cell lines. Furthermore, in vitro and in vivo biomarker studies demonstrated the ability of 3 to shut down the PI3K/Akt pathway and induce apoptosis in cancer cells. In addition, 3 showed excellent in vivo efficacy in various human cancer xenografts, validating suppression of PI3K/mTOR signaling as a potential anticancer therapy.</t>
  </si>
  <si>
    <t>Antineutrophil cytoplasmic autoantibodies (ANCA) are associated with necrotizing crescentic glomerulonephritis (NCGN) and systemic vasculitis. We examined the role of phosphoinositol 3 kinase-gamma isoform (PI3Kgamma) in ANCA-activated neutrophil functions. Further, we tested whether its inhibition protects a mouse model of ANCA NCGN from developing NCGN. We transplanted bone marrow from wild-type mice or PI3Kgamma-deficient mice into myeloperoxidase-deficient mice immunized with myeloperoxidase. Bone marrow from PI3Kgamma(-/-) mice protected against development of the disease. Similarly, bone marrow transplanted from wild-type mice followed by treatment with the specific PI3Kgamma inhibitor AS605240 also protected these mice against NCGN in this model. AS605240 significantly abrogated myeloperoxidase- or proteinase 3-ANCA-stimulated superoxide production in vitro. Furthermore, ANCA-induced degranulation and GM-CSF-stimulated migration in a transwell assay of isolated human neutrophils were also abrogated by the drug. We found that PI3Kgamma plays a pivotal role in ANCA-induced NCGN and suggest that its specific inhibition may provide a novel treatment target.</t>
  </si>
  <si>
    <t>Phosphoinositide 3-kinase gamma(PI3Kgamma) is a critical mediator of directional cell movement. Here, we sought to characterise the role of PI3Kgamma in mediating the different steps of polymorphonuclear leukocyte (PMN) trafficking in the lung. In a murine model of lipopolysaccharide (LPS)-induced lung injury, PMN migration into the different lung compartments was determined in PI3Kgamma gene-deficient (PI3Kgamma(-/-)) and wild-type mice. Bone marrow chimeras were created to characterise the role of PI3Kgamma on haematopoietic versus nonhaematopoietic cells. A small-molecule PI3Kgamma inhibitor was tested in vitro and in vivo. PMN adhesion to the pulmonary endothelium and transendothelial migration into the lung interstitium was enhanced in PI3Kgamma(-/-) mice. However, transepithelial migration into the alveolar space was reduced in these mice. When irradiated PI3Kgamma(-/-) mice were reconstituted with bone marrow from wild-type mice, migratory activity into the alveolar space was restored partially. A small-molecule PI3Kgamma inhibitor reduced chemokine-induced PMN migration in vitro when PMNs or epithelial cells, but not when endothelial cells, were treated. The inhibitor also reduced LPS-induced PMN migration in vivo. We conclude that PI3Kgamma is required for transepithelial but not for transendothelial migration in LPS-induced lung injury. Inhibition of PI3Kgamma activity may be effective at curbing excessive PMN infiltration in lung injury.</t>
  </si>
  <si>
    <t>PI3Kdelta and PI3Kgamma regulate immune cell signaling, while the related PI3Kalpha and PI3Kbeta regulate cell survival and metabolism. Selective inhibitors of PI3Kdelta/gamma represent a potential class of anti-inflammatory agents lacking the antiproliferative effects associated with PI3Kalpha/beta inhibition. Here we report the discovery of PI3Kdelta/gamma inhibitors that display up to 1000-fold selectivity over PI3Kalpha/beta and evaluate these compounds in a high-content inflammation assay using mixtures of primary human cells. We find selective inhibition of only PI3Kdelta is weakly anti-inflammatory, but PI3Kdelta/gamma inhibitors show superior inflammatory marker suppression through suppression of lipopolysaccharide-induced TNFalpha production and T cell activation. Moreover, PI3Kdelta/gamma inhibition yields an anti-inflammatory signature distinct from pan-PI3K inhibition and known anti-inflammatory drugs, yet bears striking similarities to glucocorticoid receptor agonists. These results highlight the potential of selectively designing drugs that target kinases with shared biological function.</t>
  </si>
  <si>
    <t>Phosphatidylinositol 3-kinase (PI3K)-dependent signaling couples to receptors for many different ligands in diverse cellular systems. Recent findings suggest that PI3K-dependent signaling also mediates inhibition of odorant responses in rat olfactory receptor neurons (ORNs). Here, we present evidence that murine ORNs show PI3K-dependent calcium responses to odorant stimulation, they express 2 G protein-coupled receptor (GPCR)-activated isoforms of PI3K, PI3Kbeta and PI3Kgamma, and they exhibit odorant-induced PI3K activity. These findings support our use of a transgenic mouse model to begin to investigate the mechanisms underlying PI3K-mediated inhibition of odorant responses in mammalian ORNs. Mice deficient in PI3Kgamma, a class IB PI3K that is activated via GPCRs, lack detectable odorant-induced PI3K activity in their olfactory epithelium and their ORNs are less sensitive to PI3K inhibition. We conclude that odorant-dependent PI3K signaling generalizes to the murine olfactory system and that PI3Kgamma plays a role in mediating inhibition of odorant responses in mammalian ORNs.</t>
  </si>
  <si>
    <t>Phosphoinositide 3-kinase gamma is a multifunctional enzyme with lipid and protein kinase activities that also acts as a scaffold protein in many diverse signalling processes. The enzyme contains five different domains, but their individual contributions to membrane binding are not fully understood. Here, using in vitro liposome binding assays of individual domains and deletion constructs of human phosphoinositide 3-kinase gamma, we show that each domain is capable of binding anionic phospholipids to varying degrees, depending on the charge of the anionic substrate. Moreover, with the exception of the C2-domain, deletion of any single protein domain results in a complete loss of kinase activity toward both lipids and proteins.</t>
  </si>
  <si>
    <t>Over 20,000 genes were recently sequenced in a series of 24 pancreatic cancers. We applied CHASM (Cancer-specific High-throughput Annotation of Somatic Mutations) to 963 of the missense somatic missense mutations discovered in these 24 cancers. CHASM identified putative driver mutations (false discovery rate &lt;/=0.3) in three known pancreatic cancer driver genes (P53, SMAD4, CDKN2A). An additional 15 genes with putative driver mutations include genes coding for kinases (PIK3CG, DGKA, STK33, TTK and PRKCG), for cell cycle related proteins (NEK8), and for proteins involved in cell adhesion (CMAS, PCDHB2). These and other mutations identified by CHASM point to potential "driver genes" in pancreatic cancer that should be prioritized for additional follow-up.</t>
  </si>
  <si>
    <t>BACKGROUND: Phosphoinositide 3-kinase gamma is upregulated in the heart during acute myocardial infarction (AMI) potentially contributing to the development and maintenance of heart failure. METHODS: CD-1 male mice were randomly assigned to pharmacologic inhibition of phosphoinositide 3-kinase gamma using AS-605240 (10 mg/kg/day intraperitoneally) or vehicle (NaCl 0.9% + DMSO 25% solution) for 14 days after experimental AMI induced by surgical coronary artery ligation. Echocardiography was performed at baseline and 1, 7, 14, and 28 days after surgery to measure left ventricular dimensions and function. Infarct size was also measured at weekly intervals to evaluate for infarct resorption. RESULTS: When compared with vehicle-treated mice over the 4-week period, animals treated with AS-605240 showed a smaller increase in left ventricular cavitary dimensions, a smaller decrease in left ventricular systolic function (P &lt; 0.05), and a significant increase in posterior wall diastolic and systolic thickness reflective of compensatory hypertrophy (P &lt; 0.05). Initial infarct size (measured at 24 hours) was not different comparing AS-605240 (29% +/- 4%) and vehicle-treated mice (31% +/- 1%, P = nonsignificant). At 4 weeks after AMI, infarct size was significantly smaller in the AS-605240-treated mice (14% +/- 2%) compared with vehicle-treated mice (28% +/- 3%, P &lt; 0.001), reflecting greater infarct resorption. CONCLUSIONS: Phosphoinositide 3-kinase gamma inhibition with AS-605240 after AMI leads to enhanced infarct resorption, greater compensatory hypertrophy of the nonischemic myocardium, and more favorable cardiac remodeling and function.</t>
  </si>
  <si>
    <t>BACKGROUND: Eosinophils are characteristic participants in allergic inflammation. The intracellular signalling mechanisms involved in the migration of eosinophils to sites of allergic inflammation are poorly understood. Chemotactic responses of eosinophils to platelet-activating factor (PAF), but not eotaxin, have been demonstrated to be dependent upon the activation of phosphoinositide 3-kinase (PI3K) but the specific isoform of PI3K involved has not been identified. OBJECTIVE: To determine the roles of the leukocyte-specific PI3K gamma and PI3K delta isoforms of PI3K in PAF-induced chemotaxis of human eosinophils. METHODS: Chemotactic responses of the EoL-1 eosinophilic cell line and human peripheral blood eosinophils were measured. The effects of a PI3K gamma-selective inhibitor (5-[2,2-difluorobenzo(1,3)dioxol-5-ylmethylene]-thiazolidine-2,4-dione; AS604850) and gene knock-down of PI3K gamma and PI3K delta on chemotactic responses were determined. RESULTS: AS604850 caused a concentration-dependent suppression of chemotactic responses of EoL-1 cells and blood eosinophils to PAF but not eotaxin. Specific siRNAs reduced the expression of PI3K gamma and PI3K delta in EoL-1 cells. Knock-down of PI3K gamma by siRNA resulted in a 75% inhibition of the chemotactic response to PAF but had no effect on the response to eotaxin. Knock-down of endogenous PI3K delta by siRNA resulted in a 38% inhibition of the chemotactic response to PAF but had no effect on the response to eotaxin. CONCLUSION: PI3K gamma plays a major role in the induction of chemotaxis in PAF-stimulated eosinophils, while PI3K delta plays a lesser role. Interventions which reduce the activity of PI3K gamma may have therapeutic potential in allergic diseases.</t>
  </si>
  <si>
    <t>Class I PI3K-dependent signaling regulates cell proliferation, differentiation, and survival. Analysis of gene-deficient mice revealed specific roles for the hematopoietically expressed PI3K catalytic subunits, p110gamma and p110delta, in development and function of T and B lymphocytes. However, the functional redundancy between these two PI3K isoforms in the B cell lineage remains unclear. Here, we demonstrate that p110delta and p110gamma are expressed in B cells at early developmental stages. Normal B cell differentiation requires both isoforms, as p110gamma/p110delta double deficiency causes an increased percentage of CD43(hi)/B220(+)/CD19(-) cells as compared with single deficiency. Interestingly, initial transformation efficiency of B cell precursors was strongly reduced in double-deficient cells following transformation by p185 bcr-abl or v-abl oncogenes as compared with single-deficient cells. The requirement of p110gamma and p110delta in B cell development is underlined by reduced splenic B cell numbers of p110gamma/p110delta double-deficient mice and of lethally irradiated wild-type mice reconstituted with double-deficient BM. Moreover, the peripheral maintenance of p110gamma/p110delta double-deficient T and B cells was highly impaired following adoptive transfer of double-deficient splenocytes into wild-type mice. Functionally, LPS stimulation of splenocytes revealed proliferation defects resulting in decreased survival of p110gamma/p110delta double-deficient B cells, which correlated with impaired induction of D-type cyclins and Bcl-X(L). Surprisingly, this was not observed when purified B cells were analyzed, indicating a contribution of likely cell-extrinsic factor(s) to the impaired proliferation of double-deficient B cells. Thus, we provide novel evidence that p110gamma and p110delta have overlapping and cell-extrinsic roles in the development, peripheral maintenance, and function of B cells.</t>
  </si>
  <si>
    <t>Microglia, the resident microphages of the CNS, are rapidly activated after ischemic stroke. Inhibition of microglial activation may protect the brain by attenuating blood-brain barrier damage and neuronal apoptosis after ischemic stroke. However, the mechanisms by which microglia is activated following cerebral ischemia is not well defined. In this study, we investigated the expression of PI3Kgamma in normal and ischemic brains and found that PI3Kgamma mRNA and protein are constitutively expressed in normal brain microvessels, but significantly upregulated in postischemic brain primarily in activated microglia following cerebral ischemia. In vitro, the expression of PI3Kgamma mRNA and protein was verified in mouse brain endothelial and microglial cell lines. Importantly, absence of PI3Kgamma blocked the early microglia activation (at 4h) and subsequent expansion (at 24-72 h) in PI3Kgamma knockout mice. The results suggest that PI3Kgamma is an ischemia-responsive gene in brain microglia and contributes to ischemia-induced microglial activation and expansion.</t>
  </si>
  <si>
    <t>ATRA (all-trans retinoic acid) regulates gene expression by binding as a ligand to its specific receptors like C/EBPepsilon which is directly induced. In the U937 cell line, PI3Kgamma is selectively induced over other PI3Ks by ATRA, although the mechanism is still unclear. Here, we show that C/EBPepsilon and PI3Kgamma are induced in U937 cells by ATRA both in levels of mRNA and protein. Reporter gene assay revealed that C/EBPepsilon is able to interact with a previously identified 2 kb MAR (matrix attachment region) sequence in the last intron of PI3Kgamma gene, and increases its linked heterogeneous reporter gene expression. ChIP assay showed that induction of endogenous PI3Kgamma is at least partially caused by enhanced, direct C/EBPepsilon binding to a 15 bp sequence at nucleotides 1428-1442 within this MAR sequence, and EMSA analysis confirmed this binding in vitro. The results above collectively show that C/EBPepsilon participates in ATRA induction of PI3Kgamma.</t>
  </si>
  <si>
    <t>G protein-coupled receptor-regulated PI3Kgamma is abundantly expressed in myeloid cells and has been implicated as a promising drug target to treat various inflammatory diseases. However, its role in bone homeostasis has not been investigated, despite the fact that osteoclasts are derived from myeloid lineage. We therefore carried out thorough bone phenotypic characterization of a PI3Kgamma-deficient mouse line and found that PI3Kgamma-deficient mice had high bone mass. Our analyses further revealed that PI3Kgamma deficiency did not affect bone formation because no significant changes in osteoblast number and bone formation rate were observed. Instead, the lack of PI3Kgamma was associated with decreased bone resorption, as evidenced by decreased osteoclast number in vivo and impaired osteoclast formation in vitro. The decreased osteoclast formation was accompanied by down-regulated expression of osteoclastogenic genes, compromised chemokine receptor signaling, and an increase in apoptosis during osteoclast differentiation. Together, these data suggest that PI3Kgamma regulates bone homeostasis by modulating osteoclastogenesis. Our study also suggests that inhibition of PI3Kgamma, which is being considered as a potential therapeutic strategy for treating chronic inflammatory disorders, may result in an increase in bone mass.</t>
  </si>
  <si>
    <t>In our previous study, an intronic MAR sequence in human PI3Kgamma gene (PIMAR) was identified using bioinformatics and biochemical methods. We used MatInspector software to identify potential binding sites for MAR-binding proteins in PIMAR. In this study, a tissue-specific MAR-binding protein (SATB1) was used to characterize the potential binding sites. Southwestern blot analysis indicates that recombinant SATB1 directly binds PIMAR sequence in vitro. Reporter gene assay showed that overexpression of SATB1 downregulates the luciferase reporter linked with reversed PIMAR by approximately threefold in the NIH-3T3 cell line. These results indicate that SATB1 may play antagonistic roles in PI3Kgamma transcriptional regulation.</t>
  </si>
  <si>
    <t>The expression of p185(Bcr-Abl) in Ba/F3 cells inhibits the chemotactic response of these cells to SDF1alpha. A mutant p185(Bcr-Abl) with deletion of amino acids from 176 to 426 (p185(Delta176-426)) is deficient in suppressing SDF1alpha-stimulated chemotaxis. Comparison of the gene expression profiles among parental Ba/F3 cells and cells transformed by p185(Bcr-Abl) and p185(Delta176-426) reveals that class II phosphoinositide 3-kinase gamma (PI3KC2gamma) expression is markedly down-regulated by p185(Bcr-Abl) but not p185(Delta176-426). Furthermore, knockdown of PI3KC2gamma expression in p185(Delta176-426) cells is sufficient to suppress SDF1alpha-stimulated chemotaxis and to promote infiltration of these cells into the liver. Together, these studies suggest that inhibition of PI3KC2gamma expression may represent a mechanism by which Bcr-Abl suppresses SDF1alpha-induced chemotaxis and induces abnormal homing of leukemic cells.</t>
  </si>
  <si>
    <t>RATIONALE: Sepsis is a leading cause of death in the intensive care unit, characterized by a systemic inflammatory response (SIRS) and bacterial infection, which can often induce multiorgan damage and failure. Leukocyte recruitment, required to limit bacterial spread, depends on phosphoinositide-3 kinase gamma (PI3Kgamma) signaling in vitro; however, the role of this enzyme in polymicrobial sepsis has remained unclear. OBJECTIVES: This study aimed to determine the specific role of the kinase activity of PI3Kgamma in the pathogenesis of sepsis and multiorgan damage. METHODS: PI3Kgamma wild-type, knockout, and kinase-dead mice were exposed to cecal ligation and perforation-induced sepsis and assessed for survival; pulmonary, hepatic, and cardiovascular damage; coagulation derangements; systemic inflammation; bacterial spread; and neutrophil recruitment. Additionally, wild-type mice were treated either before or after the onset of sepsis with a PI3Kgamma inhibitor and assessed for survival, neutrophil recruitment, and bacterial spread. MEASUREMENTS AND MAIN RESULTS: Both genetic and pharmaceutical PI3Kgamma kinase inhibition significantly improved survival, reduced multiorgan damage, and limited bacterial decompartmentalization, while modestly affecting SIRS. Protection resulted from both neutrophil-independent mechanisms, involving improved cardiovascular function, and neutrophil-dependent mechanisms, through reduced susceptibility to neutrophil migration failure during severe sepsis by maintaining neutrophil surface expression of the chemokine receptor, CXCR2. Furthermore, PI3Kgamma pharmacological inhibition significantly decreased mortality and improved neutrophil migration and bacterial control, even when administered during established septic shock. CONCLUSIONS: This study establishes PI3Kgamma as a key molecule in the pathogenesis of septic infection and the transition from SIRS to organ damage and identifies it as a novel possible therapeutic target.</t>
  </si>
  <si>
    <t>Phosphoinositide 3-kinase gamma (PI3Kgamma) has been implicated in the pathogenesis of asthma, but its mechanism has been considered indirect, through release of inflammatory cell mediators. Because airway smooth muscle (ASM) contractile hyper-responsiveness plays a critical role in asthma, the aim of the present study was to determine whether PI3Kgamma can directly regulate contractility of ASM. Immunohistochemistry staining indicated expression of PI3Kgamma protein in ASM cells of mouse trachea and lung, which was confirmed by Western blot analysis in isolated mouse tracheal ASM cells. PI3Kgamma inhibitor II inhibited acetylcholine (ACh)-stimulated airway contraction of cultured precision-cut mouse lung slices in a dose-dependent manner with 75% inhibition at 10 muM. In contrast, inhibitors of PI3Kalpha, PI3Kbeta, or PI3Kdelta, at concentrations 40-fold higher than their reported IC(50) values for their primary targets, had no effect. It is noteworthy that airways in lung slices pretreated with PI3Kgamma inhibitor II still exhibited an ACh-induced initial contraction, but the sustained contraction was significantly reduced. Furthermore, the PI3Kgamma-selective inhibitor had a small inhibitory effect on the ACh-stimulated initial Ca(2+) transient in ASM cells of mouse lung slices or isolated mouse ASM cells but significantly attenuated the sustained Ca(2+) oscillations that are critical for sustained airway contraction. This report is the first to show that PI3Kgamma directly controls contractility of airways through regulation of Ca(2+) oscillations in ASM cells. Thus, in addition to effects on airway inflammation, PI3Kgamma inhibitors may also exert direct effects on the airway contraction that contribute to pathologic airway hyper-responsiveness.</t>
  </si>
  <si>
    <t>BACKGROUND: Phosphoinositide 3-kinase gamma (PI3Kgamma) has been depicted as a major regulator of inflammatory processes, including leukocyte activation and migration towards several chemokines. This study aims to explore the role of PI3Kgamma in the murine model of antigen-induced arthritis (AIA). METHODS: Development of AIA was investigated in wildtype and PI3Kgamma-deficient mice as well as in mice treated with a specific inhibitor of PI3Kgamma (AS-605240) in comparison to untreated animals. Inflammatory reactions of leukocytes, including macrophage and T cell activation, and macrophage migration, were studied in vivo and in vitro. RESULTS: Genetic deletion or pharmacological inhibition of PI3Kgamma induced a marked decrease of clinical symptoms in early AIA, together with a considerably diminished macrophage migration and activation (lower production of NO, IL-1beta, IL-6). Also, macrophage and neutrophil infiltration into the knee joint were impaired in vivo. However, T cell functions, measured by cytokine production (TNFalpha, IFNgamma, IL-2, IL-4, IL-5, IL-17) in vitro and DTH reaction in vivo were not altered, and accordingly, disease developed normally at later timepoints CONCLUSION: PI3Kgamma specifically affects phagocyte function in the AIA model but has no impact on T cell activation.</t>
  </si>
  <si>
    <t>Phosphatidylinositol-3-kinase gamma (PI3Kgamma) is the major PI3K that is activated in response to chemoattractants. It is responsible for the migration of leukocytes from the bloodstream to sites of injury or infection. Constant migration of new leukocytes to the intestinal mucosa may be an important factor in maintenance of inflammation and tissue damage in inflammatory bowel disease (IBD). Reducing this influx, for example by inhibition of PI3Kgamma, might therefore be a potential goal for therapy. Here we investigated the role of PI3Kgamma in the migration of leukocytes to sites of intestinal inflammation. We induced colitis in mice with a point mutation that inactivates PI3Kgamma enzymatic activity ('kinase-dead') by oral administration of dextran sodium sulphate (DSS). Mice were treated with 1.5% DSS for 1 week and effects on cytokine production, leukocyte recruitment and disease severity were examined. Both clinical and histological parameters showed that the severity of colitis was significantly reduced in PI3Kgamma-kinase-dead mice compared to controls. Although mutant mice had a less severe colitis than controls they produced significantly more pro-inflammatory Th1 cytokines such as Il-12, Tnfalpha and Ifngamma and more Il-10. PI3Kgamma mutant mice showed increased numbers of resident macrophages and T cells in the colonic lamina propria in an unstressed condition but failed to recruit new leukocytes to the mucosa upon treatment with DSS despite the increased cytokine levels. These results suggest that PI3Kgamma plays a critical role in lamina propria leukocyte trafficking and that loss of PI3Kgamma-activity ameliorates DSS-induced colitis in mice.</t>
  </si>
  <si>
    <t>Phosphatidylinositol-3-kinase gamma (PI3Kgamma) plays an important role in the motility of leukocytes in several models of inflammation. In this work, the role of PI3Kgamma in experimental autoimmune encephalomyelitis (EAE) was investigated. EAE was induced in wild-type and PI3Kgamma deficient mice (PI3Kgamma(-)(/)(-)). WT animals had a peak of clinical symptoms around day 14 post-induction (p.i.). PI3Kgamma(-)(/)(-) animals developed milder EAE signs and peak of disease was noticed only on day 21 p.i. Better clinical outcome correlated with the absence of perivascular cuffs on day 14 p.i. and with decreased levels of CCL2 and CCL5 in brain of PI3Kgamma(-)(/)(-) mice. There was increased leukocyte rolling and adhesion in pial vessels, as assessed by intravital microscopy, at day 14 after EAE induction in WT mice. The latter parameters were unaltered in PI3Kgamma(-)(/)(-) mice subjected to EAE. Moreover, the PI3Kgamma inhibitor AS-605240 given just before the intravital microscopy failed to affect leukocyte rolling or adhesion. Finally, there was a significant increase in the number of apoptotic cells in the CNS of EAE-induced PI3Kgamma(-/-) mice. Our results suggest that PI3Kgamma is involved in EAE and plays a more important role in mediating leukocyte survival than leukocyte adhesion in this experimental model of multiple sclerosis.</t>
  </si>
  <si>
    <t>Platelet function mediates both beneficial and harmful effects on human health, but few genes are known to contribute to variability in this process. We tested association of 2.5 million SNPs with platelet aggregation responses to three agonists (ADP, epinephrine and collagen) in two cohorts of European ancestry (N&lt;or=2,753 in the Framingham Heart Study, N&lt;or=1,238 in the Genetic Study of Atherosclerosis Risk). We identified associations of seven loci with platelet aggregation near or within GP6 (P=4.6x10(-13)), PEAR1 (P=3.4x10(-12)), ADRA2A (P=3.3x10(-11)), PIK3CG (P=3.1x10(-9)), JMJD1C (P=1.6x10(-8)), MRVI1 (P=2.0x10(-8)) and SHH (P=4.5x10(-8)). Six of these loci replicated at P&lt;0.05 in an additional African-American cohort (N&lt;or=840 in the Genetic Study of Atherosclerosis Risk). These results provide insights into platelet aggregation pathways and may suggest new antiplatelet therapeutic targets.</t>
  </si>
  <si>
    <t>Mean platelet volume (MPV) and platelet count (PLT) are highly heritable and tightly regulated traits. We performed a genome-wide association study for MPV and identified one SNP, rs342293, as having highly significant and reproducible association with MPV (per-G allele effect 0.016 +/- 0.001 log fL; P &lt; 1.08 x 10(-24)) and PLT (per-G effect -4.55 +/- 0.80 10(9)/L; P &lt; 7.19 x 10(-8)) in 8586 healthy subjects. Whole-genome expression analysis in the 1-MB region showed a significant association with platelet transcript levels for PIK3CG (n = 35; P = .047). The G allele at rs342293 was also associated with decreased binding of annexin V to platelets activated with collagen-related peptide (n = 84; P = .003). The region 7q22.3 identifies the first QTL influencing platelet volume, counts, and function in healthy subjects. Notably, the association signal maps to a chromosome region implicated in myeloid malignancies, indicating this site as an important regulatory site for hematopoiesis. The identification of loci regulating MPV by this and other studies will increase our insight in the processes of megakaryopoiesis and proplatelet formation, and it may aid the identification of genes that are somatically mutated in essential thrombocytosis.</t>
  </si>
  <si>
    <t>Class I phosphoinositide 3-kinases (PI3Ks) are heterodimeric enzymes involved in signal transduction triggered by growth factors and G-protein-coupled receptors. The catalytic function of PI3Ks is well known to promote a wide variety of biological processes, including proliferation, survival and migration, but a new layer of complexity in the function of PI3Ks has recently emerged, indicating that these proteins function not only as kinases but also as scaffold proteins. Knockout mice that lack PI3K protein expression show a different phenotype from knock-in mice expressing PI3K mutants that have lost their kinase activity, providing evidence for this novel role of PI3Ks. We will discuss such findings, highlighting the crucial scaffold function of PI3Kgamma in cAMP homeostasis and PI3Kbeta in receptor recycling.</t>
  </si>
  <si>
    <t>Phosphoinositide 3-kinase gamma (PI3Kgamma) plays a fundamental role in mediating leukocyte migration to inflammation sites. However, the downstream cytoplasmic events triggered by its signaling activity are still largely obscure. To address this issue, tyrosine and serine/threonine phosphorylated proteins of chemokine-stimulated WT or PI3Kgamma-null macrophages were investigated. Among the proteins analyzed, the intermediate filament vimentin was found as a downstream effector of the PI3Kgamma signaling pathway. Specific analysis of the phosphorylation state of vimentin in macrophages showed that this protein becomes rapidly phosphorylated in both tyrosine and serine residues upon chemokine stimulation. In the absence of PI3Kgamma or the kinase activity of PI3Kgamma (PI3Kgamma(KD/KD)), phosphorylation of vimentin was reduced. PI3Kgamma-null macrophages displayed impaired chemokine-driven vimentin fiber disassembly as well as reduced ability to transmigrate across endothelial cells. While WT macrophages infected with a vimentin mutant resistant to N-terminal serine phosphorylation showed a reduction in transendothelial migration, infection of PI3Kgamma-null macrophages with a vimentin mutant mimicking serine phosphorylation of N-terminal residues rescued the transendothelial migration defect. These results define vimentin N-terminal phosphorylation and fiber reorganization as a target of chemokine-dependent PI3Kgamma signaling in leukocytes.</t>
  </si>
  <si>
    <t>Most proangiogenic polypeptide growth factors and chemokines enhance vascular permeability, including vascular endothelial growth factor (VEGF), the main target for anti-angiogenic-based therapies, and interleukin-8 (IL-8), a potent proinflammatory mediator. Here, we show that in endothelial cells IL-8 initiates a signaling route that converges with that deployed by VEGF at the level of the small GTPase Rac1 and that both act through the p21-activated kinase to promote the phosphorylation and internalization of VE-cadherin. However, whereas VEGF activates Rac1 through Src-related kinases, IL-8 specifically signals to Rac1 through its cognate G protein-linked receptor, CXCR2, and the stimulation of the phosphatidylinositol 3-kinase gamma (PI3Kgamma) catalytic isoform, thereby providing a specific molecular targeted intervention in vascular permeability. These results prompted us to investigate the potential role of IL-8 signaling in a mouse model for retinal vascular hyperpermeability. Importantly, we observed that IL-8 is upregulated upon laser-induced retinal damage, which recapitulates enhanced vascularization, leakage, and inflammatory responses. Moreover, blockade of CXCR2 and PI3Kgamma was able to limit neovascularization and choroidal edema, as well as macrophage infiltration, therefore contributing to reduce retinal damage. These findings indicate that the CXCR2 and PI3Kgamma signaling pathway may represent a suitable target for the development of novel therapeutic strategies for human diseases characterized by vascular leakage.</t>
  </si>
  <si>
    <t>BACKGROUND: Bronchial asthma is characterized by chronic airway inflammation caused by inflammatory cells. Phosphoinositide 3-kinases (PI3Ks) are known to play a prominent role in fundamental cellular responses of various inflammatory cells, including proliferation, differentiation, and cell migration. PI3Ks therefore are expected to have therapeutic potential for asthma. Although some investigations of the involvement between the pathogenesis of asthma and PI3K have been performed, it is unknown whether PI3Kgamma, a PI3K isoform, is involved in the pathogenesis of asthma. OBJECTIVE: We investigated the role of PI3Kgamma in allergen-induced allergic airway inflammation, airway hyperresponsiveness (AHR), and airway remodeling with PI3Kgamma-deficient mice. METHODS: After ovalbumin (OVA) sensitization, wild-type (WT) and PI3Kgamma-deficient mice were exposed to aerosolized OVA 3 days per week for 5 weeks. RESULTS: In OVA-sensitized and OVA-challenged (OVA/OVA) PI3Kgamma-deficient mice, levels of airway inflammation, AHR, and airway remodeling were significantly decreased compared with those in OVA/OVA WT mice. On the other hand, no significant differences were detected in serum OVA-specific IgE and IgG1 levels and CD4/CD8 balance in bronchoalveolar lavage fluid between OVA/OVA WT mice and OVA/OVA PI3Kgamma-deficient mice. To determine in which phase of allergic responses PI3Kgamma plays a role, we transferred splenocytes from OVA-sensitized WT or PI3Kgamma-deficient mice to naive mice of either genotype. Similar increased levels of eosinophils were induced in both WT recipient mice but not in both PI3Kgamma-deficient recipient mice. CONCLUSION: PI3Kgamma might be involved in allergic airway inflammation, AHR, and airway remodeling by regulating the challenge/effector phase of allergic responses.</t>
  </si>
  <si>
    <t>Phosphatidylinositol 3-kinases (PI3Ks) are key elements in the signaling cascades that lie downstream of many cellular receptors. In particular, PI3K delta and gamma isoforms contribute to inflammatory cell recruitment and subsequent activation. For this reason, in a series of preclinical studies, we tested the potential of a recently developed small-molecule inhibitor of these two isoforms, TG100-115 [3-[2,4-diamino-6-(3-hydroxyphenyl)pteridin-7-yl]phenol], as a form of anti-inflammatory therapy for respiratory diseases such as asthma and chronic obstructive pulmonary disease (COPD). To determine pharmacokinetic profiles, aerosolized formulations of the drug were delivered to mice by a nose-only inhalation route, yielding high pulmonary TG100-115 levels with minimal systemic exposure. Safety assessments were favorable, with no clinical or histological changes noted after 21 days of daily dosing. In a murine asthma model, aerosolized TG100-115 markedly reduced the pulmonary eosinophilia and the concomitant interleukin-13 and mucin accumulation characteristic of this disease. As a functional benefit, interventional dosing schedules of this inhibitor also reduced airway hyper-responsiveness. To model the pulmonary neutrophilia characteristic of COPD, mice were exposed to either intranasal lipopolysaccharide or inhaled smoke. Aerosolized TG100-115 again inhibited these inflammatory patterns, most notably in the smoke model, where interventional therapy overcame the steroid-resistant nature of the pulmonary inflammation. In conclusion, aerosolized TG100-115 displays pharmacokinetic, safety, and biological activity profiles favorable for further development as a therapy for both asthma and COPD. Furthermore, these studies support the hypothesis that PI3K delta and gamma are suitable molecular targets for these diseases.</t>
  </si>
  <si>
    <t>The contribution of CD4 T cells and other CD4+ cells to lung inflammation and airway remodeling remains unclear during bouts of chronic exposure to airborne allergen. Previously, murine models have shown that CD4 T cells are required for initiation of acute inflammation and the remodeling process. However, it is unknown whether CD4 T cells or other CD4+ cells continue to be required for remodeling during ongoing allergen challenges after the development of acute eosinophilic lung inflammation. To test this, mice were sensitized and challenged with ovalbumin (OVA). After acute airway inflammation was established, a CD4 depleting antibody was administered for 4 wk during a period of chronic exposure to intranasal OVA, resulting in effective depletion of CD4+ cells from all organs, including the lung, lung-draining lymph nodes, and spleen. In these mice, levels of peribronchial inflammation, bronchoalveolar (BAL) eosinophils, and lung CD11c+, CD8+, and Siglec-F+CD11c- cells were significantly reduced. However, mucus metaplasia, peribronchial subepithelial fibrosis, and smooth muscle mass were not affected. Additionally, depletion of CD4+ cells before the last week of chronic allergen challenges also led to significant reductions in BAL eosinophils, peribronchial inflammation, and lung CD11c+, CD8+, and Siglec-F+CD11c- cells. These results show that CD4 T cells, and other CD4+ cells including subsets of dendritic cells, iNKT cells, and LTi cells, play a role in ongoing eosinophilic lung inflammation during periods of chronic allergen challenge, but are not required for progressive airway remodeling that develops after initial acute inflammation.</t>
  </si>
  <si>
    <t>Phosphatidylinositol 3-kinase (PI3K) enzymes phosphorylate phosphatidylinositol 4,5-bisphosphate [PtdIns(4,5)P(2), also known as PIP(2)], a minor but critically important phospholipid of the inner leaflet of the plasma membrane. The resulting PtdIns(3,4,5)P(3) (PIP(3)) acts as a membrane-bound attractant that recruits and activates a set of proteins to execute specific downstream signaling events to achieve the desired biological outcomes. Several genes that encode different PI3Ks exist in mammalian cells, and in the case of each PI3K, a partner protein that is tightly associated with the kinase ensures that the enzyme is localized to and activated at the correct membrane compartment. Excess PtdIns(3,4,5)P(3) is a major contributor to many forms of cancer, and dysregulation of PI3Ks leads to severe immunological and metabolic abnormalities. Given the multitude of proteins that are regulated by PtdIns(3,4,5)P(3), it is puzzling that not all of these targets are activated as soon as the lipid is produced in the plasma membrane. Reports have begun to shed light on the mechanism by which cells can discriminate between PtdIns(3,4,5)P(3) depending on the distinct PI3K protein that produced it. A study shows that PtdIns(3,4,5)P(3) regulates the degranulation of mast cells, but only if it is made by a PI3K that is associated with a specific adaptor protein. This remarkable specificity challenges our views of how phosphoinositides regulate their downstream effectors.</t>
  </si>
  <si>
    <t>The relaxin family peptide receptors (RXFP) 1 and 2 are targets for the relaxin family peptides relaxin and insulin-like peptide 3 (INSL3), respectively. Although both receptors and peptides share a high degree of sequence identity, the cAMP signaling pathways activated by the two systems are quite distinct. Relaxin activation of RXFP1 initially results in accumulation of cAMP via G(alpha)(s), but this is modulated by inhibition of cAMP through G(alpha)(oB). Over time, RXFP1 recruits coupling to G(alpha)(i3), causing additional cAMP accumulation via a G(alpha)(i3)-Gbetagamma-phosphoinositide 3-kinase (PI3K)-protein kinase C (PKC)zeta pathway. In contrast, INSL3 activation of RXFP2 results in accumulation of cAMP only via G(alpha)(s), modulated by cAMP inhibition through G(alpha)(oB). Thus, the aim of this study was to identify the cause of differential G-protein coupling between these highly similar receptors. Construction of chimeric receptors revealed that G(alpha)(i3) coupling is dependent upon the transmembrane region of RXFP1 and independent of the receptor ectodomain or ligand bound. Generation of C-terminal truncated receptors identified the terminal 10 amino acids of the RXFP1 C terminus as essential for G(alpha)(i3) signaling, and point mutations revealed an obligatory role for Arg(752). RXFP1-mediated G(alpha)(i3), but not G(alpha)(s) or G(alpha)(oB), signaling was also found to be dependent upon membrane rafts, and RXFP1 coupled to G(alpha)(i3) after only 3 min of receptor stimulation. Therefore, RXFP1 coupling to the G(alpha)(i3)-Gbetagamma-PI3K-PKCzeta pathway requires the terminal 10 amino acids of the RXFP1 C terminus and membrane raft localization, and the observed delay in this pathway occurs downstream of G(alpha)(i3).</t>
  </si>
  <si>
    <t>We and others have established an important role for phosphoinositide-3 kinase gamma (PI3Kgamma) in the chemotactic responses of macrophages and neutrophils. The involvement of this lipid kinase in allergic inflammatory responses is, however, yet to be fully determined. Here we compare wild-type (WT) and PI3Kgamma(-/-) (KO) mice within a model of ovalbumin (OVA) -specific pulmonary inflammation. Upon OVA aerosol challenge, cell influx into the bronchoalveolar lavage (BAL) fluid consisted of neutrophils, macrophages and, more significantly, eosinophils - which are key effector cells in allergic inflammation. Each population was reduced by up to 80% in KO mice, demonstrating a role for PI3Kgamma in cell infiltration into the airways. The mechanism of reduced eosinophilia was analysed within both development and effector stages of the immune response. Comparable levels of OVA-specific T-cell proliferation and immunoglobulin production were established in both strains. Furthermore, no significant differences between WT and KO chemokine production were observed. Having identified the critical point of PI3Kgamma involvement, KO eosinophil chemotactic dysfunction was confirmed in vitro. These data are the first to demonstrate the vital role of PI3Kgamma in acute allergic inflammation. The profound dependency of eosinophils on PI3Kgamma for pulmonary influx identifies this lipid kinase as an attractive target for the pharmacological intervention of asthma.</t>
  </si>
  <si>
    <t>Neutrophils release reactive oxygen species (ROS) as part of the innate inflammatory immune response. Phosphoinositide 3-kinase gamma (PI3Kgamma), which is induced by the bacterial peptide N-formylmethionyl-leucyl-phenylalanine (fMLP), has been identified as an essential intracellular mediator of ROS production. However, the complex signalling reactions that link PI3Kgamma with ROS synthesis by NADPH oxidase have not yet been described in detail. We found that activation of neutrophils by fMLP triggers the association of PI3Kgamma with protein kinase Calpha (PKCalpha). Specific inhibition of PI3Kgamma suppresses fMLP-mediated activation of PKCalpha activity and ROS production, suggesting that the protein kinase activity of PI3Kgamma is involved. Our data suggest that the direct interaction of PI3Kgamma with PKCalpha forms a discrete regulatory module of fMLP-dependent ROS production in neutrophils.</t>
  </si>
  <si>
    <t>In this study, we have examined the role of phosphoinositide 3 kinase gamma (PI3Kgamma), a class Ib PI3K, in contributing to airway remodeling utilizing PI3Kgamma-deficient mice exposed to chronic allergen challenge. Wild-type (WT) mice sensitized to ovalbumin (OVA) and chronically challenged with OVA for 1 mo developed significantly increased levels of eosinophilic inflammation and airway remodeling. In contrast, PI3Kgamma-deficient mice challenged with OVA had significantly reduced numbers of bronchoalveolar lavage and peribronchial eosinophils compared with WT mice. There was no significant difference in the number of bone marrow or circulating peripheral blood eosinophils when comparing WT mice and PI3Kgamma-deficient mice, suggesting that trafficking of eosinophils into the lung was reduced in PI3Kgamma-deficient mice. PI3Kgamma-deficient and WT mice had similar levels of IL-5 and eotaxin-1. The reduced eosinophil recruitment to the airway in PI3Kgamma-deficient mice challenged with OVA was associated with significantly reduced numbers of TGF-beta1+ peribronchial cells, reduced numbers of pSmad 2/3+ airway epithelial cells, and pSmad 2/3+ peribronchial cells, as well as significantly reduced levels of peribronchial fibrosis (quantitated by trichrome staining and image analysis as well as by lung collagen levels). In addition, the area of peribronchial alpha-smooth muscle staining was significantly reduced in PI3Kgamma-deficient compared with WT mice. Overall, this study demonstrates an important role for PI3Kgamma in mediating allergen-induced eosinophilic airway inflammation and airway remodeling, suggesting that PI3Kgamma may be a novel therapeutic target in asthma.</t>
  </si>
  <si>
    <t>Phosphoinositide 3-kinase gamma (PI3Kgamma) plays a major role in chronic inflammation and allergy. It is a heterodimer of a catalytic p110gamma subunit and an adaptor protein, either p101 or the p101 homolog p84 (p87(PIKAP)). It is unclear whether both PI3Kgamma complexes specifically modulate responses such as chemotaxis and degranulation. In mast cells, the p84:p110gamma complex synergizes with immunoglobulin E (IgE)- and antigen-clustered FcepsilonRI receptor signaling and is required to achieve maximal degranulation. During this process, PI3Kgamma is activated by ligands of heterotrimeric guanine nucleotide-binding protein (G protein)-coupled receptors (GPCRs), in particular adenosine receptors, through autocrine and paracrine pathways. Here, we show that p110gamma needs p84 to relay signals from GPCRs to formation of phosphatidylinositol 3,4,5-trisphosphate [PtdIns(3,4,5)P(3)], phosphorylation of Akt, migration of cells, and synergistic adenosine-enforced degranulation. Furthermore, the absence of adaptor subunits could not be compensated for by increased p110gamma abundance. Differentiated, p110gamma null cells also lost adaptor proteins. Complementation of p110gamma null mast cells with p101 and p110gamma restored the activation of Akt and cell migration, but failed to support degranulation. Lack of degranulation was attributed to a change in the spatiotemporal localization of PI3Kgamma-derived PtdIns(3,4,5)P(3); although both p84:p110gamma and p101:p110gamma complexes initially deposited PtdIns(3,4,5)P(3) at the plasma membrane, p101:p110gamma-derived PtdIns(3,4,5)P(3) was rapidly endocytosed to motile, microtubule-associated vesicles. In addition, p84:p110gamma, but not p101:p110gamma signaling was sensitive to disruption of lipid rafts. Our results demonstrate a nonredundant function for the p101 and p84 PI3Kgamma adaptor proteins and show that distinct pools of PtdIns(3,4,5)P(3) at the plasma membrane can elicit specific cell responses.</t>
  </si>
  <si>
    <t>The gamma isoform of phosphoinositide 3-kinase (PI3Kgamma) has been viewed as restricted to leukocytes mediating the regulation of chemokine-induced migration and recruitment of neutrophils, monocytes, and macrophages. In line with the observation that PI3Kgamma-deficient mice display defects in adaptive immunity, inhibition of PI3Kgamma reduces synovial inflammation in the collagen-induced arthritis mouse model of inflammatory arthritis [rheumatoid arthritis (RA)], which has been attributed to reduced influx of inflammatory cells. Challenging the concept of leukocyte-restricted PI3Kgamma function, we report here a novel, nonredundant function of PI3Kgamma as an important regulator of fibroblast-induced cartilage destruction during chronic destructive arthritis. We show that in human tumor necrosis factor transgenic mice, the loss of PI3Kgamma leads to a milder inflammatory arthritis. Interestingly, PI3Kgamma deficiency does not alter the recruitment of inflammatory cells, but significantly reduces cartilage damage through reduced expression of matrix metalloproteinases in fibroblasts and chondrocytes. In vitro analyses demonstrate that the decreased invasiveness of fibroblasts is mediated by reduced phosphorylation of Akt and extracellular signal-regulated kinase. Using a PI3Kgamma specific inhibitor, these data are confirmed in human synovial fibroblasts from patients with RA who exhibit a disease-specific up-regulation of PI3Kgamma. Our data indicate that in addition to mediating the recruitment of inflammatory cells, PI3Kgamma is an important regulator of fibroblast-mediated joint destruction in RA and suggest that specific inhibitors of PI3Kgamma will interfere with the activation of RA synovial fibroblasts and reduce cartilage destruction in RA.</t>
  </si>
  <si>
    <t>The role and mechanism of phosphatidylinositol 3-OH (PI3) kinase as a regulator of insulin secretion is much debated. Studies employing non-selective pharmacological agents suggest a negative role for this key signal transduction enzyme in insulin release, perhaps through regulation of ATP-sensitive K (+) channels. There are however, three PI3 kinase families containing several kinase isoforms. More recent studies, including our own recently published work, have begun to investigate PI3 kinase isoform-specific mechanisms regulating insulin secretion. Building on our previous work demonstrating that mice lacking a G-protein coupled PI3 kinase catalytic subunit (p110gamma -/-) lack first phase insulin secretion and display a blunted second phase of secretion, we have now elucidated the mechanism by which this PI3 kinase isoform acts as a positive regulator of insulin secretion. Using a combined molecular and pharmacological approach, together with biophysical assays of insulin exocytosis and cellular imaging, we demonstrated that p110gamma is an important modulator of insulin granule exocytosis and localization to the plasma membrane by modulating cortical actin density.</t>
  </si>
  <si>
    <t>Phosphatidylinositol 3-kinase (PI3K) has been recognized as an important downstream effector of high-affinity receptor for IgE (FcepsilonRI) signaling in mast cells, but little is known about the isoform specificity of PI3Ks on the FcepsilonRI-mediated migration toward the antigen (Ag). In the present study, we explored the role of PI3Kgamma on mast cell migration. The treatment of bone marrow-derived mast cells (BMMCs) with a PI3Kgamma inhibitor, AS605240, significantly repressed FcepsilonRI-induced degranulation and migration. The culture supernatants of wild-type mast cells stimulated with IgE and Ag attracted FcepsilonRIbeta(-/-) mast cells which did not express FcepsilonRI on their cell surface, indicating that the migration appears to be dependent on an autocrine/paracrine secretion of soluble factors from the mast cells. Adenosine, which is produced by mast cells, showed a strong activity to attract mast cells. Pertussis toxin (PTX) significantly inhibited the migration toward both the supernatant and adenosine. The supernatant from mast cells pretreated with wortmannin (Wort) and stimulated with IgE and Ag still exhibited the activity as chemoattractant, while the BMMCs pretreated with Wort did not migrate toward the supernatant. Although PTX significantly reduced the activation of AKT/PKB and migration, PTX had no effects on degranulation. These results suggest that PI3Kgamma activation through PTX-sensitive G-protein-coupled receptor as a secondary response of FcepsilonRI cross-linking regulates FcepsilonRI-mediated mast cell migration toward the Ag, while simultaneously activated PI3Kgamma through a PTX-insensitive pathway might have an effect on degranulation.</t>
  </si>
  <si>
    <t>OBJECTIVE: To investigate the therapeutic effect of PI3Kgamma inhibitor AS605240 on autoimmune myocarditis in mice. METHODS: BALB/c mice were randomly divided into three groups, AS605240 group and vehicle group were injected subcutaneously with emulsions containing CFA and 100 ng peptide which derived from murine cardiac alpha-myosin heavy chain on day 0 and 7 while control group were injected with emulsions containing CFA and PBS. AS605240 group received the oral administration of AS605240 50 mg/(kg x d). The vehicle group received the oral administration of an equal volume of 0.5% carboxymethylcellulose. 21 days after the first immunization, mice were sacrificed, heart and body weight were measured. Myocarditis severity was evaluated according to a semi-quantitative scoring system in heart sections. Immunohistochemistry was performed to determine the effect of AS605240 on myocardium macrophage infiltration; TNF-alpha levels in myocardium were determined by ELISA. In vitro and in vivo chemotaxis assays were performed to determine the effect of AS605240 on MCP-1-induced macrophage chemotaxis. RESULTS: Histological examination of the heart showed that AS605240 significantly relieved the murine myocarditis and reduced heart/body weight ratios in experimental autoimmune myocarditis (EAM) (P&lt; 0.01). Immunohistochemical detection showed that AS605240 significantly suppressed macrophage infiltration into the heart with EAM. ELISA demonstrated that AS605240 down-regulated TNF-alpha levels in myocardium (P&lt;0.01). In vitro and in vivo chemotaxis assays indicated that AS605240 significantly suppressed MCP-1-induced macrophage chemotaxis (P&lt;0.01). CONCLUSION: AS605240 may be an effective drug for autoimmune myocarditis, of which the mechanism is relating to suppress macrophage chemotaxis and macrophage infiltration into myocardium, and to decrease TNF-alpha levels in myocardium.</t>
  </si>
  <si>
    <t>Inflammation protects the body against infection and injury, but it is a process that can become dysregulated with deleterious consequences, including the development of rheumatoid arthritis, inflammatory bowel disease, psoriasis and multiple sclerosis. In recent years, inflammation has also been demonstrated to play a key role in other widely prevalent diseases not previously considered to have inflammatory etiologies, such as Alzheimer's disease, cardiovascular diseases and cancer. The current anti-inflammatory therapies such as steroids, NSAIDs and antihistamines are mainly based on inhibiting the synthesis or action of inflammatory mediators. The more recently developed biopharmaceuticals (eg, TNFalpha-neutralizing therapies, and anti-IgE and anti-CD20 antibodies) follow a similar therapeutic strategy. However, both the established anti-inflammatory therapies and the more recent biopharmaceutical innovations have shortcomings and there remains a need for the identification and validation of new anti-inflammatory drug targets. This review focuses on the description of the data indicating that PI3K isoforms control inflammation at many levels, from the generation of inflammatory cells to the migration and function of these cells. More specifically, the contribution of the gamma and delta isoforms of PI3K to the immune processes that underpin inflammatory responses, as well as their potential as therapeutic targets, are evaluated.</t>
  </si>
  <si>
    <t>Components of signal transduction pathways have evolved as connected hubs, recognizing several binding partners with remarkable affinities and specificities. Ras is one of these hubs, sensitive to rapid and subtle changes, thus enabling the correct transfer of information. The dynamic nature of such systems makes their structural characterization challenging, despite the vast amount of experimental data available. These data, however, can be used as a restraint for generating comprehensive models of the association of Ras with its effectors. We believe that by following this type of approach, the derived 3D models can provide atomistic understanding of important biological issues, such as how Ras discriminates between the Ras binding domains of its various effectors. The modeled binding interfaces could be used as the starting points for selective modulations of interactions and pathways using small molecules, peptides or mutagenesis.</t>
  </si>
  <si>
    <t>As mediators of innate immunity, neutrophils respond to chemoattractants by adopting a highly polarized morphology. Efficient chemotaxis requires the formation of one prominent pseudopod at the cell front characterized by actin polymerization, while local inhibition suppresses the formation of rear and lateral protrusions. This asymmetric control of signaling pathways is required for directional migration along a chemotactic gradient. Here, we identify the MAGUK protein p55/MPP1 as a mediator of the frontness signal required for neutrophil polarization. We developed a p55 knockout (p55(-/-)) mouse model, and demonstrate that p55(-/-) neutrophils form multiple transient pseudopods upon chemotactic stimulation, and do not migrate efficiently in vitro. Upon agonist stimulation, p55 is rapidly recruited to the leading edge of neutrophils in mice and humans. Total F-actin polymerization, along with Rac1 and RhoA activation, appear to be normal in p55(-/-) neutrophils. Importantly, phosphorylation of Akt is significantly decreased in p55(-/-) neutrophils upon chemotactic stimulation. The activity of immunoprecipitated phosphatidylinositol 3-kinase gamma (PI3Kgamma), responsible for chemoattractant-induced synthesis of PIP(3) and Akt phosphorylation, is unperturbed in p55(-/-) neutrophils. Although the total amount of PIP(3) is normal in p55(-/-) neutrophils, PIP(3) is diffusely localized and forms punctate aggregates in activated p55(-/-) neutrophils, as compared to its accumulation at the leading edge membrane in the wild type neutrophils. Together, these results show that p55 is required for neutrophil polarization by regulating Akt phosphorylation through a mechanism that is independent of PI3Kgamma activity.</t>
  </si>
  <si>
    <t>In recent years, pharmaceutical companies have increasingly focused on phosphoinositide 3-kinases delta (PI3Kdelta) and gamma (PI3Kgamma) as therapeutic targets for the treatment of inflammatory and autoimmune diseases. All class 1 PI3-kinases (alpha/beta/gamma/delta) generate phospholipid second messengers that help govern cellular processes such as migration, proliferation, and apoptosis. PI3K delta/ gamma lipid kinases are mainly restricted to the hematopoetic system whereas PI3K alpha/beta are ubiquitously expressed, thus raising potential toxicity concerns for chronic indications such as asthma and rheumatoid arthritis. Therefore, the challenge in developing a small molecule inhibitor of PI3K is to define and attain the appropriate isoform selectivity profile. Significant advances in the design of such compounds have been achieved by utilizing x-ray crystal structures of various inhibitors bound to PI3Kgamma in conjunction with pharmacophore modeling and high-throughput screening. Herein, we review the history and challenges involved with the discovery of small molecule isoform-specific PI3K inhibitors. Recent progress in the design of selective PI3Kdelta, PI3Kgamma, and PI3Kdelta/gamma dual inhibitors will be presented.</t>
  </si>
  <si>
    <t>Tumor dissemination is a complex process, in which certain steps resemble those in leukocyte homing. Specific chemokine/chemokine receptor pairs have important roles in both processes. CXCL12/CXCR4 is the most commonly expressed chemokine/chemokine receptor pair in human cancers, in which it regulates cell adhesion, extravasation, metastatic colonization, angiogenesis, and proliferation. All of these processes require activation of signaling pathways that include G proteins, phosphatidylinositol-3 kinase (PI3K), JAK kinases, Rho GTPases, and focal adhesion-associated proteins. We analyzed these pathways in a human melanoma cell line in response to CXCL12 stimulation, and found that PI3Kgamma regulates tumor cell adhesion through mechanisms different from those involved in cell invasion. Our data indicate that, following CXCR4 activation after CXCL12 binding, the invasion and adhesion processes are regulated differently by distinct downstream events in these signaling cascades.</t>
  </si>
  <si>
    <t>The mammalian target of rapamycin (mTOR), a central regulator of growth, survival, and metabolism, is a validated target for cancer therapy. Rapamycin and its analogues, allosteric inhibitors of mTOR, only partially inhibit one mTOR protein complex. ATP-competitive, global inhibitors of mTOR that have the potential for enhanced anticancer efficacy are described. Structural features leading to potency and selectivity were identified and refined leading to compounds with in vivo efficacy in tumor xenograft models.</t>
  </si>
  <si>
    <t>OBJECTIVE: Phosphatidylinositol 3-OH kinase (PI3K) has a long-recognized role in beta-cell mass regulation and gene transcription and is implicated in the modulation of insulin secretion. The role of nontyrosine kinase receptor-activated PI3K isoforms is largely unexplored. We therefore investigated the role of the G-protein-coupled PI3Kgamma and its catalytic subunit p110gamma in the regulation of insulin granule recruitment and exocytosis. RESEARCH DESIGN AND METHODS: The expression of p110gamma was knocked down by small-interfering RNA, and p110gamma activity was selectively inhibited with AS605240 (40 nmol/l). Exocytosis and granule recruitment was monitored by islet perifusion, whole-cell capacitance, total internal reflection fluorescence microscopy, and electron microscopy in INS-1 and human beta-cells. Cortical F-actin was examined in INS-1 cells and human islets and in mouse beta-cells lacking the phosphatase and tensin homolog (PTEN). RESULTS: Knockdown or inhibition of p110gamma markedly blunted depolarization-induced insulin secretion and exocytosis and ablated the exocytotic response to direct Ca(2+) infusion. This resulted from reduced granule localization to the plasma membrane and was associated with increased cortical F-actin. Inhibition of p110gamma had no effect on F-actin in beta-cells lacking PTEN. Finally, the effect of p110gamma inhibition on granule localization and exocytosis could be rapidly reversed by agents that promote actin depolymerization. CONCLUSIONS: The G-protein-coupled PI3Kgamma is an important determinant of secretory granule trafficking to the plasma membrane, at least in part through the negative regulation of cortical F-actin. Thus, p110gamma activity plays an important role in maintaining a membrane-docked, readily releasable pool of secretory granules in insulinoma and human beta-cells.</t>
  </si>
  <si>
    <t>A pivotal role of phosphoinositide 3-kinase-gamma (PI3Kgamma) in inflammatory cell activation and recruitment makes it an attractive target for immunomodulatory therapy. In present study we investigated the therapeutic efficiency of AS605240, a selective PI3Kgamma inhibitor, on hepatitis and liver fibrosis in murine models induced by concanavalin A (ConA). Orally administration of AS605240 significantly improved survival, decreased the serum levels of alanine aminotransaminase (ALT), prevented inflammatory infiltration to liver in ConA-induced hepatitis. TNF-alpha and IFN-gamma at protein levels in serum and mRNA levels in liver were markedly reduced. Downregulated phospho-Akt level of inflammatory cells infiltrating the liver by AS605240 treatment was detected by immunohistochemistry analysis in liver and further confirmed by Western blotting analysis in splenocytes. In ConA-induced chronic liver fibrosis model, accumulation of smooth-muscle actin (SMA)-expressing cells was partially inhibited by AS605240 treatment. These observations suggest that AS605240 might be of therapeutic value for the treatment of ConA-induced hepatic injury.</t>
  </si>
  <si>
    <t>OBJECTIVE: We evaluated whether phosphatidylinositol 3-kinase gamma (PI3Kgamma) plays a role in reparative neovascularization and endothelial progenitor cell (EPC) function. METHODS AND RESULTS: Unilateral limb ischemia was induced in mice lacking the PI3Kgamma gene (PI3Kgamma-/-) or expressing a catalytically inactive mutant (PI3Kgamma(KD/KD)) and wild-type controls (WT). Capillarization and arteriogenesis were reduced in PI3Kgamma-/- ischemic muscles resulting in delayed reperfusion compared with WT, whereas reparative neovascularization was preserved in PI3Kgamma(KD/KD). In PI3Kgamma-/- muscles, endothelial cell proliferation was reduced, apoptosis was increased, and interstitial space was infiltrated with leukocytes but lacked cKit+ progenitor cells that in WT muscles typically surrounded arterioles. PI3Kgamma is constitutively expressed by WT EPCs, with expression levels being upregulated by hypoxia. PI3Kgamma-/- EPCs showed a defect in proliferation, survival, integration into endothelial networks, and migration toward SDF-1. The dysfunctional phenotype was associated with nuclear constraining of FOXO1, reduced Akt and eNOS phosphorylation, and decreased nitric oxide (NO) production. Pretreatment with an NO donor corrected the migratory defect of PI3Kgamma-/- EPCs. PI3Kgamma(KD/KD) EPCs showed reduced Akt phosphorylation, but constitutive activation of eNOS and preserved proliferation, survival, and migration. CONCLUSIONS: We newly demonstrated that PI3Kgamma modulates angiogenesis, arteriogenesis, and vasculogenesis by mechanisms independent from its kinase activity.</t>
  </si>
  <si>
    <t>Granulysin is a cytolytic effector molecule used by lymphocytes to kill tumor and microbial cells. Regulation of granulysin production is complex. A significant delay (5 days) following stimulation of CD4(+) T cells with IL-2 occurs before granulysin is produced. Unfortunately, the mechanisms responsible for this delay are unknown. We have recently demonstrated that granulysin-mediated killing of Cryptococcus neoformans by CD4(+) T cells is defective during HIV infection. This is because CD4(+) T cells from HIV-infected patients fail to produce granulysin in response to IL-2 activation. The present studies examined the mechanism of delayed production of granulysin and the mechanism of the defect in HIV patients. We demonstrate that IL-2 initially requires both STAT5 and PI3K activation to increase expression of IL-2Rbeta, produce granulysin, and kill C. neoformans. The increased expression of IL-2Rbeta precedes granulysin, and preventing the increased expression of IL-2Rbeta using small interfering RNA knockdown abrogates granulysin expression. Moreover, following the increased expression of IL-2Rbeta, blocking subsequent signaling by IL-2 using IL-2Rbeta-specific blocking Abs abrogates expression of granulysin. Finally, CD4(+) T cells from HIV-infected patients, who are defective in both STAT5 and PI3K signaling, fail to express IL-2Rbeta and fail to produce granulysin. These results suggest that IL-2 signals via PI3K and STAT5 to increase expression of IL-2Rbeta, which in turn is required for production of granulysin. These results provide a mechanism to explain the "late" production of granulysin during normal T cell responses, as well as for defective granulysin production by CD4(+) T cells in HIV-infected patients.</t>
  </si>
  <si>
    <t>Nephrotoxicity is a frequent complication of cisplatin-based chemotherapy often limiting its use. In this study, we attempted to the role of the phosphoinositide-3 kinase (PI3K)-gamma-Akt pathway in this form of acute kidney injury. Using PI3K-gamma knockout mice, we found that a conventional dose of cisplatin was more lethal in the knockout mice where the blood urea nitrogen and serum creatinine were significantly higher in them than in wild-type mice. Phosphorylation of Akt in the renal tubules was abrogated in the knockout mice with the severity of renal dysfunction and numbers of TUNEL (terminal deoxynucleotidyl transferase (TdT) mediated nick-end labeling)-positive renal tubule cells being higher in the knockout than in wild-type mice. Cisplatin treatment significantly increased. Caspase-3 activity, histone-associated DNA fragments, and number of annexin V-positive cells was significantly higher in cisplatin-treated primary cultured renal tubular epithelial cells of knockout mice. Transfection of dominant-active forms of Akt and PI3K-gamma ameliorated apoptosis of the tubule epithelial cells derived from the knockout mice. Our results suggest that the PI3K-gamma-Akt pathway lessens apoptosis and plays a critical role in the maintenance of renal function in cisplatin-induced acute kidney injury.</t>
  </si>
  <si>
    <t>BACKGROUND: The role of inflammation at all stages of the atherosclerotic process has become an active area of investigation, and there is a notable quest for novel and innovative drugs for the treatment of atherosclerosis. The lipid kinase phosphoinositide 3-kinase-gamma (PI3Kgamma) is thought to be a key player in various inflammatory, autoimmune, and allergic processes. These properties and the expression of PI3Kgamma in the cardiovascular system suggest that PI3Kgamma plays a role in atherosclerosis. METHODS AND RESULTS: Here, we demonstrate that a specific PI3Kgamma inhibitor (AS605240) is effective in murine models of established atherosclerosis. Intraperitoneal administration of AS605240 (10 mg/kg daily) significantly decreased early atherosclerotic lesions in apolipoprotein E-deficient mice and attenuated advanced atherosclerosis in low-density lipoprotein receptor-deficient mice. Furthermore, PI3Kgamma levels were elevated in both human and murine atherosclerotic lesions. Comparison of low-density lipoprotein receptor-deficient mice transplanted with wild-type or PI3Kgamma-deficient bone marrow demonstrated that functional PI3Kgamma in the hematopoietic lineage is required for atherosclerotic progression. Alleviation of atherosclerosis by targeting of PI3Kgamma activity was accompanied by decreased macrophage and T-cell infiltration, as well as increased plaque stabilization. CONCLUSIONS: These data identify PI3Kgamma as a new target in atherosclerosis with the potential to modulate multiple stages of atherosclerotic lesion formation, such as fatty streak constitution, cellular composition, and final fibrous cap establishment.</t>
  </si>
  <si>
    <t>The family of class I phosphoinositide-3-kinase (PI3K) is composed of four lipid kinases involved at multiple levels in innate and adaptive immune responses. Class I PI3Ks are divided into two subclasses, IA and IB, sharing a similar catalytic core. Whereas class IA PI3Ks are primarily activated by receptor tyrosine kinases, the unique element of class IB PI3K (PI3Kgamma) is activated by G protein coupled receptors (GPCRs), like chemokine receptors. PI3Kgamma is mainly expressed in leukocytes where it plays a significant role in chemotaxis. Here, we report recent advances in the analysis of the role of PI3Kgamma in leukocytes and in endothelial cells. Results, derived from studies based on both pharmacological and genetic approaches, confirm PI3Kgamma as an attractive target for drug discovery. PI3Kgamma specific inhibition has gained increasing attention for the treatment of allergic, autoimmune and inflammatory diseases. Development of inhibitors has already provided series of hits, whose efficacy is currently under scrutiny worldwide.</t>
  </si>
  <si>
    <t>PURPOSE: In acute promyelocytic leukemia (APL) the chromosome translocation t(15;17) resulting in the PML-RAR alpha fusion protein is responsible for a blockage of myeloid differentiation. In this study we investigated the expression of different Phosphatidylinositol 3-kinase (PI3K) isoforms during granulocyte differentiation of NB4 cells induced by all-trans-retinoic acid (ATRA), 9-cis-retinoic acid (9cisRA) or retinoic acid receptor (RAR) agonists. METHODS: NB4 cells were analysed for their ability to differentiate into granulocytic lineage by the use of ATRA, 9cisRA or RAR agonists. Expression of signalling proteins was investigated by western blot and real-time PCR. PI3K activity was determined by in vitro kinase assays. RESULTS: Co-treatment of NB4 cells with either LY294002 to inhibit PI3Ks or PD98059 in order to suppress MEK activity led to significant reduction of CD11b surface expression during ATRA, 9cisRA or the RAR alpha agonist Ro40-6055 dependent NB4 cells granulocyte differentiation. We also show that only the G-protein coupled receptor activated PI3Kgamma isoform demonstrates up-regulated protein and mRNA expression during myeloid differentiation of NB4 cells via RAR alpha and RAR beta-dependent mechanism. Furthermore, activation of MAPK cascade including phosphorylation of MEK increases during retinoid induced differentiation of NB4 cells. Interestingly, protein kinase assays of immunoprecipitated PI3Kgamma revealed a protein of about 50 kDa that is phosphorylated when NB4 cells were treated with the RAR alpha agonist Ro40-6055. CONCLUSION: Collectively, our data suggest additive effects of PI3K and MAPK activity on ATRA-dependent NB4 cells granulocyte differentiation.</t>
  </si>
  <si>
    <t>Endothelial progenitor cells (EPCs) and hematopoietic progenitor cells are recruited to ischemic regions, improving neovascularization. beta1 and beta2 integrins play a crucial role for progenitor cell homing to ischemic tissues. Integrin activity is regulated by chemokines and their respective G protein-coupled receptors. The phosphatidylinositol-3-kinase catalytic subunit gamma (PI3Kgamma) is the PI3K isoform that selectively transduces signals from G protein-coupled receptors. Here, we investigated the role of PI3Kgamma as a signaling intermediate in the chemokine-induced integrin-dependent homing functions of progenitor cells. A pharmacological PI3Kgamma inhibitor significantly reduced chemokine-induced chemotaxis and stromal cell-derived factor (SDF)1alpha-induced transmigration of human EPCs. Moreover, the PI3Kgamma inhibitor significantly reduced SDF1alpha-induced adhesion of EPCs to intercellular adhesion molecule-1 and human umbilical vein endothelial cell monolayers. These findings were corroborated with Lin(-) bone marrow-derived progenitor cells from PI3Kgamma-deficient mice that displayed reduced SDF1alpha-induced migration and intercellular adhesion molecule-1 adhesion as compared with wild-type cells. Pharmacological inhibition or genetic ablation of PI3Kgamma reduced SDF1alpha-induced integrin activation in human EPCs and in murine Lin(-) BM-derived progenitor cells, respectively. In vivo, the homing of PI3Kgamma-deficient Lin(-) progenitor cells to ischemic muscles after intravenous infusion in the model of hindlimb ischemia and their neovascularization-promoting capacity was reduced as compared with wild-type cells. In conclusion, PI3Kgamma is integral to the integrin-dependent homing of progenitor cells.</t>
  </si>
  <si>
    <t>The p110delta isoform of class I phosphoinositide 3-kinase (PI3K) plays a major role in B cell receptor signaling, while its p110gamma counterpart is thought to predominate in leukocyte chemotaxis. Consequently, emphasis has been placed on developing PI3Kgamma selective inhibitors to treat disease states that result from inappropriate tissue accumulation of leukocytes. We now demonstrate that PI3Kdelta blockade is effective in treating an autoimmune disorder in which neutrophil infiltration is required for tissue injury. Using the K/BxN serum transfer model of arthritis, in which neutrophils and leukotriene B(4) (LTB(4)) participate, we show that genetic deletion or selective inhibition of PI3Kdelta diminishes joint erosion to a level comparable to its PI3Kgamma counterpart. Moreover, the induction and progression of joint destruction was profoundly reduced in the absence of both PI3K isoforms and correlated with a limited ability of neutrophils to migrate into tissue in response to LTB(4). However, the dynamic interplay between these isoforms is not pervasive, as fMLP-induced neutrophil extravasation was primarily reliant on PI3Kgamma. Our results not only demonstrate that blockade of PI3Kdelta has potential therapeutic value in the treatment of chronic inflammatory conditions, but also provide evidence that dual inhibition of these lipid kinases may yield superior clinical results.</t>
  </si>
  <si>
    <t>Deregulated production of cytokines, including IL-1beta, IL-6 and TNF plays an important role in chronic inflammation. Relevant to this condition, direct cellular contact with stimulated T cells is a potent inducer of cytokine production in human monocytes/macrophages. We previously demonstrated that PI3Ks regulate differential production of IL-1beta and its specific inhibitor secreted IL-1 receptor antagonist (sIL-1Ra) by human monocytes. Here we show that in contrast with PI3Kalpha, beta and gamma, PI3Kdelta accounts for most of the PI3K-dependent signaling ruling the production of IL-1beta, IL-6, TNF and sIL-1Ra in monocytes activated by cellular contact with stimulated T cells (mimicked by CHAPS-solubilized membranes of stimulated T cells, CE sHUT) and lipopolysaccharides (LPS); the latter stimuli being relevant to chronic/sterile and acute/infectious inflammation, respectively. Interestingly, PI3Kdelta activity dampened the production of pro-inflammatory cytokines in LPS-activated monocytes, but induced it in CE sHUT-activated cells. In both CE sHUT- and LPS-activated monocytes PI3Kdelta regulated cytokine transcript expression through the phosphorylation/inactivation of glycogen synthase kinase-3beta (GSK3beta). The blockade of GSK3beta displayed inverse effects to those of PI3Kdelta blockade. Thus, by displaying opposite functions in conditions mimicking chronic/sterile and acute/infectious inflammation, i.e., by repressing pro-inflammatory cytokine expression in LPS-activated monocytes but inducing such mediators in T cell contact-activated monocytes, PI3Kdelta represents a potential therapeutic target specific to chronic/sterile inflammatory conditions.</t>
  </si>
  <si>
    <t>AIMS: Sphingosine-1-phosphate (S1P), a key regulator of vascular homeostasis and angiogenesis, promotes endothelial cell migration via stimulation of phosphoinositide 3-kinase (PI3K). The aim of this study was to identify the role of PI3Kbeta and gamma isoforms and their downstream effector pathways in mediating endothelial cell migration induced by S1P. METHODS AND RESULTS: Experiments were performed in human umbilical vein endothelial cells (HUVEC) and murine lung endothelial cells (MLEC). A combination of specific inhibitors, RNA interference, and PI3Kgamma(-/-) mice were used to investigate the role of PI3Kbeta and gamma isoforms in endothelial cell migration. Both PI3Kbeta and gamma isoforms are required for full migration induced by S1P, with Rac1 being a major mediator downstream of both isoforms. In addition, PI3Kbeta but not PI3Kgamma mediates migration via Akt but independent of Rac1 and endothelial NO synthase (eNOS). Further, a S1P-mediated activation of extracellular signal-regulated kinases (Erk) 1/2 contributes to the chemotactic response independent of PI3Kbeta or PI3Kgamma. CONCLUSIONS: Our data demonstrate that both PI3Kbeta and PI3Kgamma isoforms are required for S1P-induced endothelial cell migration through activation of Rac1. In addition, PI3Kbeta initiates an Akt-sensitive chemotactic response which is independent of Rac1 and eNOS. Thus, PI3Kbeta and PI3Kgamma have both overlapping and distinct roles in regulating endothelial cell migration, which may underlie S1P-triggered angiogenic differentiation.</t>
  </si>
  <si>
    <t>Our recent studies have shown that immune cell-produced complement provides costimulatory and survival signals to naive CD4(+) T cells. Whether these signals are similarly required during effector cell expansion and what molecular pathways link locally produced complement to T-cell survival were not clarified. To address this, we stimulated monoclonal and polyclonal T cells in vitro and in vivo with antigen-presenting cells (APCs) deficient in the complement regulatory protein, decay accelerating factor (DAF), and/or the complement component C3. We found that T-cell expansion induced by DAF-deficient APCs was augmented with diminished T-cell apoptosis, whereas T-cell expansion induced by C3(-/-) APCs was reduced because of enhanced T-cell apoptosis. These effects were traced to locally produced C5a, which through binding to T cell-expressed C5aR, enhanced expression of Bcl-2 and prevented Fas up-regulation. The results show that C5aR signal transduction in T cells is important to allow optimal T-cell expansion, as well as to maintain naive cell viability, and does so by suppressing programmed cell death.</t>
  </si>
  <si>
    <t>Migration of cells up the chemoattractant gradients is mediated by the binding of chemoattractants to G protein-coupled receptors and activation of a network of coordinated excitatory and inhibitory signals. Although the excitatory process has been well studied, the molecular nature of the inhibitory signals remains largely elusive. Here we report that the receptor for activated C kinase 1 (RACK1), a novel binding protein of heterotrimeric G protein betagamma (G betagamma) subunits, acts as a negative regulator of directed cell migration. After chemoattractant-induced polarization of Jurkat and neutrophil-like differentiated HL60 (dHL60) cells, RACK1 interacts with G betagamma and is recruited to the leading edge. Down-regulation of RACK1 dramatically enhances chemotaxis of cells, whereas overexpression of RACK1 or a fragment of RACK1 that retains G betagamma-binding capacity inhibits cell migration. Further studies reveal that RACK1 does not modulate cell migration through binding to other known interacting proteins such as PKC beta and Src. Rather, RACK1 selectively inhibits G betagamma-stimulated phosphatidylinositol 3-kinase gamma (PI3K gamma) and phospholipase C (PLC) beta activity, due to the competitive binding of RACK1, PI3K gamma, and PLC beta to G betagamma. Taken together, these findings provide a novel mechanism of regulating cell migration, i.e., RACK1-mediated interference with G betagamma-dependent activation of key effectors critical for chemotaxis.</t>
  </si>
  <si>
    <t>The gamma isoform of PI3Kinase (PI3Kgamma) controls leukocyte chemotaxis by participating in GPCR signaling, and by regulating cellular polarization. Here we show that PI3Kgamma is required for efficient induction of CXC chemokine receptor 3 (CXCR3) on T cells upon activation. T cells from PI3Kgamma(-/-) mice up-regulated CXCR3 less efficiently than wild-type controls both upon activation in vitro as well as during Leishmania mexicana infection. Inhibition of PI3Kinases using wortmannin and LY294002 or blockade of PI3Kgamma activity using a selective inhibitor or PI3Kgamma siRNA suppressed induction of CXCR3 on T cells following activation. Levels of CXCR3 and T-bet mRNA were significantly lower in PI3Kgamma inhibitor-treated T cells, indicating that PI3Kgamma may control CXCR3 expression in part through induction of T-bet. These results reveal a novel role for PI3Kgamma in the induction of CXCR3 on T cells and suggest that PI3Kgamma may regulate leukocyte chemotaxis by controlling the expression of chemokine receptors.</t>
  </si>
  <si>
    <t>Ischemic preconditioning (IPC) is a potent cellular protective mechanism whereby brief periods of sublethal ischemia protect the myocardium from prolonged ischemia-induced injury. We demonstrate the selective role of phosphatidylinositol 3-kinase (PI3K) isoforms in IPC. Hearts from PI3Kgamma knockout mice (PI3Kgamma(-/-)) displayed poorer functional recovery and greater tissue injury following IPC compared to wild-type and PI3Kgamma(+/-) hearts. Examination of the cell-signaling pathways revealed restored phosphorylation levels of Akt and glycogen synthase kinase (GSK)3beta in wild-type hearts, which were abolished in PI3Kgamma(-/-) hearts subjected to IPC. Inhibition of GSK3beta by LiCl reversed the loss in protection in PI3Kgamma(-/-) hearts. In contrast, mice expressing a cardiac-specific kinase-deleted PI3Kalpha (PI3KalphaDN) were resistant to injury induced by 30 minutes of ischemia followed by 40 minutes of reperfusion. Furthermore, the resistance of PI3KalphaDN hearts to ischemia/reperfusion correlated with the persistent expression of p110gamma and was blocked by the PI3K inhibitor wortmannin, suggesting the possible enhanced cell signaling through the PI3Kgamma pathway. These results demonstrate the importance of the PI3Kgamma-Akt-GSK3beta signaling pathway in IPC. Selective activation of myocardial PI3Kgamma may be an attractive target for the treatment of ischemic heart disease.</t>
  </si>
  <si>
    <t>Fcgamma receptors (FcgammaR) and the C5a receptor (C5aR) are key effectors of the acute inflammatory response to IgG immune complexes (IC). Their coordinated activation is critical in IC-induced diseases, although the significance of combined signaling by these two different receptor classes in tissue injury is unclear. Here we used the mouse model of the passive reverse lung Arthus reaction to define their requirements for distinct phosphoinositide 3-kinase (PI3K) activities in vivo. We show that genetic deletion of class IB PI3Kgamma abrogates C5aR signaling that is crucial for FcgammaR-mediated activation of lung macrophages. Thus, in PI3Kgamma(-/-) mice, IgG IC-induced FcgammaR regulation, cytokine release, and neutrophil recruitment were blunted. Notably, however, C5a production occurred normally in PI3Kgamma(-/-) mice but was impaired in PI3Kdelta(-/-) mice. Consequently, class IA PI3Kdelta deficiency caused resistance to acute IC lung injury. These results demonstrate that PI3Kgamma and PI3Kdelta coordinate the inflammatory effects of C5aR and FcgammaR and define PI3Kdelta as a novel and essential element of FcgammaR signaling in the generation of C5a in IC disease.</t>
  </si>
  <si>
    <t>The involvement of phosphoinositide 3-kinases class IA (PI3K-alpha and -beta) in cancer cell proliferation, survival, motility, and invasiveness is now well established. However, the possible contribution of the class IB PI3Kgamma in cancer cell transformation remains to be explored. In this study, we have stably transfected the PI3Kgamma-deficient human colon cancer cell line HCT8/S11 with expression vectors encoding either wild-type PI3Kgamma, its plasma membrane targeted form CAAX-PI3Kgamma, or the PI3Kgamma lipid and protein kinase-dead mutant (CAAX-K832R). We provide evidence that the constitutively active CAAX-PI3Kgamma variant induced collagen type I invasion in HCT8/S11 cells through disruption of cell-cell adhesion, with no apparent impact on cell proliferation and motility. The proinvasive activity of CAAX-PI3K-gamma was abolished by pharmacological inhibitors targeting PI3-K activities (wortmannin), Rho-GTPases, and the Rho-Rho kinase axis (C3T exoenzyme and Y27632, respectively). Conversely, the wild-type PI3Kgamma and its double mutant CAAX-K832R were ineffective on cancer cell invasion measured under control or stimulated conditions operated with the proinvasive agents leptin and intestinal trefoil factor. Taken together, our data indicate that PI3Kgamma exerts transforming functions via several mechanisms in human colon epithelial cancer cells, including alterations of homotypic cell-cell adhesion and induction of collagen type I invasion through canonical proinvasive pathways.</t>
  </si>
  <si>
    <t>We recently demonstrated that 17beta-estradiol (E2) enhances killing of Leishmania mexicana in macrophages from both male and female DBA/2 mouse by increasing nitric oxide (NO) production. Here, we analyzed the effect of E2 on leishmanicidal activity and cytokine production by bone marrow-derived macrophages (BMDMs) from male and female C57BL/6 mice in vitro, specifically examining the role of phosphatidylinositol-3-kinase-gamma (PI3Kgamma) in E2-induced parasite killing. Unlike its effect on macrophages from both male and female DBA/2 mice, E2 only increased leishmanicidal activity in macrophages from female C57BL/6 mice, which was evident by a significant reduction in both infection rates and infection levels compared to sham controls. E2-treated BMDMs from female C57BL/6 mice expressed higher levels of interferon-gammaRalpha, and also produced more interleukin (IL)-12, IL-6 and NO than both the sham controls and E2-treated male-derived macrophages. Sham-treated BMDMs from female PI3Kgamma-/- C57BL/6 mice displayed lower infection rates and infection levels compared to sham-treated wild-type (WT) macrophages. However E2, unlike its effect on macrophages from female WT C57BL/6 mice, failed to reduce infection rates and infection levels in BMDMs from female PI3Kgamma-/- mice. Interestingly, E2-treated BMDMs from female C57BL/6 mice produced significant amounts of inflammatory cytokines and NO in levels comparable to those observed in sham-treated PI3Kgamma-deficient macrophages as well as E2-treated macrophages from WT mice. These findings show that E2 exerts a distinct effect on leishmanicidal activity of macrophages from male versus female C57BL/6 mice. In addition, they suggest that PI3Kgamma is not required for E2-induced cytokine and NO production in L. mexicana-infected macrophages from female C57BL/6 mice but it may be involved in parasite clearance from these cells.</t>
  </si>
  <si>
    <t>Phosphoinositide 3-kinases (PI3Ks) represent a family of dual specificity kinases that by acting as both lipid and protein kinases regulate numerous biological processes, including cell growth, differentiation, survival, proliferation, migration and metabolism. The availability of genetically modified mice has recently allowed the functional characterization of class I PI3Ks, which are the most well studied PI3Ks. Whereas PI3Kalpha and PI3Kbeta are ubiquitously expressed, PI3Kdelta and PI3Kgamma are mainly restricted to leukocytes and represent key modulators of innate and adaptive immune responses. Therefore, PI3Kdelta and PI3Kgamma have become attractive drug targets for the treatment of disorders of both innate and adaptive immune system, causing inflammatory and allergic diseases. The lack of specificity, isoform selectivity and biopharmaceutical properties of the initially available pharmacological inhibitors have provided impetus to the development of novel compounds that, by exhibiting improved isoform selectivity, potency and pharmacokinetic profile, might be more safely employed. Here, we describe recently published patent specifications disclosing new PI3K inhibitors, with a main focus on compounds displaying some selectivity for PI3Kdelta and gamma isoforms and their potential therapeutic applications.</t>
  </si>
  <si>
    <t>OBJECTIVES: The peptidase action of angiotensin converting enzyme 2 (ACE2) allows it to function as a negative regulator of the renin-angiotensin system. Current pharmacotherapies for human heart failure, such as ACE inhibitors and angiotensin and aldosterone receptor blockers, increase the activity of ACE2 in the heart. In this study, we investigate the mechanism for the age-dependent cardiomyopathy in ACE2 null mice. METHODS AND RESULTS: Ace2(-/y) mutant mice develop a progressive age-dependent dilated cardiomyopathy with increased oxidative stress, neutrophilic infiltration, inflammatory cytokine and collagenase levels, mitogen-activated protein kinase (MAPK) activation and pathological hypertrophy. The angiotensin II receptor-1 (AT1) blocker, irbesartan, prevented the dilated cardiomyopathy in aged Ace2(-/y) mutant mice, confirming a critical role of angiotensin II (Ang II)-mediated stimulation of AT1 receptors. Ang II activation of AT1 receptors triggers G-protein-coupled receptor (GPCR)-activated phosphoinositide 3-kinase gamma (PI3Kgamma) and its downstream pathways. We showed that p110gamma, the catalytic subunit of PI3Kgamma, is a key mediator of NADPH oxidase activation in response to Ang II. The double mutant mice (Ace2(-/y)/p110gamma(-/-)) exhibited marked reductions in oxidative stress, neutrophilic infiltration, and pathological hypertrophy resulting in myocardial protection, suggesting that PI3Kgamma plays a critical role in Ang II-mediated cardiomyopathy. CONCLUSIONS: Our findings demonstrate that the age-dependent cardiomyopathy in ACE2 null mice is related to increased Ang II-mediated oxidative stress and neutrophilic infiltration via AT1 receptors. Our combination of genetic and pharmacological approaches defines a critical role of ACE2 in the suppression of Ang II-mediated heart failure.</t>
  </si>
  <si>
    <t>RATIONALE: The pivotal role of phosphoinositide 3-kinase gamma (PI3Kgamma) in leukocyte recruitment makes it an attractive target for immunomodulatory therapy. However, interfering with PI3Kgamma signaling might increase the risk of bacterial infections in humans. OBJECTIVES: We hypothesized that deletion or pharmacologic inhibition of PI3Kgamma would impair the lung inflammatory response to the prototypic gram-positive bacterial pathogen Streptococcus pneumoniae. METHODS: PI3Kgamma knockout (KO) and wild-type mice were infected with S. pneumoniae or challenged with the pneumococcal virulence factor pneumolysin (PLY), and inflammatory leukocyte recruitment, bacterial pathogen elimination, and resolution/repair processes were determined. MEASUREMENTS AND MAIN RESULTS: PI3Kgamma KO mice challenged with PLY responded with lung edema and neutrophilic alveolitis, but showed a drop in alveolar macrophages and failed to recruit exudate macrophages when compared with wild-type mice. S. pneumoniae-infected PI3Kgamma KO mice and wild-type mice pretreated with the pharmacologic inhibitor AS-605240 recruited similar numbers of neutrophils but substantially fewer exudate macrophages into their lungs than control animals. They also displayed a significantly reduced lung pneumococcal clearance and showed an impaired resolution/repair process, leading to progressive pneumococcal pneumonia. CONCLUSIONS: PI3Kgamma gene deletion or pharmacologic inhibition of PI3Kgamma leads to perturbations of critical innate immune responses of the lung to challenge with S. pneumoniae. These data are of clinical relevance for the treatment of chronic inflammatory diseases where pharmacologic inhibition of PI3Kgamma signaling to attenuate effector cell recruitment may have implications for innate immune surveillance of remote organ systems.</t>
  </si>
  <si>
    <t>p101, the regulatory subunit of phosphatidylinositol-3-kinase-gamma (PI3Kgamma), was recently reported as a common site of retroviral insertion in T-cell lymphomas induced in mice by MoFe2-MuLV, a unique recombinant gammaretrovirus. The common interruption of p101 by retroviral integration suggests that the locus encodes an oncogene whose altered expression is related to the induction of T-cell malignancy. To examine a possible role in the malignant process, p101 was overexpressed in human T-cell lines Molt-4 and Jurkat. Transient overexpression of p101 induced apoptosis in recipient cells; however, stable expression could be established in cells that expressed moderate levels of p101. Constitutive p101 overexpression in those cells conferred significant protection against ultraviolet-induced apoptosis. Protection against apoptotic induction was attributed to p101-mediated activation of the Akt pathway. Constitutive overexpression of p101 enhanced the activity of p110gamma and further sensitized it to activation upon stimulation of G protein-coupled receptor. These findings are the first to implicate altered expression of p101 in malignancy, specifically in T-cell lymphoma. The findings further provide insight into the regulation of p110gamma, indicating that the stoichiometry of p110gamma and p101 are important in regulating PI3Kgamma signaling.</t>
  </si>
  <si>
    <t>PI3Ks (phosphoinositide 3-kinases) regulate diverse cellular functions such as metabolism, growth, gene expression and migration. The p110delta isoform of PI3K is mainly expressed in cells of the immune system and contributes to cellular and humoral immunity. In the thymus, p110delta and p110gamma play complementary roles in regulating the transition through key developmental checkpoints. In addition, p110delta regulates the differentiation of peripheral Th (helper T-cells) towards the Th1 and Th2 lineages. Moreover, p110delta is critical for Treg (regulatory T-cell) function. Here, we review the role of PI3Ks in T-cell development and function.</t>
  </si>
  <si>
    <t>PGE(2) and other cAMP-elevating agents are known to down-regulate most functions stimulated by fMLP in human polymorphonuclear neutrophils. We reported previously that the inhibitory potential of PGE(2) resides in its capacity to suppress fMLP-stimulated PI-3Kgamma activation via the PGE(2) receptor EP(2) and hence, to decrease phosphatidylinositol 3,4,5-triphosphate [PI(3,4,5)P(3)] formation. Akt activity is stimulated by fMLP through phosphorylation on threonine 308 (Thr308) and serine 473 (Ser473) by 3-phosphoinositide-dependent kinase 1 (PDK1) and MAPK-AP kinase (APK)-APK-2 (MAPKAPK-2), respectively, in a PI-3K-dependent manner. Despite the suppression of fMLP-induced PI-3Kgamma activation observed in the presence of PGE(2), we show that Akt is fully phosphorylated on Thr308 and Ser473. However, fMLP-induced Akt translocation is decreased markedly in this context. PGE(2) does not affect the phosphorylation of MAPKAPK-2 but decreases the translocation of PDK1 induced by fMLP. Other cAMP-elevating agents such as adenosine (Ado) similarly block the fMLP-induced PI-3Kgamma activation process but do not inhibit Akt phosphorylation. However, Akt activity stimulated by fMLP is down-regulated slightly by agonists that elevate cAMP levels. Whereas protein kinase A is not involved in the maintenance of Akt phosphorylation, it is required for the inhibition of Akt translocation by PGE(2). Moreover, inhibition of fMLP-stimulated PI-3Kdelta activity by the selective inhibitor IC87114 only partially affects the late phase of Akt phosphorylation in the presence of PGE(2). Taken together, these results suggest that cAMP-elevating agents, such as PGE(2) or Ado, are able to induce an alternative mechanism of Akt activation by fMLP in which the translocation of Akt to PI(3,4,5)P(3)-enriched membranes is not required prior to its phosphorylation.</t>
  </si>
  <si>
    <t>Several studies have recognized the strong impact that the acute myocardial infarctions (AMI) have on the morbidity and mortality of patients affected by cardiovascular diseases. Still open, however, is the field concerning the mediators and the pathways involved in the etiology of this cardiovascular event. The present review would support the relatively new discovered role that the polymorphonuclear leukocytes (PMNs) have in the pathogenesis of the AMI, through a brief analysis of past and ongoing research. Particularly, it is reviewed here the possibility that inhibition of the activity of PMNs and inhibition of the signaling pathways related to their activity may result useful in AMI and may improve the prognosis of this pathology. This review, indeed, presents and discusses new data on one of the lipid kinase, the phosphoinositide 3-kinase gamma (PI3Kg), and its role in neutrophil recruitment during AMI.</t>
  </si>
  <si>
    <t>Recent observations using multiphoton intravital microscopy (MP-IVM) have uncovered an unexpectedly high lymphocyte motility within peripheral lymph nodes (PLNs). Lymphocyte-expressed intracellular signaling molecules governing interstitial movement remain largely unknown. Here, we used MP-IVM of murine PLNs to examine interstitial motility of lymphocytes lacking the Rac guanine exchange factor DOCK2 and phosphoinositide-3-kinase (PI3K)gamma, signaling molecules that act downstream of G protein-coupled receptors, including chemokine receptors (CKRs). T and B cells lacking DOCK2 alone or DOCK2 and PI3Kgamma displayed markedly reduced motility inside T cell area and B cell follicle, respectively. Lack of PI3Kgamma alone had no effect on migration velocity but resulted in increased turning angles of T cells. As lymphocyte egress from PLNs requires the sphingosine-1-phosphate (S1P) receptor 1, a G(alphai) protein-coupled receptor similar to CKR, we further analyzed whether DOCK2 and PI3Kgamma contributed to S1P-triggered signaling events. S1P-induced cell migration was significantly reduced in T and B cells lacking DOCK2, whereas T cell-expressed PI3Kgamma contributed to F-actin polymerization and protein kinase B phosphorylation but not migration. These findings correlated with delayed lymphocyte egress from PLNs in the absence of DOCK2 but not PI3Kgamma, and a markedly reduced cell motility of DOCK2-deficient T cells in close proximity to efferent lymphatic vessels. In summary, our data support a central role for DOCK2, and to a lesser extent T cell-expressed PI3Kgamma, for signal transduction during interstitial lymphocyte migration and S1P-mediated egress.</t>
  </si>
  <si>
    <t>The directional movement of cells in a gradient of external stimulus is termed chemotaxis and is important in many aspects of development and differentiated cell function. Phophoinositide 3-kinases (PI(3)Ks) are thought to have critical roles within the gradient-sensing machinery of a variety of highly motile cells, such as mammalian phagocytes, allowing these cells to respond quickly and efficiently to shallow gradients of soluble stimuli. Our analysis of mammalian neutrophil migration towards ligands such as fMLP shows that, although PtdIns(3,4)P(2) and PtdIns(3,4,5)P(3) accumulate in a PI(3)Kgamma-dependent fashion at the up-gradient leading-edge, this signal is not required for efficient gradient-sensing and gradient-biased movement. PI(3)Kgamma activity is however, a critical determinant of the proportion of cells that can move, that is, respond chemokinetically, in reaction to fMLP. Furthermore, this dependence of chemokinesis on PI(3)Kgamma activity is context dependent, both with respect to the state of priming of the neutrophils and the type of surface on which they are migrating. We propose this effect of PI(3)Kgamma is through roles in the regulation of some aspects of neutrophil polarization that are relevant to movement, such as integrin-based adhesion and the accumulation of polymerized (F)-actin at the leading-edge.</t>
  </si>
  <si>
    <t>Dysregulated signal transduction in innate and adaptive immune cells is known to be associated with the development of various autoimmune and inflammatory diseases. Consequently, targeting intracellular signalling of the pro-inflammatory cytokine network heralds hope for the next generation of anti-inflammatory drugs. Phosphoinositide 3-kinases (PI3Ks) generate lipid-based second messengers that control an array of intracellular signalling pathways that are known to have important roles in leukocytes. In light of the recent progress in the development of selective PI3K inhibitors, and the beneficial effects of these inhibitors in models of acute and chronic inflammatory disorders, we discuss the therapeutic potential of blocking PI3K isoforms for the treatment of rheumatoid arthritis and other immune-mediated diseases.</t>
  </si>
  <si>
    <t>Proper neutrophil migration into inflammatory sites ensures host defense without tissue damage. Phosphoinositide 3-kinase (PI(3)K) and its lipid product phosphatidylinositol 3,4,5-trisphosphate (PtdIns(3,4,5)P(3)) regulate cell migration, but the role of PtdIns(3,4,5)P(3)-degrading enzymes in this process is poorly understood. Here, we show that Src homology 2 (SH2) domain-containing inositol-5-phosphatase 1 (SHIP1), a PtdIns(3,4,5)P(3) phosphatase, is a key regulator of neutrophil migration. Genetic inactivation of SHIP1 led to severe defects in neutrophil polarization and motility. In contrast, loss of the PtdIns(3,4,5)P(3) phosphatase PTEN had no impact on neutrophil chemotaxis. To study PtdIns(3,4,5)P(3) metabolism in living primary cells, we generated a novel transgenic mouse (AktPH-GFP Tg) expressing a bioprobe for PtdIns(3,4,5)P(3.) Time-lapse footage showed rapid, localized binding of AktPH-GFP to the leading edge membrane of chemotaxing ship1(+/+)AktPH-GFP Tg neutrophils, but only diffuse localization in ship1(-/-)AktPH-GFP Tg neutrophils. By directing where PtdIns(3,4,5)P(3) accumulates, SHIP1 governs the formation of the leading edge and polarization required for chemotaxis.</t>
  </si>
  <si>
    <t>We describe a novel approach to the relative quantification of phosphatidylinositol (3,4,5)-trisphosphate [PtdIns(3,4,5)P(3)] and its application to measure, in neutrophils, the activation of phosphoinositide 3-kinase (PI3K). This protein-lipid overlay-based assay allowed us to confirm and extend the observations, first, that N-formyl-methionyl-leucyl-phenylalanine (fMLP) stimulation of primed human neutrophils leads to a transient and biphasic increase in PtdIns(3,4,5)P(3) levels and, second, that the ability of fMLP to stimulate PtdIns(3,4,5)P(3) accumulation in neutrophils isolated from mice carrying a Ras-insensitive ('DASAA') knock-in of PI3Kgamma (p110gamma(DASAA/DASAA)) is substantially dependent on the Ras binding domain of PI3Kgamma.</t>
  </si>
  <si>
    <t>The Type 1 PI3Kinases comprise a family of enzymes, which primarily phosphorylate PIP2 to give the second messenger PIP3, a key player in many intracellular signaling processes [Science, 2002, 296, 1655; Trends Pharmacol. Sci.2003, 24, 366]. Of the four type 1 PI3Ks, the gamma-isoform, which is expressed almost exclusively in leukocytes [Curr. Biol., 1997, 7, R470], is of particular interest with respect to its role in inflammatory diseases such as rheumatoid arthritis (RA) and chronic obstructive pulmonary disease (COPD) [Mol. Med. Today, 2000, 6, 347]. Investigation of a series of 4,6-disubstituted-4H-benzo[1,4]oxazin-3-ones has led to the identification of single-digit nanomolar inhibitors of PI3Kgamma, several of which had good cell based activity and were shown to be active in vivo in an aspectic peritonitis model of inflammatory cell migration.</t>
  </si>
  <si>
    <t>Phosphoinositide 3-kinases (PI3Ks) have been considered important in leukocyte motility. PI3Kgamma, the class I(B) PI3K, expressed prominently in leukocytes and also in endothelial cells, mediates leukocyte functional responses induced by chemoattractants. To reveal its role in leukocyte recruitment, we used intravital microscopy to directly visualize leukocyte rolling, adhesion, and emigration in postcapillary venules in PI3Kgamma-deficient (PI3Kgamma(-/-)) mice. We report here that PI3Kgamma deficiency had no significant effects on leukocyte rolling flux or rolling velocity and minor effects on adhesion (30% to 35%) in response to CXC chemokine MIP-2 (CXCL2) or KC (CXCL1). However, leukocyte emigration was severely impaired in PI3Kgamma(-/-) mice in an early (first 90 minutes) response to MIP-2 or KC. Chimeric mice receiving bone marrow transplants revealed that this early response was entirely dependent upon PI3Kgamma in neutrophils but not parenchymal cells (endothelium and others). Identical responses were observed when endogenous chemokine production was induced by TNFalpha; leukocyte emigration was reduced in PI3Kgamma(-/-) mice. More prolonged responses to MIP-2 (for 4 to 5 hours) or TNFalpha (6 to 8 hours) were almost entirely PI3Kgamma independent and largely dependent on PI3Kdelta. Our results reveal that leukocyte emigration response to CXC chemokines is entirely dependent upon PI3Kgamma or PI3Kdelta, but these are nonoverlapping, temporally distinct events in inflamed tissues in vivo.</t>
  </si>
  <si>
    <t>INTRODUCTION: In studies of pharmacogenomics, it is essential to address gene-gene and gene-environment interactions to describe complex traits involving pharmacokinetic and pharmacodynamic mechanisms. In this work, our goal is to detect gene-gene and gene-environment interactions resulting from an analysis of chronic hepatitis C patients' clinical factors including SNPs, viral genotype, viral load, age and gender. MATERIALS &amp; METHODS: We collected blood samples from 523 chronic hepatitis C patients who had received interferon and ribavirin combination therapy. Based on the treatment strategy for chronic hepatitis C patients, we focused our search for candidate genes involved in pathways related to interferon signaling and immunomodulation. To investigate gene-gene and gene-environment interactions, we implemented an artificial neural network-based method for identifying significant interactions between clinical factors with the fivefold crossvalidation method and permutation tests. The artificial neural network model was trained by an algorithm with an adaptive momentum and learning rate. RESULTS: A total of 20 SNPs were selected from six candidate genes including adenosine deaminase-RNA-specific (ADAR), caspase 5 (CASP5), interferon consensus sequence binding protein 1 (ICSBP1), interferon-induced protein 44 (IFI44), phosphoinositide-3-kinase catalytic gamma polypeptide (PIK3CG), and transporter 2 ATP-binding cassette subfamily B (TAP2) genes. By applying our artificial neural network-based approach, IFI44 was found in the significant two-locus, three-locus and four-locus gene-gene effect models, as well as in the significant two-factor and three-factor gene-environment effect models. Furthermore, viral genotype remained in the best two-factor, three-factor and four-factor gene-environment models. These results support the hypothesis that IFI44 and viral genotype may play a role in the pharmacogenomics of interferon treatment. In addition, our approach identified a panel of ten clinical factors that may be more significant than the others for further study. CONCLUSION: We demonstrated that our artificial neural network-based approach is a promising method to assess the gene-gene and gene-environment interactions for interferon and ribavirin combination treatment in chronic hepatitis C patients by using clinical factors such as SNPs, viral genotype, viral load, age and gender.</t>
  </si>
  <si>
    <t>Leukocyte trafficking to inflammatory sites is a gradual process, which is dominated in its early phases by chemokine- and cytokine-mediated neutrophil recruitment. The chemokine regulated on activation normal T cell expressed and secreted (RANTES) has been shown to be highly expressed in the joints of patient with rheumatoid arthritis and to promote leukocyte trafficking into the synovial tissue. In this study, we investigated the effect of RANTES in a murine model of peritoneal chemotaxis, and we found that RANTES dose-dependently induces neutrophil recruitment. Then, through morphological and histological analyses, we observed that activated neutrophils represent the major infiltrating population in response to RANTES chemotactic stimulus. Furthermore, we demonstrated that oral administration of either nonisoform-specific phosphoinositide 3-kinase (PI3K) inhibitor LY294002 (morpholin-4-yl-8-phenylchromen-4-one) or selective PI3Kgamma inhibitor AS041164 (5-benzo[1,3]dioxol-5-ylmethylene-thiazolidine-2,4-dione) blocks RANTES-induced chemotaxis and reduces the level of AKT phosphorylation. Because the two compounds showed a similar pharmacokinetic profile in terms of bioavailability and half-life after oral route administration, the selective inhibition of the PI3Kgamma-isoform pathway through AS041164 was three times more potent in reducing neutrophil recruitment. Finally, to confirm the blockade of neutrophil infiltration that occurs in the early phase of the inflammatory response, AS041164 was also tested in a model of carrageenan-induced paw edema in rats. Therefore, the PI3Kgamma pathway plays an important role in controlling neutrophil chemotaxis during early steps of inflammation.</t>
  </si>
  <si>
    <t>Class I phosphoinositide 3-kinase (PI3K) signaling pathways regulate several important cellular functions, including cellular growth, division, survival, and movement. Class IB PI3K (also known as PI3Kgamma) links heterotrimeric GTP-binding protein-coupled receptors to these pathways. Activation of class IB PI3K results in the rapid synthesis of phosphatidylinositol-3,4,5-trisphosphate [PtdIns(3,4,5)P3] and its dephosphorylation product PtdIns(3,4)P2 in the plasma membrane. These two lipid messengers bind to pleckstrin homology domain-containing effectors that regulate a complex signaling web downstream of receptor activation. Characteristic features of this pathway are the regulation of protein kinases and the regulation of small guanosine triphosphatases that control cellular movement, adhesion, contraction, and secretion. Most of the ligands that activate class IB PI3K are involved in coordinating the body's response to injury and infection, and recent studies suggest that small molecule inhibitors of this enzyme may represent a novel class of anti-inflammatory therapeutic agents.</t>
  </si>
  <si>
    <t>PI3K plays a fundamental role in regulating neutrophil recruitment into sites of inflammation but the role of the different isoforms of PI3K remains unclear. In this study, we evaluated the role of PI3Kgamma and PI3Kdelta for neutrophil influx induced by the exogenous administration or the endogenous generation of the chemokine CXCL1. Administration of CXCL1 in PI3Kgamma(-/-) or wild-type (WT) mice induced similar increases in leukocyte rolling, adhesion, and emigration in the cremaster muscle when examined by intravital microscopy. The induction of neutrophil recruitment into the pleural cavity or the tibia-femoral joint induced by the injection of CXCL1 was not significantly different in PI3Kgamma(-/-) or WT mice. Neutrophil influx was not altered by treatment of WT mice with a specific PI3Kdelta inhibitor, IC87114, or a specific PI3Kgamma inhibitor, AS605240. The administration of IC87114 prevented CXCL1-induced neutrophil recruitment only in presence of the PI3Kgamma inhibitor or in PI3Kgamma(-/-) mice. Ag challenge of immunized mice induced CXCR2-dependent neutrophil recruitment that was inhibited by wortmannin or by blockade of and PI3Kdelta in PI3Kgamma(-/-) mice. Neutrophil recruitment to bronchoalveolar lavage induced by exogenously added or endogenous production of CXCL1 was prevented in PI3Kgamma(-/-) mice. The accumulation of the neutrophils in lung tissues was significantly inhibited only in PI3Kgamma(-/-) mice treated with IC87114. Neutrophil recruitment induced by exogenous administration of C5a or fMLP appeared to rely solely on PI3Kgamma. Altogether, our data demonstrate that there is a tissue- and stimulus-dependent role of PI3Kgamma and PI3Kdelta for neutrophil recruitment induced by different chemoattractants in vivo.</t>
  </si>
  <si>
    <t>BACKGROUND: Downregulation of beta-adrenergic receptors (betaARs) under conditions of heart failure requires receptor targeting of phosphoinositide 3-kinase (PI3K)-gamma and redistribution of betaARs into endosomal compartments. Because support with a left ventricular assist device (LVAD) results in significant improvement of cardiac function in humans, we investigated the effects of mechanical unloading on regulation of PI3Kgamma activity and intracellular distribution of betaARs. Additionally, we tested whether displacement of PI3Kgamma from activated betaARs would restore agonist responsiveness in failing human cardiomyocytes. METHODS AND RESULTS: To test the role of PI3K on betaAR endocytosis in failing human hearts, we assayed for PI3K activity in human left ventricular samples before and after mechanical unloading (LVAD). Before LVAD, failing human hearts displayed a marked increase in betaAR kinase 1 (betaARK1)-associated PI3K activity that was attributed exclusively to enhanced activity of the PI3Kgamma isoform. Increased betaARK1-coupled PI3K activity in the failing hearts was associated with downregulation of betaARs from the plasma membrane and enhanced sequestration into early and late endosomes compared with unmatched nonfailing controls. Importantly, LVAD support reversed PI3Kgamma activation, normalized the levels of agonist-responsive betaARs at the plasma membrane, and depleted the betaARs from the endosomal compartments without changing the total number of receptors (sum of plasma membrane and early and late endosome receptors). To test whether the competitive displacement of PI3K from the betaAR complex restored receptor responsiveness, we overexpressed the phosphoinositide kinase domain of PI3K (which disrupts betaARK1/PI3K interaction) in primary cultures of failing human cardiomyocytes. Adenoviral-mediated phosphoinositide kinase overexpression significantly increased basal contractility and rapidly reconstituted responsiveness to beta-agonist. CONCLUSIONS: These results suggest a novel paradigm in which human betaARs undergo a process of intracellular sequestration that is dynamically reversed after LVAD support. Importantly, mechanical unloading leads to complete reversal in PI3Kgamma and betaARK1-associated PI3K activation. Furthermore, displacement of active PI3K from betaARK1 restores betaAR responsiveness in failing myocytes.</t>
  </si>
  <si>
    <t>Ablation of the enzyme phosphoinositide 3-kinase (PI3K)gamma (PI3Kgamma(-/-)) in mice increases cardiac contractility by elevating intracellular cAMP and enhancing sarcoplasmic reticulum Ca(2+) handling. Because cAMP is a critical determinant of heart rate, we investigated whether heart rate is altered in mice lacking PI3Kgamma. Heart rate was similar in anesthetized PI3Kgamma(-/-) and wild-type (PI3Kgamma(+/+)) mice. However, IP injection of atropine (1 mg/kg), propranolol (1 mg/kg), or both drugs in combination unmasked elevated heart rates in PI3Kgamma(-/-) mice, suggesting altered sinoatrial node (SAN) function. Indeed, spontaneous action potential frequency was approximately 35% greater in SAN myocytes isolated from PI3Kgamma(-/-) mice compared with PI3Kgamma(+/+) mice. These differences in action potential frequency were abolished by intracellular dialysis with the cAMP/protein kinase A antagonist Rp-cAMP but were unaffected by treatment with ryanodine to inhibit sarcoplasmic reticulum Ca(2+) release. Voltage-clamp experiments demonstrated that elevated action potential frequencies in PI3Kgamma(-/-) SAN myocytes were more strongly associated with cAMP-dependent increases in L-type Ca(2+) current (I(Ca,L)) than elevated hyperpolarization-activated current (I(f)). In contrast, I(Ca,L) was not increased in working atrial myocytes, suggesting distinct subcellular regulation of L-type Ca(2+) channels by PI3Kgamma in the SAN compared with the working myocardium. In summary, PI3Kgamma regulates heart rate by the cAMP-dependent modulation of SAN function. The effects of PI3Kgamma ablation in the SAN are unique from those in the working myocardium.</t>
  </si>
  <si>
    <t>We recently showed that phosphoinositide-3-kinase-gamma-deficient (PI3Kgamma(-/-)) mice have enhanced cardiac contractility attributable to cAMP-dependent increases in sarcoplasmic reticulum (SR) Ca(2+) content and release but not L-type Ca(2+) current (I(Ca,L)), demonstrating PI3Kgamma locally regulates cAMP levels in cardiomyocytes. Because phosphodiesterases (PDEs) can contribute to cAMP compartmentation, we examined whether the PDE activity was altered by PI3Kgamma ablation. Selective inhibition of PDE3 or PDE4 in wild-type (WT) cardiomyocytes elevated Ca(2+) transients, SR Ca(2+) content, and phospholamban phosphorylation (PLN-PO(4)) by similar amounts to levels observed in untreated PI3Kgamma(-/-) myocytes. Combined PDE3 and PDE4 inhibition caused no further increases in SR function. By contrast, only PDE3 inhibition affected Ca(2+) transients, SR Ca(2+) loads, and PLN-PO(4) levels in PI3Kgamma(-/-) myocytes. On the other hand, inhibition of PDE3 or PDE4 alone did not affect I(Ca,L) in either PI3Kgamma(-/-) or WT cardiomyocytes, whereas simultaneous PDE3 and PDE4 inhibition elevated I(Ca,L) in both groups. Ryanodine receptor (RyR(2)) phosphorylation levels were not different in basal conditions between PI3Kgamma(-/-) and WT myocytes and increased in both groups with PDE inhibition. Our results establish that L-type Ca(2+) channels, RyR(2), and SR Ca(2+) pumps are regulated differently in distinct subcellular compartments by PDE3 and PDE4. In addition, the loss of PI3Kgamma selectively abolishes PDE4 activity, not PDE3, in subcellular compartments containing the SR Ca(2+)-ATPase but not RyR(2) or L-type Ca(2+) channels.</t>
  </si>
  <si>
    <t>Class I phosphoinositide 3-kinases (PI3Ks) are well-established signal transduction enzymes that play an important role in the mechanisms by which a wide variety of cell surface receptors control several cellular functions, including cellular growth, division, survival, and movement. Class IB PI3K (also known as PI3Kgamma) allows fast-acting, heterotrimeric GTP-binding protein-coupled receptors to access this pathway. Activation of class IB PI3K results in the rapid synthesis of phosphatidylinositol-3,4,5-trisphosphate [PI(3,4,5)P3] and its dephosphorylation product, PI(3,4)P2, in the plasma membrane. These two lipid messengers bind to multiple, pleckstrin homology (PH) domain-containing effectors, which together regulate a complex signaling web downstream of receptor activation. This pathway regulates the activity of protein kinases and small guanosine triphosphatases that control cellular movement, adhesion, contraction, and secretion. Most of the ligands that have been established to activate class IB PI3K are involved in coordinating the body's response to injury and infection through the regulation of multiple cell types in the immune system and vascular lining. Mice lacking the catalytic subunit of class IB PI3K are remarkably resistant to the development of several inflammatory pathologies in mouse models of human inflammatory disease. These results suggest small molecule inhibitors of class IB PI3K may represent a novel class of therapeutic agents that may complement existing anti-inflammatory treatments.</t>
  </si>
  <si>
    <t>Activation of G(i)-coupled receptors in neutrophils stimulates class IB phosphoinositide 3-kinase (PI3K) (also known as PI3Kgamma) through the combined actions of Gbetagamma subunits and the small guanosine triphosphatase (GTPase) Ras, resulting in the production of phosphatidylinositol 3,4,5-trisphosphate [PI(3,4,5)P3] and phosphatidylinositol 3,4-bisphosphate [PI(3,4)P2] in the plasma membrane. In most cases, the effectors of this pathway possess a pleckstrin homology (PH) domain that mediates the interaction with and regulation by these two lipid messengers. These direct effectors sit within a complex regulatory network that includes several other signaling pathways and that is responsible for the control of important neutrophil functions, including adhesion, chemotaxis, secretion, and the "respiratory burst" [activation of the nicotinamide adenosine diphosphate (NADPH) oxidase]. Although the molecular details that link the direct effectors of class IB PI3K to these complex cell responses are still largely unknown, these responses involve complex regulation of small GTPases of the Rac, Rho, and Arf families.</t>
  </si>
  <si>
    <t>Use of mice in which individual PI3K isoforms have been deleted or mutated by gene targeting, has determined that PI3Kgamma provides a key migratory signal for T lymphocyte migration. Since PI3Kgamma can be a dispensable signal for directional migration of human T cells, we have adopted a pharmacological and siRNA strategy to assess the contribution of individual PI3K isoforms to chemokine-stimulated migration of human T cells. The broad spectrum PI3K isoform inhibitor Ly294002 inhibits CXCL12-stimulated migration of freshly isolated T lymphocytes. Use of second generation inhibitors that can discriminate between individual PI3K isoforms, revealed that PI3Kgamma was the major contributor to CXCL12-induced migration and PI3K/Akt signaling (as assessed by S6 phosphorylation). Non-viral delivery of siRNA targeting class I (PI3Kgamma), class II (PI3KC2alpha and PI3KC2beta) and class III PI3Ks, followed by 3 days ex vivo culture, reduces the levels of isoform mRNA, but is insufficient to impact on cell migration responses. However, ex vivo maintenance of T cells alone, independently of siRNA treatment, resulted in the migratory response of T cells toward CXCL12 becoming insensitive to Ly294002. Remarkably, random migration remains sensitive to Ly294002. This study therefore, highlights that the migratory response of freshly isolated human T cells is dependent on PI3K signals that are provided predominantly by PI3Kgamma. However, the role of PI3K in cell migration is context-dependent and diminishes during ex vivo maintenance.</t>
  </si>
  <si>
    <t>PURPOSE: The phosphatidylinositol 3'-kinase (PI3K) family plays a key regulatory role in various cancer-associated signal transduction pathways. Here, we investigated the genomic alterations and gene expression of most known PI3K family members in human epithelial ovarian cancer. EXPERIMENTAL DESIGN: The DNA copy number of PI3K family genes was screened by a high-resolution array comparative genomic hybridization in 89 human ovarian cancer specimens. The mRNA expression level of PI3K genes was analyzed by microarray retrieval approach, and further validated by real-time reverse transcription-PCR. The expression of p55gamma protein in ovarian cancer was analyzed on tissue arrays. Small interfering RNA was used to study the function of PIK3R3 in ovarian cancer. RESULTS: In ovarian cancer, 6 of 12 PI3K genes exhibited significant DNA copy number gains (&gt;20%), including PIK3CA (23.6%), PIK3CB (27.0%), PIK3CG (25.8%), PIK3R2 (29.2%), PIK3R3 (21.3%), and PIK3C2B (40.4%). Among those, only PIK3R3 had significantly up-regulated mRNA expression level in ovarian cancer compared with normal ovary. Up-regulated PIK3R3 mRNA expression was also observed in liver, prostate, and breast cancers. The PIK3R3 mRNA expression level was significantly higher in ovarian cancer cell lines (n = 18) than in human ovarian surface epithelial cells (n = 6, P = 0.002). Overexpression of p55gamma protein in ovarian cancer was confirmed by tissue array analysis. In addition, we found that knockdown of PIK3R3 expression by small interfering RNA significantly increased the apoptosis in cultured ovarian cancer cell lines. CONCLUSION: We propose that PIK3R3 may serve as a potential therapeutic target in human ovarian cancer.</t>
  </si>
  <si>
    <t>Polarization of chemotaxing cells depends on positive feedback loops that amplify shallow gradients of chemoattractants into sharp intracellular responses. In particular, reciprocal activation of phosphatidylinositol 3-kinases (PI3Ks) and small GTPases like Rac leads to accumulation, at the leading edge, of the PI3K product phosphatidylinositol 3,4,5-trisphosphate (PIP3). Mice carrying a "knockin" allele of the G protein-coupled receptor (GPCR)-activated PI3Kgamma, encoding a plasma membrane-targeted protein appeared normal, but their leukocytes showed GPCR-uncoupled PIP3 accumulation. In vivo, the mutation increased proliferation and decreased apoptosis, leading to leukocytosis and delayed resolution of inflammation in wound healing. Mutant leukocytes showed significantly impaired directional cell migration in response to chemoattractants. Stimulated mutant macrophages did not polarize PIP3 and showed a shortened Rac activation because of enhanced PI3K-dependent activation of RacGAPs. Together with the finding that chemoattractants stimulate a PIP3-dependent GAP activation in wild-type macrophages, these results identify a molecular mechanism involving PI3K- and RacGAP-dependent negative control of Rac that limits and fine-tunes feedback loops promoting cell polarization and directional motility.</t>
  </si>
  <si>
    <t>Prostaglandin E2 (PGE2), an eicosanoid that modulates inflammation, inhibits several chemoattractant-elicited functions in neutrophils such as chemotaxis, production of superoxide anions, adhesion, secretion of cytotoxic enzymes and synthesis of leukotriene B4. We previously reported that PGE2 inhibits the fMLP signaling pathway that leads to PLD activation through suppression of PI3-Kgamma activity and the decreased recruitment to membranes of PLD activation factors, PKC, Rho and Arf-GTPases. This effect is mediated via the EP2 receptors known to raise cAMP in cells. The inhibition of most fMLP-induced functional responses by PGE2 via EP2 receptors is mediated by PKA, except the chemotactic response. We have investigated the role of PKA in the EP2-mediated inhibition of the PLD activation pathway. H-89, a selective PKA pharmacological inhibitor suppressed the inhibitory effects of PGE2 at all stages of the PLD pathway activated by fMLP, i.e. PLD activity, translocation to membranes of PKCalpha, Rho and Arf-GTPases, calcium influx, tyrosine phosphorylation of proteins and finally translocation of p110gamma catalytic subunit of PI3-K to membranes. However, neither PLD nor PI3-Kgamma was substrate of PKA. These data provide evidence that PGE2-stimulated PKA activity regulates the PLD pathway stimulated by fMLP at the level of PI3-Kgamma and that the inhibition of PI3-Kgamma activation by PKA is a complex mechanism that remains to be completely elucidated.</t>
  </si>
  <si>
    <t>Mice lacking both the p110gamma and p110delta isoforms display severe impairment of thymocyte development. Here, we show that this phenotype is recapitulated in p110gamma-/-/p110delta(D910A/D910A) (p110gamma(KO)delta(D910A)) mice where the p110delta isoform has been inactivated by a point mutation. Moreover, we have examined the pathological consequences of the p110gammadelta deficiency, which include profound T-cell lymphopenia, T-cell and eosinophil infiltration of mucosal organs, elevated IgE levels, and a skewing toward Th2 immune responses. Using small-molecule selective inhibitors, we demonstrated that in mature T cells, p110delta, but not p110gamma, controls Th1 and Th2 cytokine secretion. Thus, the pathology in the p110gammadelta-deficient mice is likely to be secondary to a developmental block in the thymus that leads to lymphopenia-associated inflammatory responses.</t>
  </si>
  <si>
    <t>The modulation of L-type calcium current (ICa,L) is mainly due to mediators acting through activation of G protein-coupled receptors (GPCR) and different protein kinases; among them, phosphoinositide 3-kinasegamma (PI3Kgamma) has been recently discovered to play an important role in the regulation of cardiac contractility and beta-adrenergic signal transduction. Recent reports have demonstrated that, in the heart, different subtypes of beta-adrenergic receptors are coupled to both Gi and/or Gs proteins. While beta1-adrenergic receptors (beta1-AR) couple only to Gs and evoke a strong ICa,L, beta2-adrenergic receptors (beta2-AR) can activate both Gs and Gi proteins and trigger only a limited ICa,L. Here we demonstrate that (i) PI3Kgamma-/- ventricular myocytes are characterized by an higher basal ICa,L density, even if the responsiveness of adenylyl cyclase to Forskolin is comparable to that observed in PI3Kgamma+/+ cardiomyocytes; (ii) both in basal conditions and after beta-AR stimulation, the activity of phosphodiesterase (PDE) type 3 depends on PI3Kgamma; (iii) in PI3Kgamma-/- cardiac myocytes, specific stimulation of beta2-AR is followed by a increase in ICa,L stronger than in wild-type controls. Taken together, our results suggest that the higher values of ICa,L observed both in basal conditions and after beta-AR stimulation in PI3Kgamma-/- ventricular myocytes are mainly due to a positive modulation of PDE3 activity exerted by PI3Kgamma. As observed in PI3Kgamma-/- neonatal cardiomyocytes, cells lacking PI3Kgamma are more sensitive to stimulation of beta2-adrenergic receptors.</t>
  </si>
  <si>
    <t>Although the adenosine A(3) receptor (A3AR), which is a G(i/o) protein-coupled receptor, has attracted considerable interest as a potential target for drugs against asthma or inflammation, the in vivo evaluation of the antagonists using rodents in the first step of drug development has been hampered by the lack of highly potent antagonists for the rodent A3AR. To evaluate the pharmacological effects of human A3AR antagonists in mice, we previously generated A3AR-humanized mice, in which the mouse A3AR gene was replaced by its human counterpart. However, the human A3AR did not lead to the phosphoinositide 3-kinase (PI3K) gamma-signaling pathway such as IgE/antigen-dependent mast cell degranulation, probably due to the uncoupling of the mouse G(i/o) protein(s). To overcome the uncoupling, we here generated A3AR functionally humanized mice by replacing the mouse A3AR gene with a human/mouse chimeric A3AR sequence in which whole intracellular regions of the human A3AR were substituted for the corresponding regions of the mouse A3AR. The chimeric A3AR led to intracellular Ca(2+) elevation and activation of the PI3Kgamma-signaling pathway, which are equivalent to the actions induced by A3AR in wild-type mice. The human A3AR antagonist had the same binding affinities for the chimeric A3AR as the human A3AR and completely antagonized this potentiation. This is the first direct evidence that the uncoupling of mouse G protein(s) to the human A3AR is due to a sequence difference in the intracellular regions of A3AR. The A3AR functionally humanized mice can be widely employed for pharmacological evaluations of the human A3AR antagonists.</t>
  </si>
  <si>
    <t>Class 1 phosphoinositide 3-kinases (PI3Ks), consisting of PI3Kalpha, beta, gamma, and delta, are a family of intracellular signaling molecules that play important roles in cell-mediated immune responses. In thymocytes, however, their role is less clear, although PI3Kgamma is postulated to partially contribute to pre-TCR-dependent differentiation. We now report that PI3Kdelta, in conjunction with PI3Kgamma, is required for thymocyte survival and ultimately for T-cell production. Surprisingly, genetic deletion of the p110delta and p110gamma catalytic subunits resulted in a dramatic reduction in thymus size, cellularity, and lack of corticomedullary differentiation. Total thymocyte counts in these animals were 27-fold lower than in wild-type (WT) controls because of a diminished number of CD4+ CD8+ double-positive (DP) cells and were associated with T-cell depletion in blood and in secondary lymphoid organs. Moreover, this alteration in the DP population was intrinsic to thymocytes, because the reconstitution of p110gammadelta-/- animals with WT fetal liver cells restored the proportions of all thymocyte populations to those in WT controls. The observed defects were related to massive apoptosis in the DP population; TCRB expression, pre-TCR selection, and generation of DP cells appeared relatively unperturbed. Thus, class 1 PI3Ks work in concert to protect developing thymocytes from apoptosis.</t>
  </si>
  <si>
    <t>MARs are not only the structure bases of chromatin higher order structure but also have much biological significance. In this study, the whole sequence of about 100 kb in length from BAC clone of GS1-223D4 (GI: 5931478), in which human PI3Kgamma gene is localized, was analyzed by two online-based computer programs, MARFinder and SMARTest. A strong potential MAR was predicted in the last and largest intron of PI3Kgamma. The predicted 2 kb MAR, we refer to PIMAR, was further analyzed through biochemical methods in vitro and in vivo. The results showed that the PIMAR could be associated with nuclear matrices from HeLa cells both in vitro and in vivo. Further reporter gene analysis showed that in the transient transfection the expression of reporter gene linked with reversed PIMAR was repressed slightly, while in stably integrated state, the luciferase reporter both linked with reversed and orientated PIMAR was enhanced greatly in NIH-3T3 and K-562. These results suggest that the PIMAR maybe has the capacity of shielding integrated heterogeneous gene from chromatin position effect. Through combination of computer program analysis with confirmation by biochemical methods, we identified, for the first time, a 2 kb matrix attachment region like sequence in the last intron of human PI3Kgamma.</t>
  </si>
  <si>
    <t>The concerted activation of leukocytes and vessels shapes multiple physiological and pathological responses. A large number of these processes shares a common signal transduction platform involving the activation of plasma membrane bound G protein-coupled receptors (GPCRs). This event is usually amplified by the production of different intra-cellular second messenger molecules. Among these mediators, the phosphorylated lipid phosphatidylinositol (3,4,5)-trisphosphate (PIP3) produced by phosphoinositide 3-kinase gamma (PI3Kgamma) has recently emerged as a crucial signal in both vascular and white blood cells. The generation of mice lacking PI3Kgamma showed that the GPCR/PI3Kgamma/PIP3 signaling pathway controls diverse immune modulatory and vascular functions like respiratory burst, cell recruitment, mast cell reactivity, platelet aggregation, endothelial activation as well as smooth muscle contractility. The relative specificity of these events suggests that blocking PI3Kgamma function might turn out beneficial for diseases like inflammation, allergy, thrombosis, and major cardiovascular disorders like hypertension, thus offering a wide range of therapeutic opportunities.</t>
  </si>
  <si>
    <t>Glucagon-like peptide-1 (GLP-1) increases beta-cell function and growth through protein kinase A- and phosphatidylinositol-3-kinase (PI3-K)/protein kinase B, respectively. GLP-1 acts via a G protein-coupled receptor, and PI3-Kgamma is known to be activated by G(betagamma.) Therefore, the role of PI3-Kgamma in the chronic effects of GLP-1 on the beta-cell was investigated using PI3-Kgamma knockout (KO) mice treated with the GLP-1 receptor agonist, exendin-4 (Ex4; 1 nmol/kg sc every 24 h for 14 d). In vivo, glucose and insulin responses were similar in PBS- and Ex4-treated KO and wild-type (WT) mice. However, glucose-stimulated insulin secretion was markedly impaired in islets from PBS-KO mice (P &lt; 0.05), and this was partially normalized by chronic Ex4 treatment (P &lt; 0.05). In contrast, insulin content was increased in PBS-KO islets, and this was paradoxically decreased by Ex4 treatment, compared with the stimulatory effect of Ex4 on WT islets (P &lt; 0.05-0.01). Transfection of INS-1E beta-cells with small interfering RNA for PI3-Kgamma similarly decreased glucose-stimulated insulin secretion (P &lt; 0.01) and increased insulin content. Basal values for beta-cell mass, islet number and proliferation, glucose transporter 2, glucokinase, and insulin receptor substrate-2 were increased in PBS-KO mice (P &lt; 0.05-0.001) and, although they were increased by Ex4 treatment of WT animals (P &lt; 0.05), they were decreased in Ex4-KO mice (P &lt; 0.05-0.01). These findings indicate that PI3-Kgamma deficiency impairs insulin secretion, resulting in compensatory islet growth to maintain normoglycemia. Chronic Ex4 treatment normalizes the secretory defect, thereby relieving the pressure for expansion of beta-cell mass. These studies reveal a new role for PI3-Kgamma as a positive regulator of insulin secretion, and reinforce the importance of GLP-1 for the maintenance of normal beta-cell function.</t>
  </si>
  <si>
    <t>Class I phosphoinositide 3-kinases (PI3Ks) are enzymes with both protein and lipid kinase activities that regulate important cellular functions in many tissues. In the heart, subclass IA PI3Ks (mainly PI3Kalpha) regulate cell growth, apoptosis, cell division and cell size, whereas PI3Kgamma, the only member of subclass IB, has been shown to regulate cardiac contractility. We have shown that the loss of PI3Kgamma (PI3Kgamma(-/-) mice) enhances cardiac excitation-contraction coupling by modulating cyclic adenosine monophosphate (cAMP) levels in subcellular domains containing the sarcoplasmic reticulum. Specifically, PI3Kgamma(-/-) mice show enhanced sarcoplasmic reticulum Ca(2+) cycling in association with increased cAMP. Surprisingly, L-type Ca(2+) current, a prototypic target of cAMP-dependent protein kinase A phosphorylation, is largely unchanged in PI3Kgamma(-/-) mice. In this article, we discuss the consequences and implications of cAMP compartmentation in cardiomyocytes. We also review the different roles of PI3Kgamma in the heart, particularly as they relate to cardiac contractility, intracellular cAMP levels, and the regulation of beta-adrenergic receptor signaling in physiologic and pathologic states.</t>
  </si>
  <si>
    <t>Class I phosphoinositide 3-kinases (PI3Ks), in particular PI3Kgamma, have become attractive drug targets for inflammatory and autoimmune diseases. Here, we disclose a novel series of furan-2-ylmethylene thiazolidinediones as selective, ATP-competitive PI3Kgamma inhibitors. Structure-based design and X-ray crystallography of complexes formed by inhibitors bound to PI3Kgamma identified key pharmacophore features for potency and selectivity. An acidic NH group on the thiazolidinedione moiety and a hydroxy group on the furan-2-yl-phenyl part of the molecule play crucial roles in binding to PI3K and contribute to class IB PI3K selectivity. Compound 26 (AS-252424), a potent and selective small-molecule PI3Kgamma inhibitor emerging from these efforts, was further profiled in three different cellular PI3K assays and shown to be selective for class IB PI3K-mediated cellular effects. Oral administration of 26 in a mouse model of acute peritonitis led to a significant reduction of leukocyte recruitment.</t>
  </si>
  <si>
    <t>Wound healing is essential for maintaining the integrity of multicellular organisms. In every species studied, disruption of an epithelial layer instantaneously generates endogenous electric fields, which have been proposed to be important in wound healing. The identity of signalling pathways that guide both cell migration to electric cues and electric-field-induced wound healing have not been elucidated at a genetic level. Here we show that electric fields, of a strength equal to those detected endogenously, direct cell migration during wound healing as a prime directional cue. Manipulation of endogenous wound electric fields affects wound healing in vivo. Electric stimulation triggers activation of Src and inositol-phospholipid signalling, which polarizes in the direction of cell migration. Notably, genetic disruption of phosphatidylinositol-3-OH kinase-gamma (PI(3)Kgamma) decreases electric-field-induced signalling and abolishes directed movements of healing epithelium in response to electric signals. Deletion of the tumour suppressor phosphatase and tensin homolog (PTEN) enhances signalling and electrotactic responses. These data identify genes essential for electrical-signal-induced wound healing and show that PI(3)Kgamma and PTEN control electrotaxis.</t>
  </si>
  <si>
    <t>In vascular smooth muscles, angiotensin II (AII) has been reported to activate phospholipase C (PLC) and phosphatidylinositol 3-kinase (PI3K). We investigated the time-dependent effects of AII on both phosphatidylinositol 3,4,5-trisphosphate (PtdInsP3) and inositol phosphates (InsPs) accumulation in permeabilized microsomes from rat portal vein smooth muscle in comparison with those of noradrenaline (NA). AII stimulated an early production of PtdInsP3 (within 30 s) followed by a delayed production of InsPs (within 3-5 min), in contrast to NA which activated only a fast production of InsPs. The use of pharmacological inhibitors and antibodies raised against the PI3K and PLC isoforms expressed in portal vein smooth muscle showed that AII specifically activated PI3Kgamma and that this isoform was involved in the AII-induced stimulation of InsPs accumulation. NA-induced InsPs accumulation depended on PLCbeta1 activation whereas AII-induced InsPs accumulation depended on PLCgamma1 activation. AII-induced PLCgamma1 activation required both tyrosine kinase and PI3Kgamma since genistein and tyrphostin B48 (inhibitors of tyrosine kinase), LY294002 and wortmannin (inhibitors of PI3K) and anti-PI3Kgamma antibody abolished AII-induced stimulation of InsPs accumulation. Increased tyrosine phosphorylation of PLCgamma1 was only detected for long-lasting applications of AII and was suppressed by genistein. These data indicate that activation of both PI3Kgamma and tyrosine kinase is a prerequisite for AII-induced stimulation of PLCgamma1 in vascular smooth muscle and suggest that the sequential activation of the three enzymes may be responsible for the slow and long-lasting contraction induced by AII.</t>
  </si>
  <si>
    <t>During inflammation, leukocytes roll along the wall of postcapillary venules scanning the surface for immobilized CXCL1, a chemokine that triggers firm adhesion by activating CXCR2 on the neutrophil. PI-3K are signaling molecules important in cellular processes, ranging from cellular differentiation to leukocyte migration. PI-3Kgamma can be activated directly by the betagamma dimer of heterotrimeric G proteins coupled to CXCR2. Here, we used in vivo and ex vivo intravital microscopy models to test the role of PI-3Kgamma in leukocyte arrest. PI-3Kgamma null mice showed an 80% decrease in CXCL1-induced leukocyte adhesion in venules of the exteriorized mouse cremaster muscle. In wild-type mice, rolling leukocytes showed rapid and sustained adhesion, but in PI-3Kgamma(-/-) mice, adhesion was not triggered at all or was transient, suggesting that absence of PI-3Kgamma interferes with integrin bond strengthening. Wild-type mice reconstituted with PI-3Kgamma null bone marrow showed a 50% decrease in CXCL1-induced leukocyte adhesion. In a blood-perfused micro-flow chamber, leukocytes from PI-3Kgamma(-/-) mice showed a defect in adhesion on a P-selectin/ICAM-1/CXCL1 substrate, indicating that leukocyte PI-3Kgamma was required for adhesion. The adhesion defect in PI-3Kgamma(-/-) mice was as severe as that in mice lacking LFA-1, the major integrin responsible for neutrophil adhesion. We conclude that the gamma isoform of PI-3K must be functional in leukocytes to allow efficient adhesion from rolling in response to chemokine stimulation.</t>
  </si>
  <si>
    <t>PI3Kgamma is a phosphoinositide 3-kinase characterized by both lipid and protein kinase activity. It is activated by G-protein-coupled receptors and is predominantly expressed in leucocytes; in addition, recent work showed its presence in the heart and its involvement in regulating cardiac functions. In this tissue, PI3Kgamma acts as a negative modulator of contractility, by decreasing cAMP concentration through a kinase-independent mechanism. Indeed, whereas PI3Kgamma-deficient mice show an abnormal cAMP elevation, cAMP levels in knock-in mouse mutants, expressing a kinase-dead PI3Kgamma, are comparable with wild-type controls. PI3Kgamma regulates cardiac cAMP homoeostasis by forming a macromolecular complex containing PDE3B (phosphodiesterase 3B). In this complex, PI3Kgamma could regulate PDE3B activity through protein kinase A, a PDE activator.</t>
  </si>
  <si>
    <t>To investigate the molecular mechanism of angiotensin II (Ang II) receptor activation in adult rat cardiac fibroblasts, the expressions of cell signal transduction-associated genes were studied by using cDNA microarray. Cardiac fibroblasts of adult Sprague-Dawley rats (230~250 g) were isolated and cultured. The cells were divided into 4 groups: Ang II, Ang II + losartan, Ang II + PD123319, Ang II + losartan + PD123319. The expressions of Ang II receptors were studied by immunohistochemical staining. Total RNA was extracted and purified. After cDNA synthesis and biotin-16-dUTP labeling, the probes were denatured and hybridized with GEArray Q Series mouse G Protein-coupled Receptors Signaling Pathway Finder Gene Array (MM-025) containing 96 genes associated with 11 pathways. The arrays were scanned with a Uniscand1000 scanner and further analyzed with GEArray Analyzer software. RT-PCR was used to further confirm the results of gene microarray. The results of immunohistochemical staining showed that the expression of Ang II type 2 (AT2) receptor was evidently induced by Ang II stimulation when Ang II type 1 (AT1) receptor was blocked. The results of gene array indicated that blocking AT1 receptor changed 34 genes (more than 2 folds), 30 were down-regulated and 4 were up-regulated. The maximum change was not beyond 20 folds. The following 9 pathways were activated: cAMP/PKA, Ca2+, PKC, PLC, MAPK, PI-3 kinase, NO-cGMP, Rho, NF-kappaB pathways. Blockade of AT2 receptor caused 64 genes changing more than 2 folds (48 were down-regulated and 16 were up-regulated). Eleven pathways were basically activated. The change of the following 7 genes was over 30 folds: Cyp19a1 (37 folds), Il1r2 (42 folds), Cflar (53 folds), Bcl21 (31 folds), Pik3cg (278 folds), Cdkn1a (90 folds), Agt (162 folds). According to the activated extent, the signal transduction pathways in turn were PI-3 kinase, NF-kappaB and JAK-STAT pathways. Blocking both AT1 and AT2 receptors changed 46 genes more than 2 folds (36 were down-regulated and 10 were up-regulated). Eleven pathways were basically activated. The results of RT-PCR of IL-1beta and TNF-alpha confirmed the observations in gene microarray. Our results show that Ang II can induce a high expression of AT2 receptor in adult rat cardiac fibroblasts when AT1 receptor is blocked, and the signal mechanism of AT2 receptor is clearly different from that of AT1 receptor.</t>
  </si>
  <si>
    <t>Transforming growth factor beta1 (TGF-beta1) belongs to a family of polypeptide factors, whose cytostatic and apoptotic functions help restrain the growth of mammalian cells. Although solid data established the role of TGF-beta's as suppressor factors in tumorigenic processes, in the context of an advanced stage of disease, TGF-beta's could also play a pro-oncogenic role. We have previously shown that TGF-beta1 induces both pro- and anti-apoptotic signals in foetal rat hepatocytes. In this work, we have focused on its anti-apoptotic mechanism. We show that TGF-beta1 activates the epidermal growth factor receptor (EGFR) and phosphorylates c-Src. EGFR is required for Akt activation. Blocking EGFR signalling amplifies the apoptotic response to TGF-beta1. TGF-beta1 induced a rapid activation of the tumour necrosis factor-alpha-converting enzyme (TACE/ADAM (a disintegrin and metalloprotease) 17). Inhibitors of TACE considerably attenuated Akt activation, which suggests that TGF-beta1 activates EGF signalling in hepatocytes by promoting shedding of EGF-like ligands. The activation of c-Src by TGF-beta1 is EGFR dependent and is required for full Akt phosphorylation and cell survival. Inhibition of EGFR does not block the epithelial-mesenchymal transition (EMT) induced by TGF-beta1 in hepatocytes, which indicates that activation of EGFR plays an essential role in impairing apoptosis, but it is dispensable for the EMT process.</t>
  </si>
  <si>
    <t>Phosphoinositide 3-Kinase (PI3K) gamma is a lipid kinase that is regulated by G-protein-coupled receptors. It plays a crucial role in inflammatory and allergic processes. Activation of PI3Kgamma is primarily mediated by Gbetagamma subunits. The regulatory p101 subunit of PI3Kgamma binds to Gbetagamma and, thereby, recruits the catalytic p110gamma subunit to the plasma membrane. Despite its crucial role in the activation of PI3Kgamma, the structural organization of p101 is still largely elusive. Employing fluorescence resonance energy transfer measurements, coimmunoprecipitation and colocalization studies with p101 deletion mutants, we show here that distinct regions within the p101 primary structure are responsible for interaction with p110gamma and Gbetagamma. The p110gamma binding site is confined to the N terminus, whereas binding to Gbetagamma is mediated by a C-terminal domain of p101. These domains appear to be highly conserved among various species ranging from Xenopus to men. In addition to establishing a domain structure for p101, our results point to the existence of a previously unknown, p101-related regulatory subunit for PI3Kgamma.</t>
  </si>
  <si>
    <t>Cardiac beta-adrenergic and the muscarinic receptors control contractility and heart rate by triggering multiple signaling events involving downstream targets like the phosphoinositide 3-kinase gamma (PI3Kgamma). We thus investigated whether the lack of PI3Kgamma could play a role in the autonomic regulation of the mouse heart. Contractility and ICaL of mutant cardiac preparations appeared increased in basal conditions and after beta-adrenergic stimulation. However, basal and beta-adrenergic stimulated heart rate were normal. Conversely, muscarinic inhibition of heart rate was reduced without alteration of the Gbetagamma-dependent stimulation of IK,ACh current. In addition, muscarinic-mediated anti-adrenergic effect on papillary muscle contractility and ICaL was significantly depressed. Consistently, cAMP level of PI3Kgamma-null ventricles was always higher than wild-type controls. Thus, PI3Kgamma controls the cardiac function by reducing cAMP concentration independently of Gi-mediated signaling.</t>
  </si>
  <si>
    <t>Stimulation of platelet G protein-coupled receptors results in the cleavage of phosphatidylinositol 4,5-trisphosphate (PIP(2)) into inositol 1,4,5-trisphosphate and 1,2-diacylglycerol by phospholipase C (PLCbeta). It also results in the phosphorylation of PIP2 by the gamma isoform of phosphatidylinositol 3-kinase (PI3Kgamma) to synthesize phosphatidylinositol 3,4,5-trisphosphate. To understand the role of PIP2 in platelet signaling, we evaluated knock-out mice lacking 2 isoforms of PLCbeta (PLCbeta2 and PLCbeta3) or lacking the G(betagamma)-activated isoform of PI3K (PI3Kgamma). Both knock-out mice were unable to form stable thrombi in a carotid injury model. To provide a functional explanation, knock-out platelets were studied ex vivo. PLCbeta2/beta3-/- platelets failed to assemble filamentous actin, had defects in both secretion and mobilization of intracellular calcium, and were unable to form stable aggregates following low doses of agonists. Platelets lacking PI3Kgamma disaggregated following low-dose adenosine diphosphate (ADP) and had a mildly impaired ability to mobilize intracellular calcium. Yet, they exhibited essentially normal actin assembly and secretion. Remarkably, both PLCbeta2/beta3-/- and PI3Kgamma-/- platelets spread more slowly upon fibrinogen. These results suggest substantial redundancy in platelet signaling pathways. Nonetheless, the diminished ability of knock-out platelets to normally spread after adhesion and to form stable thrombi in vivo suggests that both PLCbeta2/beta3 and PI3Kgamma play vital roles in platelet cytoskeletal dynamics.</t>
  </si>
  <si>
    <t>Phosphoinositide 3-kinase gamma (PI3Kgamma) in neutrophils plays a critical role in the directed migration of these cells into inflamed tissues. In this study, we demonstrate the importance of the endothelial component of PI3Kgamma activity relative to its leukocyte counterpart in supporting neutrophil interactions with the inflamed vessel wall. Despite the reconstitution of class-Ib PI3K function in neutrophils of p110gamma-/- mice, we observed a 45% reduction in accumulation of these cells in an acute lung injury model. Mechanistically, this appears to result from a perturbation in selectin-mediated adhesion as manifested by a 70% reduction in wild-type (WT) neutrophil attachment to and 17-fold increase in rolling velocities on p110gamma-/- microvessels in vivo in response to tumor necrosis factor alpha (TNFalpha). This alteration in adhesion was further augmented by a deficiency in p110delta, suggesting that the activity of both catalytic subunits is required for efficient capture of neutrophils by cytokine-stimulated endothelium. Interestingly, E-selectin-mediated adhesion in p110gamma-/-) mice was impaired by more than 95%, but no defect in nuclear factor kappa B (NF-kappaB)-induced gene expression was observed. These findings suggest a previously unrecognized partnership between class-I PI3Ks expressed in leukocytes and endothelium, the combination of which is required for the efficient trafficking of immunocompetent cells to sites of inflammation.</t>
  </si>
  <si>
    <t>The phosphatidylinositol-3 kinase (PI3K) family of signaling enzymes plays a crucial role in leukocyte recruitment and activation and hence, likely regulates the induction and propagation phases of inflammation. However, little data have emerged showing a role for these processes in the resolution phase in models of in vivo inflammation. Here, we have evaluated the role of PI3K for the migration and survival of eosinophils in a model of allergic pleurisy in mice. Eosinophil accumulation in PI3Kgamma-deficient mice was inhibited at 48 h, as compared with wild-type mice but not at earlier time-points (6 and 24 h). Experiments with adoptive transfer of bone marrow showed that PI3Kgamma in eosinophils but not in non-bone marrow-derived cells was required for their accumulation. Systemic treatment with PI3K inhibitors before antigen challenge prevented the recruitment of eosinophils. This was associated with decreased Akt phosphorylation, interleukin-5 production, and eosinophil release from the bone marrow. Treatment with PI3K inhibitors 24 h after antigen challenge markedly cleared the accumulated eosinophils, an effect associated with inhibition of Akt phosphorylation and an increased number of apoptotic events. Altogether, our data demonstrate an important role of PI3Kgamma for the maintenance of eosinophilic inflammation in vivo, whereas other isoforms of PI3K may be relevant for the recruitment process.</t>
  </si>
  <si>
    <t>It is well established that preexposure of human neutrophils to proinflammatory cytokines markedly augments the production of reactive oxygen species (ROS) to subsequent stimuli. This priming event is thought to be critical for localizing ROS to the vicinity of the inflammation, maximizing their role in the resolution of the inflammation, and minimizing the damage to surrounding tissue. We have used a new generation of isoform-selective phosphoinositide 3-kinase (PI3K) inhibitors to show that ROS production under these circumstances is regulated by temporal control of class I PI3K activity. Stimulation of tumor necrosis factor-alpha (TNF-alpha)-primed human neutrophils with N-formyl-methionyl-leucyl-phenylalanine (fMLP) results in biphasic activation of PI3K; the first phase is largely dependent on PI3Kgamma, and the second phase is largely dependent on PI3Kdelta. The second phase of PI3K activation requires the first phase; it is this second phase that is augmented by TNF-alpha priming and that regulates parallel activation of ROS production. Surprisingly, although TNF-alpha-primed mouse bone marrow-derived neutrophils exhibit superficially similar patterns of PI3K activation and ROS production in response to fMLP, these responses are substantially lower and largely dependent on PI3Kgamma alone. These results start to define which PI3K isoforms are responsible for modulating neutrophil responsiveness to infection and inflammation.</t>
  </si>
  <si>
    <t>Phosphoinositide 3-kinases (PI3K) have long been considered promising drug targets for the treatment of inflammatory and autoimmune disorders as well as cancer and cardiovascular diseases. But the lack of specificity, isoform selectivity and poor biopharmaceutical profile of PI3K inhibitors have so far hampered rigorous disease-relevant target validation. Here we describe the identification and development of specific, selective and orally active small-molecule inhibitors of PI3Kgamma (encoded by Pik3cg). We show that Pik3cg(-/-) mice are largely protected in mouse models of rheumatoid arthritis; this protection correlates with defective neutrophil migration, further validating PI3Kgamma as a therapeutic target. We also describe that oral treatment with a PI3Kgamma inhibitor suppresses the progression of joint inflammation and damage in two distinct mouse models of rheumatoid arthritis, reproducing the protective effects shown by Pik3cg(-/-) mice. Our results identify selective PI3Kgamma inhibitors as potential therapeutic molecules for the treatment of chronic inflammatory disorders such as rheumatoid arthritis.</t>
  </si>
  <si>
    <t>Selective antagonists for the adenosine A(3) receptor (A3AR), a member of the G protein-coupled receptors, have been indicated as potential drugs for anti-asthma or anti-inflammation. However, potent antagonists for the rodent A3AR have not been identified. To evaluate the pharmacological effects of human A3AR antagonists in mice, we here generated A3AR-humanized mice, in which the mouse A3AR gene was replaced by its human counterpart. The expression levels of human A3AR in the A3AR-humanized mice were equivalent to those of mouse A3AR in wild-type mice. Elevation of the intracellular Ca(2+) concentration induced by an A3AR agonist was observed in bone marrow-derived mast cells from the A3AR-humanized mice and this Ca(2+) mobilization was completely antagonized by a human A3AR antagonist. However, antigen-dependent degranulation was not potentiated by the A3AR agonist in the mast cells from A3AR-humanized mice. The agonist-stimulated human A3AR did not lead to the phosphorylation of either extracellular signal-regulated kinase 1/2 or protein kinase B in A3AR-humanized mice. The rate of human A3AR internalization in the mast cells was also markedly decreased compared with that of mouse A3AR in the mast cells. These results demonstrate that the human A3AR is insufficient to activate phosphoinositide 3-kinase gamma-dependent signaling pathways in mice, probably due to the uncoupling of member(s) of the G proteins, which are capable of activating phosphoinositide 3-kinase gamma, to the human A3AR, despite the mouse G protein(s) responsible for the Ca(2+) elevation are coupled with the human A3AR.</t>
  </si>
  <si>
    <t>We addressed the in vivo role of phosphatidylinositol 3-kinase-gamma (PI3K-gamma) in signaling the sequestration of polymorphonuclear leukocytes (PMNs) in lungs and in the mechanism of inflammatory lung vascular injury. We studied mice with deletion of the p110 catalytic subunit of PI3K-gamma (PI3K-gamma(-/-) mice). We measured lung tissue PMN sequestration, microvascular permeability, and edema formation after bacteremia induced by intraperitoneal Escherichia coli challenge. PMN infiltration into the lung interstitium in PI3K-gamma(-/-) mice as assessed morphometrically was increased 100% over that in control mice within 1 h after bacterial challenge. PI3K-gamma(-/-) mice also developed a greater increase in lung microvascular permeability after E. coli challenge, resulting in edema formation. The augmented lung tissue PMN sequestration in PI3K-gamma(-/-) mice was associated with increased expression of the PMN adhesive proteins CD47 and beta(3)-integrins. We observed increased association of CD47 and beta(3)-integrins with the extracellular matrix protein vitronectin in lungs of PI3K-gamma(-/-) mice after E. coli challenge. PMNs from these mice also showed increased beta(3)-integrin expression and augmented beta(3)-integrin-dependent PMN adhesion to vitronectin. These results point to a key role of PMN PI3K-gamma in negatively regulating CD47 and beta(3)-integrin expression in gram-negative sepsis. PI3K-gamma activation in PMNs induced by E. coli may modulate the extent of lung tissue PMN sequestration secondary to CD47 and beta(3)-integrin expression. Therefore, the level of PI3K-gamma activation may be an important determinant of PMN-dependent lung vascular injury.</t>
  </si>
  <si>
    <t>Inherited dilated cardiomyopathy (DCM) is a genetically and phenotypically very heterogeneous disease. DCM is caused by mutations in multiple genes encoding proteins that are involved in force generation, force transmission, energy production and several signalling pathways. Thus, the pathophysiology of heart failure is complex and not yet fully understood. Familial forms of DCM let the way to identify new key proteins by positional cloning and to study respective pathomechanisms that are critical for normal cardiac function, but may not have been correlated with heart disease before. Here we report a three-generation pedigree including 16 individuals affected by dilated cardiomyopathy without additional phenotypes. The pedigree is consistent with autosomal-dominant inheritance and age-related penetrance. A genome-wide linkage analysis excluded linkage to all known DCM genes and loci, whereas several close markers on chromosome 7q22.3-31.1 segregated with the disease (maximum logarithm of odds score, 4.20 at D7S471 and D7S501). The disease causing mutation lies in a 9.73 Mb interval between markers D7S2545 and D7S2554 that contains no known cytoskeletal genes. Coding exons of the candidate genes LAMB1, LAMB4 and PIK3CG were screened but no mutations were identified.</t>
  </si>
  <si>
    <t>Prostaglandin E(2) (PGE(2)), originally discovered as a pro-inflammatory mediator, also inhibits several chemoattractant-elicited neutrophil functions, including adhesion, secretion of cytotoxic enzymes, production of superoxide anions, and chemotaxis. In this study, we have examined the effects of PGE(2) and prostaglandin E (EP) receptor-selective agonists/antagonists on several steps of the formyl-methionyl-leucyl-phenylalanine (fMLP)-induced phospholipase D (PLD) activation pathway in human neutrophils to elucidate the PGE(2) inhibitory mechanism. PGE(2) and EP(2) receptor agonists inhibited the stimulation of the activity of PLD induced by fMLP in a concentration-dependent manner. The fMLP-stimulated translocation to membranes of protein kinase C alpha, Rho, and Arf GTPases was diminished in the presence of PGE(2) or EP(2) agonists. Moreover, PGE(2) and EP(2) agonists decreased the activation of phosphatidylinositol 3-kinase gamma (PI3Kgamma) and Tec kinases as well as the tyrosine phosphorylation of proteins stimulated by fMLP. These data provide strong evidence that 1) the inhibitory effects of PGE(2) on the fMLP-induced PLD activation pathway were mediated via EP(2) receptors and that 2) the suppression of PI3Kgamma activity was the crucial step in the EP(2)-mediated inhibition of the fMLP-induced signaling cascade.</t>
  </si>
  <si>
    <t>The present study is designed to explore the role of G protein-coupled receptors (GPCRs) in the protection afforded by ischemic preconditioning (PC). We used TG mice with cardiac-specific overexpression of a Gbetagamma-sequestering peptide, betaARKct (TG betaARKct mice), to test whether the protection of PC is Gbetagamma-dependent. To test the role of G(i) protein, we used wild-type mice pretreated with the G(i) inhibitor pertussis toxin. Recovery of left ventricular developed pressure and infarct size were measured as indices of protection. PC induced protection in wild-type mice, but this protection was blocked by pertussis toxin treatment and was also blocked in TG betaARKct mice. To determine the mechanism of Gbetagamma-induced protection in PC, we investigated one of the downstream targets of Gbetagamma, the PI3K/p70S6K pathway. PC-induced phosphorylation of p70S6K was not blocked in TG betaARKct hearts; therefore, we investigated other targets of Gbetagamma. Recent studies suggest a role for Gbetagamma in GPCR internalization. We found that betaARKct, a specific PI3K inhibitor wortmannin, and bafilomycin A1, which all block receptor recycling, all blocked the protective effect of PC. To additionally test whether PI3K is involved in PC-activated receptor internalization and endosomal signaling, we used TG mice with cardiac-specific overexpression of a catalytically inactive mutant PI3Kgamma, which disrupts the recruitment of functional PI3K to agonist-activated GPCRs in vivo. We found that the catalytically inactive mutant of PI3Kgamma blocks the protection of PC. In summary, these data suggest the novel finding that the cardioprotective effect of PC requires receptor internalization.</t>
  </si>
  <si>
    <t>Cardiac function is controlled by GPCRs (G-protein-coupled receptors) which exert their function by triggering numerous signalling pathways, including the activation of PI3K (phosphoinositide 3-kinase). The GPCR-activated PI3Kgamma is weakly expressed in the heart, but the deletion of its expression in mice causes remarkable phenotypes. Indeed, the lack of PI3Kgamma does not modify heart rate and blood pressure, but does increase contractility, particularly in response to stimuli that enhance cardiac contractile force, such as catecholamines. Consistently, treatment of mutant cardiomyocytes with beta-adrenergic agonists causes an abnormal increase in the elevation of cAMP production. On the other hand, PI3Kgamma appears to play a role in mediating the contractile depression exerted by other GPCR agonists, such as PAF (platelet-activating factor), that are released in pathological conditions, such as after an ischaemic insult. The receptor for PAF coupled to G(i) activates PI3Kgamma, which, in turn, is essential to promote Akt phosphorylation, NOSIII (nitric oxide synthase isoform III) activation and the production of nitric oxide, a well characterized cardiodepressing agent. As a whole, PI3Kgamma appears to negatively control cardiac contractility through different signalling mechanisms, thus becoming a possible drug target for the treatment of critical human cardiac pathologies, such as infarction or heart failure.</t>
  </si>
  <si>
    <t>Lysophosphatidic acid (LPA), one of the naturally occurring phospholipids, stimulates cell motility through the activation of Rho family members, but the signaling mechanisms remain to be elucidated. In the present study, we investigated the roles of p21-activated kinase 1 (PAK1) on LPA-induced focal adhesion kinase (FAK) phosphorylation and cell motility. Treatment of human melanoma cells A2058 with LPA increased phosphorylation and activation of PAK1, which was blocked by treatment with pertussis toxin and by inhibition of phosphoinositide 3-kinase (PI3K) with an inhibitor LY294002 or by overexpression of catalytically inactive mutant of PI3Kgamma, indicating that LPA-induced PAK1 activation was mediated via a Gi protein and the PI3Kgamma signaling pathway. In addition, we demonstrated that Rac1/Cdc42 signals acted as upstream effector molecules of LPA-induced PAK activation. However, Rho-associated kinase, MAP kinase kinase 1/2 or phospholipase C might not be involved in LPA-induced PAK1 activation or cell motility stimulation. Furthermore, PAK1 was necessary for FAK phosphorylation by LPA, which might cause cell migration, as transfection of the kinase deficient mutant of PAK1 or PAK auto-inhibitory domain significantly abrogated LPA-induced FAK phosphorylation. Taken together, these findings strongly indicated that PAK1 activation was necessary for LPA-induced cell motility and FAK phosphorylation that might be mediated by sequential activation of Gi protein, PI3Kgamma and Rac1/Cdc42.</t>
  </si>
  <si>
    <t>Phosphoinositide 3-kinase (PI3 kinase) has been implicated in G protein-coupled receptor regulation of pancreatic beta-cell growth and glucose-stimulated insulin secretion. The G protein-activated p110gamma isoform of PI3 kinase was detected in insulinoma cells, mouse islets, and human islets. In 7- to 10-wk-old mice, knockout of p110gamma reduced the plasma insulin response to ip glucose injection and impaired first and second phase glucose-stimulated insulin secretion from pancreata perfused ex vivo. The p110gamma -/- mice responded to preinjection with the glucagon-like peptide-1 receptor agonist exendin 4, such that plasma glucose and insulin responses to ip glucose injection were not different from wild types. Mice lacking p110gamma were not diabetic and were only slightly glucose intolerant (ip glucose injection) compared with wild types, in part due to enhanced responsiveness to insulin as determined by an ip insulin tolerance test. Despite severely reduced insulin secretion in these animals, the p110gamma -/- mice had greater pancreatic insulin content, and an increased beta-cell mass due to beta-cell hypertrophy. These surprising results suggest that the G protein-coupled p110gamma isoform of PI3 kinase is not central to the development or maintenance of sufficient beta-cell mass but positively regulates glucose-stimulated insulin secretion.</t>
  </si>
  <si>
    <t>Modulation of voltage-gated L-type Ca2+ channels by phosphoinositide 3-kinase (PI3K) regulates Ca2+ entry and plays a crucial role in vascular excitation-contraction coupling. Angiotensin II (Ang II) activates Ca2+ entry by stimulating L-type Ca2+ channels through Gbeta-sensitive PI3K in portal vein myocytes. Moreover, PI3K and Ca2+ entry activation have been reported to be necessary for receptor tyrosine kinase-coupled and G protein-coupled receptor-induced DNA synthesis in vascular cells. We have previously shown that tyrosine kinase-regulated class Ia and G protein-regulated class Ib PI3Ks are able to modulate vascular L-type Ca2+ channels. PI3Ks display 2 enzymatic activities: a lipid-kinase activity leading to the formation of phosphatidylinositol 3,4,5-trisphosphate [PI(3,4,5)P3 or PIP3] and a serine-kinase activity. Here we show that exogenous PIP3 applied into the cell through the patch pipette is able to reproduce the Ca2+ channel-stimulating effect of Ang II and PI3Ks. Moreover, the Ang II-induced PI3K-mediated stimulation of Ca2+ channel and the resulting increase in cytosolic Ca2+ concentration are blocked by the anti-PIP3 antibody. Mutants of PI3K transfected into vascular myocytes also revealed the essential role of the lipid-kinase activity of PI3K in Ang II-induced Ca2+ responses. These results suggest that PIP3 is necessary and sufficient to activate a Ca2+ influx in vascular myocytes stimulated by Ang II.</t>
  </si>
  <si>
    <t>It has been proposed that phosphoinositide 3-kinase (PI3K), one of the phosphatidylinositol kinases, can be regulated by G-protein-coupled receptor as well as nerve growth factor-associated receptors. The aim of the present study was to investigate whether in vivo treatment with morphine, a mu-opioid receptor (MOR) agonist, could directly regulate PI3Kgamma isoform in the mouse periaqueductal gray matter (PAG). Using the polyclonal antibody recognizing a p110gamma catalytic subunit of PI3Kgamma, PI3Kgamma-like immunoreactivity (IR) was mostly seen in the membrane of the cell labeled by anti-neuron-specific nuclear protein. A single s.c. injection of morphine caused a marked increase in the number of PI3Kgamma-IR expressing cells in the PAG. Double immunolabeling assay showed that MOR-IR was mostly overlapped with PI3Kgamma-IR on the cell surface in the PAG section. Additionally, phosphorylated-phospholipase Cgamma1 (PLCgamma1-IR) was highly detected in the membrane compartment of the increased PI3Kgamma-IR-positive cells of this region. Further pharmacological evidence for the critical role of PI3Kgamma in MOR-mediated antinociceptive response was provided by the warm-plate test. The dose-response lines for antinociceptive effects of morphine were significantly shifted to the right following i.c.v. treatment with PI3K inhibitors. These findings suggested that acute treatment with morphine may directly activate the PI3Kgamma/PLCgamma1 pathway in the PAG. This effect may, at least in part, result in the expression of morphine-induced pharmacological actions including antinociception in mice.</t>
  </si>
  <si>
    <t>In macrophages, chemotactic stimuli cause the activation of Rac and PAK, but little is known about the signaling pathways involved and their role in chemotactic gradient sensing. Herein, we report that in macrophages, the chemokine RANTES (regulated on activation normal T cell expressed and secreted)/CCL5 activates the small GTPase Rac and its downstream target PAK2 within seconds. This response depends on Gi activation and largely on the subsequent triggering of phosphoinositide 3-kinase gamma (PI3Kgamma) and Rac. Retroviral transduction of tagged Rac1 and -2 indicates that RANTES/CCL5-mediated activation of PI3Kgamma triggers Rac1 but not Rac2. In agreement, silencing of Rac1 by shRNA blocks PAK2 activity and inhibits RANTES/CCL5-induced macrophage polarization and directional migration. On the other hand, the tyrosine kinase receptor agonist CSF-1 activates PAK2 independently of PI3Kgamma and Rac. Our results thus demonstrate a chemokine-specific signaling pathway in which Gi and PI3Kgamma coordinate to drive Rac1 and PAK2 activation that eventually controls the chemotactic response.</t>
  </si>
  <si>
    <t>Gene-targeted mice were used to evaluate the role of the gamma isoform of phosphoinositide 3-kinase (PI3Kgamma) in dendritic cell (DC) migration and induction of specific T-cell-mediated immune responses. DC obtained from PI3Kgamma-/- mice showed a reduced ability to respond to chemokines in vitro and ex vivo and to travel to draining lymph nodes under inflammatory conditions. PI3Kgamma-/- mice had a selective defect in the number of skin Langerhans cells and in lymph node CD8alpha- DC. Furthermore, PI3Kgamma-/- mice showed a defective capacity to mount contact hypersensitivity and delayed-type hypersensitivity reactions. This defect was directly related to the reduced ability of antigen-loaded DC to migrate from the periphery to draining lymph nodes. Thus, PI3Kgamma plays a nonredundant role in DC trafficking and in the activation of specific immunity. Therefore, PI3Kgamma may be considered a new target to control exaggerated immune reactions.</t>
  </si>
  <si>
    <t>Mammalian cells produce a variety of inositol phosphates (InsPs), including Ins(1,4,5)P3 that serves both as a second messenger and as a substrate for inositol polyphosphate kinases (IPKs), which further phosphorylate it. We report the structure of an IPK, the human Ins(1,4,5)P3 3-kinase-A, both free and in complexes with substrates and products. This enzyme catalyzes transfer of a phosphate from ATP to the 3-OH of Ins(1,4,5)P3, and its X-ray crystal structure provides a template for understanding a broad family of InsP kinases. The catalytic domain consists of three lobes. The N and C lobes bind ATP and resemble protein and lipid kinases, despite insignificant sequence similarity. The third lobe binds inositol phosphate and is a unique four-helix insertion in the C lobe. This lobe embraces all of the phosphates of Ins(1,4,5)P3 in a positively charged pocket, explaining the enzyme's substrate specificity and its inability to phosphorylate PtdIns(4,5)P2, the membrane-resident analog of Ins(1,4,5)P3.</t>
  </si>
  <si>
    <t>In pancreatic acini, the G-protein-activated phosphoinositide 3-kinase-gamma (PI3K gamma) regulates several key pathological responses to cholecystokinin hyperstimulation in vitro. Thus, using mice lacking PI3K gamma, we studied the function of this enzyme in vivo in two different models of acute pancreatitis. The disease was induced by supramaximal concentrations of cerulein and by feeding mice a choline-deficient/ethionine-supplemented diet. Although the secretive function of isolated pancreatic acini was identical in mutant and control samples, in both models, genetic ablation of PI3K gamma significantly reduced the extent of acinar cell injury/necrosis. In agreement with a protective role of apoptosis in pancreatitis, PI3K gamma-deficient pancreata showed an increased number of apoptotic acinar cells, as determined by terminal dUTP nick-end labeling and caspase-3 activity. In addition, neutrophil infiltration within the pancreatic tissue was also reduced, suggesting a dual action of PI3K gamma, both in the triggering events within acinar cells and in the subsequent neutrophil recruitment and activation. Finally, the lethality of the choline-deficient/ethionine-supplemented diet-induced pancreatitis was significantly reduced in mice lacking PI3K gamma. Our results thus suggest that inhibition of PI3K gamma may be of therapeutic value in acute pancreatitis.</t>
  </si>
  <si>
    <t>Recent studies have demonstrated a significant association between mutations in genes involved in the insulin/IGF1 signaling pathway and extension of the life span of model organisms. In this study which compared 122 Japanese semisupercentenarians (older than 105) with 122 healthy younger controls, we examined polymorphic variations of six genes which are involved in insulin/IGF1 signaling. These genes were FOXO1A, INSR, IRS1, PIK3CB, PIK3CG, and PPARGC1A. We investigated the possible association of each gene locus and longevity by haplotype-based association analyses using 18 SNPs from public databases and the published literature. One INSR haplotype, which was comprised of 2 SNPs in linkage disequilibrium, was more frequent in semisupercentenarians than in younger controls.</t>
  </si>
  <si>
    <t>The G protein-coupled, receptor-activated phosphoinositide 3-kinase gamma (PI3Kgamma) mediates inflammatory responses and negatively controls cardiac contractility by reducing cAMP concentration. Here, we report that mice carrying a targeted mutation in the PI3Kgamma gene causing loss of kinase activity (PI3KgammaKD/KD) display reduced inflammatory reactions but no alterations in cardiac contractility. We show that, in PI3KgammaKD/KD hearts, cAMP levels are normal and that PI3Kgamma-deficient mice but not PI3KgammaKD/KD mice develop dramatic myocardial damage after chronic pressure overload induced by transverse aortic constriction (TAC). Finally, our data indicate that PI3Kgamma is an essential component of a complex controlling PDE3B phosphodiesterase-mediated cAMP destruction. Thus, cardiac PI3Kgamma participates in two distinct signaling pathways: a kinase-dependent activity that controls PKB/Akt as well as MAPK phosphorylation and contributes to TAC-induced cardiac remodeling, and a kinase-independent activity that relies on protein interactions to regulate PDE3B activity and negatively modulates cardiac contractility.</t>
  </si>
  <si>
    <t>The p85alpha subunit of PI3-K and Btk are two crucial components of the B-cell receptor (BCR) signalling pathway. In the present study, we showed that primary splenic B cells from p85alpha null and xid (Btk-deficient) mice fail to induce cyclin D2 expression and enter early G1, but not S phase of the cell cycle in response to BCR engagement. Furthermore, these Btk or p85alpha null B cells displayed increased cell death compared with wild type following BCR engagement. These findings are further confirmed by studies showing that specific pharmacological inhibitors of Btk (LFM-A13), PI3-K (LY294002 and Wortmannin) and PLCgamma (U73122) also block cyclin D2 expression and S phase entry following BCR stimulation, as well as triggering apoptosis. Collectively, these data provide evidence for the concept that the B-cell signalosome (p85alpha, Btk, BLNK and PLCgamma) is involved in regulating cyclin D2 expression in response to BCR engagement. PKC and intracellular calcium are two major downstream effectors of the B-cell signalosome and can be activated by PMA and ionomycin, respectively. In small resting (G0) B cells, costimulation with PMA and ionomycin, but not PMA or ionomycin alone, induces cyclin D2 expression and cell-cycle progression. Consistent with this, we also showed that the BCR-mediated cyclin D2 induction could be abolished by pretreatment of resting B cells with specific inhibitors of capacitative Ca(2+) entry (SK&amp;F 96365) or PKC (Go6850). Our present results lead us to propose a model in which the B-cell signalosome targets cyclin D2 via the Ca(2+) and PKC-dependent signalling cascades to mediate cell-cycle progression in response to BCR engagement.</t>
  </si>
  <si>
    <t>We characterized the overall rate of F-actin polymerization in the pseudopod region by measuring the rate of extension of single pseudopods stimulated by f-Met-Leu-Phe. The rate of pseudopod extension was measured in the presence of inhibitors for signaling molecules that are known to be involved in motility. Our data show the existence of 2 distinct signaling pathways of actin polymerization in the pseudopod region: a phosphoinositide 3-kinase gamma (PI3Kgamma)-dependent and -independent pathway. The PI3Kgamma dependent signaling of F-actin polymerization also depends on protein kinase C zeta and protein kinase B (Akt/PKB). The PI3Kgamma-independent pathway depends on GTPase RhoA, the RhoA ROCK kinase, Src family tyrosine kinases, and NADPH, and is modulated by cAMP.</t>
  </si>
  <si>
    <t>Chronic inflammation and allergy involve the activation of tissue-resident cells and, later on, the invasion of effector cells. We have previously shown that the loss of phosphoinositide 3-kinase (PI3K) gamma impairs chemokine-dependent migration of neutrophils and macrophages both in vitro and in vivo. On the other hand, PI3K gamma is not required either during phagocytic processes or in the activation of bactericidal activities like granule secretion and particle-mediated respiratory burst in neutrophils. Tissue mast cells are key regulators in allergy and inflammation and release histamine upon clustering of their IgE receptors. We have demonstrated that murine mast cell responses are exacerbated in vitro and in vivo by autocrine signals, and require functional PI3K gamma. Adenosine, acting through the A(3) adenosine receptor, as well as other agonists of G(alpha i)-coupled receptors, transiently increased PtdIns(3,4,5) P (3) exclusively via PI3K gamma. PI3K gamma-derived PtdIns(3,4,5) P (3) was instrumental for initiation of a sustained influx of external Ca(2+) and degranulation. Mice that lacked PI3K gamma did not form oedema when challenged by passive systemic anaphylaxis. PI3K gamma thus relays inflammatory signals through various GPCRs, and is thus central to mast cell function. Taken together, this suggests that pharmaceutical targeting of PI3K gamma might alleviate inflammation at both early and late stages of the allergic response.</t>
  </si>
  <si>
    <t>Many signaling events involve the translocation of signaling molecules to or from the plasma membrane; however, suitable techniques to quantify the temporal relationships between such signaling events are lacking. Here, we describe an evanescent wave microscopy technique that allows parallel measurement of the recruitment and dissociation of cyan fluorescent protein (CFP) and yellow fluorescent protein (YFP) labeled proteins to and from the plasma membrane in individual living cells. The selective excitation of fluorescence in a zone less than 100 nm above a cover glass enables selective imaging within the plasma membrane of adherent cells, with markedly improved resolution, lower background, and minimal phototoxicity compared to confocal microscopy and other microscopy-based assays. In the microscope design we have developed, the beams from helium-cadmium (442 nm) and argon (514 nm) lasers are merged and focused through a dove prism at an angle that yields total internal reflection. In this configuration, evanescent wave-excited fluorescence at the glass-water interface can be detected with either high or low magnification, to allow for high-resolution imaging or the study of many cells in parallel. We applied this technique to make parallel measurements of the time-course of insulin-triggered activation of phosphatidylinositol 3-kinase (PI3K) and GLUT4 glucose transporter insertion into the plasma membrane of individual differentiated 3T3L1 adipocytes using a phosphatidylinositol-3,4,5-trisphosphate [PI(3,4,5)P(3)]-binding pleckstrin homology domain fused to CFP, and GLUT4 conjugated to YFP. The technique should have wide applicability to various cell types and diverse signaling processes.</t>
  </si>
  <si>
    <t>Stromal cell-derived factor-1 (SDF-1) and its receptor CXCR4 are a multifunctional chemokine/receptor system with essential roles in the development of the immune system and other aspects of embryogenesis, including vascularization and organ development. SDF-1 is also a potent chemoattractant for T cells and has roles in both inflammation and immune homeostasis. Our group has previously demonstrated that phosphoinositide 3-kinase (PI 3-kinase) is activated in SDF-1-stimulated T cells and is indeed required for SDF-1-mediated chemotaxis. In this study Jurkat clones were established, stably expressing dominant negative constructs of class IA and class IB PI 3-kinases under the control of the tetracycline off inducible gene system, to determine the relative roles of these PI 3-kinases in SDF-1 signaling. Our results show that expression of either kinase-dead PI3Kgamma (KD-PI3Kgamma) or Deltap85 (a construct unable to bind class I(A) p110alpha, -beta, or -delta) leads to a partial inhibition of SDF-1-stimulated protein kinase B phosphorylation, but had no effect on SDF-1-induced phosphorylation of the mitogen-activated protein kinase ERK1/2. Functional studies demonstrated that expression of KD-PI3Kgamma markedly inhibited SDF-1-mediated chemotaxis, typically eliciting 40-60% inhibition. Interestingly, the expression of Deltap85 also leads to inhibition of the SDF-1-mediated chemotactic response, albeit to a much lesser extent than achieved with the KD-PI3Kgamma mutant, typically in the range of 20-40% inhibition. Furthermore, the inhibition of chemotaxis by the expression of dominant negative class IA or class IB PI 3-kinases could be enhanced by the presence of the PI 3-kinase inhibitor LY294002. Together, these results demonstrate that optimal chemotactic response of leukemic T cells to SDF-1 requires the activation of both class IA and class IB PI 3-kinases.</t>
  </si>
  <si>
    <t>Although phosphoinositide 3-kinases (PI3-K) are known to participate in anti-apoptotic pathways, their importance in modulating neutrophil apoptosis in vivo has not been examined. In these studies, we used neutrophils from mice lacking the PI3-Kgamma isoform (PI3-Kgamma-/-) to determine the role that PI3-Kgamma occupies in neutrophil apoptosis under in vivo conditions. We found that neutrophil apoptosis under basal and LPS-stimulated conditions was increased in PI3-Kgamma-/- mice compared to that present in control PI3-Kgamma+/+ animals. Neutrophils from PI3-Kgamma-/- mice demonstrated decreased amounts of active, serine 473 phosphorylated Akt, phosphorylated CREB, and diminished nuclear translocation of NF-kappaB. Levels of the CREB-dependent anti-apoptotic protein Mcl-1 and of the NF-kappaB-dependent anti-apoptotic mediator Bcl-x(L) were significantly decreased in PI3-Kgamma-/- neutrophils. In contrast, PI3-Kgamma-/- neutrophils contained diminished amounts of phosphorylated, inactive forms of the pro-apoptotic mediators, Bad, FKHR, and GSK-3beta. These results demonstrate that PI3-Kgamma directly participates in multiple in vivo pathways involved in regulating neutrophil apoptosis.</t>
  </si>
  <si>
    <t>The Ewing's sarcoma family of tumors (ESFT) contain a translocation, t(11;22), which results in the novel oncogenic fusion protein EWS/FLI1. Platelet-derived growth factors (PDGF) and their receptors (PDGFR) are involved in the induction and proliferation of numerous solid tumors and are the potential candidates for novel targeted antitumor therapy. Since a relation was reported between PDGF-C and EWS/FLI1, we sought to characterize the PDGF signaling pathway in ESFT. Eight out of nine ESFT cell lines were found to express significant levels of beta-PDGFR. Interestingly, none of the tested cell lines expressed alpha-PDGFR, which is the receptor isotype required for PDGF-C binding. By immunohistochemical staining 47 of 52 (90.4%) archival tumor samples from patients with ESFT were positive for beta-PDGFR. ESFT cell lines were treated with PDGF-AA or PDGF-BB ligands to evaluate downstream signaling. Autophosphorylation of beta-PDGFR and tyrosine phosphorylation of PLC-gamma, PI3Kp85 and Shc were detected only in PDGF-BB-stimulated cells that express beta-PDGFR. Receptor function was further evaluated using chemotaxis assays that showed TC-32 cell migration towards PDGF-BB. A specific PDGFR kinase inhibitor AG1295 blocked beta-PDGFR activation, downstream signaling, growth in cell culture and chemotaxis of TC-32 cells. AG1295 also delayed tumor formation and prolonged survival in an ESFT animal model. We conclude that ESFT express beta-PDGFR and that this is a functional and potentially crucial signaling pathway. Therefore, beta-PDGFRs may provide a novel therapeutic target in ESFT that can be utilized to design better treatment modalities.</t>
  </si>
  <si>
    <t>OBJECTIVES: Following an ischemic insult, cardiac contractile recovery might be perturbed by the release of autacoids, like platelet-activating factor (PAF), that depress heart function by acting through G protein-coupled receptors (GPCRs). The signaling events downstream the PAF receptor that lead to the negative inotropic effect are still obscure. We thus investigated whether the GPCR-activated phosphoisositide 3-kinase gamma (PI3Kgamma) could play a role in the cardiac response to PAF. METHODS: The negative inotropic effect of PAF was studied ex vivo, in isolated electrically driven atria and in Langendorff-perfused whole hearts derived from wild-type and PI3Kgamma-null mice. Postischemic recovery of contractility was analyzed in normal and mutant whole hearts subjected to 30 min of ischemia and 40 min of reperfusion in the presence or absence of a PAF receptor antagonist. RESULTS: While wild-type hearts stimulated with PAF showed increased nitric oxide (NO) production and a consequent decreased cardiac contractility, PI3Kgamma-null hearts displayed reduced phosphorylation of nitric oxide synthase 3 (NOS3), blunted nitric oxide production and a complete protection from the PAF-induced negative inotropism. In addition, Langendorff-perfused PI3Kgamma-null hearts showed a better contractile recovery after ischemia/reperfusion, a condition where PAF is known to be an important player in depressing contractility. In agreement with a role of PI3Kgamma in this PAF-mediated signaling, postischemic contractile recovery in PI3Kgamma-null mice appeared overlapping with that of normal hearts treated with the PAF receptor antagonist WEB 2170. CONCLUSION: These data indicate a novel PAF-dependent signaling pathway that, involving PI3Kgamma and NOS3, contributes to postischemic contractile depression.</t>
  </si>
  <si>
    <t>Phosphoinositide 3-kinases (PI3Ks) are important regulators of cell migration. The PI3K isoform gamma is primarily expressed in haematopoietic cells, and is activated by G protein-coupled receptors (GPCRs). Here, we investigate the contribution of PI3Kgamma to macrophage responses to chemoattractants, using bone marrow-derived macrophages from wild-type and PI3Kgamma-null mice. We observe that early membrane ruffling induced by MCP-1, which activates a GPCR, or by CSF-1, which activates a tyrosine kinase receptor, is unaltered in PI3Kgamma(-/-) mice, although by 30 min MCP-1-induced cell polarization was strongly reduced in PI3Kgamma(-/-) compared to wild-type macrophages. The migration behaviour of the macrophages was analysed by time-lapse microscopy in Dunn chemotaxis chambers. PI3Kgamma(-/-) macrophages showed reduced migration speed and translocation, and no chemotaxis to MCP-1. Interestingly, there was also a reduction in migration efficiency in PI3Kgamma(-/-) macrophages stimulated with CSF-1 although early CSF-1R signalling was normal. These results indicate that the initial actin reorganization induced by either a GPCR or tyrosine kinase receptor agonist is not dependent on PI3Kgamma, whereas PI3Kgamma is needed for optimal migration of macrophages to either agonist.</t>
  </si>
  <si>
    <t>The family of phosphoinositide 3-kinases (PI3K) regulates fundamental cellular responses such as proliferation, apoptosis, motility, and adhesion. In particular, the PI3K gamma isoform plays a critical role in the control of cell migration. Despite the attractiveness of PI3-kinases as drug targets, drug discovery efforts have been hampered by the lack of appropriate lipid kinase assay formats suitable for high-throughput screening. The authors report the development of a simple and robust 384-well plate assay that is based on(33) P-phosphate transfer from radiolabeled [gamma(33) P]ATP to phosphatidylinositol immobilized on Maxisorp plates. The established assay format for PI3K gamma was easily adapted to the automated screening platform and was successfully employed for high-throughput screening. Enzymatic and inhibition characteristics of recombinant human PI3K gamma determined with the plate assay are in very good agreement with previously reported values determined in other assay formats. Maximal catalytic activity of PI3K gamma was observed at pH 7.0. The apparent K(m) value for ATP using a 1:1 mixture of phosphatidylinositol and phosphatidylserine was determined to be 7.3 microM (6.0-8.6 microM, 95% confidence interval [CI]). IC(50) values for known PI3-kinase inhibitors were determined to be 1.45 nM (1.17-1.80 nM, 95% CI) for wortmannin and estimated from partial inhibition data to be 1400, 2830, and 21,400 nM for quercetin, LY294002, and staurosporine, respectively. This novel assay approach allows for screening of inhibitors of lipid kinases in high-throughput mode and thereby may facilitate the identification of novel inhibitory structures for drug development.</t>
  </si>
  <si>
    <t>PURPOSE: Premature death associated with colorectal adenocarcinoma occurs in PIK3CG(-/-) mice and overexpression of PIK3CG in colon cancer cells suppresses cell proliferation. We examined expression levels of PIK3CG, a catalytic subunit of phosphatidylinositide 3-OH kinase (PI3K), in colon cancer cells to investigate the hypothesis that PIK3CG might contribute to the growth and progression of colorectal cancers. EXPERIMENTAL DESIGN: The effects of LY294002, a PI3K inhibitor, on cell growth were examined to elucidate the role of the PI3K-Akt/protein kinase B (PKB) pathway in colon cancer. We used reverse transcription-PCR, Western blotting, and immunohistochemical analyses to examine PIK3CG mRNA and protein expression levels in colon cancer cells and primary colorectal cancers. To clarify the mechanism responsible for the silencing of this gene in colon cancers, we performed methylation-sensitive PCR analysis of DNA digested with HpaII and MspI and analyzed PI3KCG expression in DLD-1 and LoVo cells treated with the demethylating agent 5-aza-2'-deoxycytidine (5-Aza). RESULTS: LY294002 suppressed growth and decreased expression of Akt (Ser(473)) expression in cancer cells. Three (60%) of 5 colon cancer cell lines did not express PIK3CG, but hypermethylation at CpG sites of the promoter regions of this gene was detected. However, 5-Aza-treated DLD-1 and LoVo cells did express PIK3CG. Reduction of PIK3CG expression was detected immunohistochemically in 85% of human colorectal cancers and was closely associated with invasion, metastasis, and poor differentiation. Down-regulation of PIK3CG expression and hypermethylation of promoter regions were also detected in primary colon cancers. CONCLUSIONS: Our findings suggest that the silencing of the PIK3CG gene plays an important role in inhibiting the PI3K-Akt/PKB signaling system responsible for tumorigenesis and the progression of colorectal cancers.</t>
  </si>
  <si>
    <t>Autotaxin (ATX), an exo-nucleotide pyrophosphatase and phosphodiesterase, stimulates tumor cell motility at sub-nanomolar levels and augments invasiveness and angiogenesis. We investigated the role of G protein-coupled phosphoinositide 3-kinase gamma (PI3Kgamma) in ATX-mediated tumor cell motility stimulation. Pretreatment of human melanoma cell line A2058 with wortmannin or LY294002 inhibited ATX-induced motility. ATX increased the PI3K activity in p110gamma, but not p85, immunoprecipitates. This effect was abrogated by PI3K inhibitors or inhibited by pertussis toxin. Furthermore, stimulation of tumor cell motility by ATX was inhibited by catalytically inactive form of PI3Kgamma, strongly indicating the crucial role of PI3Kgamma for ATX-mediated motility in human melanoma cells</t>
  </si>
  <si>
    <t>Confocal imaging and time-lapsed videomicroscopy were used to study the directionality, motility, rate of cell movement, and morphologies of phosphoinositide 3-kinase gamma (PI3K)gamma(-/-) neutrophils undergoing chemotaxis in Zigmond chambers containing N-formyl-Met-Leu-Phe gradients. Most of the PI3Kgamma(-/-) neutrophils failed to translocate up the chemotactic gradient. A partial reduction in cell motility and abnormal morphologies were also observed. In the wild-type neutrophils, the pleckstrin homology domain-containing protein kinase B (AKT) and F-actin colocalize to the leading edge of polarized neutrophils oriented toward the gradient, which was not observed in PI3Kgamma(-/-) neutrophils. In PI3Kgamma(-/-) neutrophils, AKT staining consistently failed to perfectly overlap with the F-actin. This failure was observed as an F-actin-filled region of 2.3 +/- 0.5 microm between AKT and the cell membrane. These data suggest that PI3Kgamma regulates neutrophil chemotaxis primarily by controlling the direction of cell migration and the intracellular colocalization of AKT and F-actin to the leading edge.</t>
  </si>
  <si>
    <t>The role of chemokines in mediating directional cell migration is well established, but more recently it has become evident that chemokines are able to couple to distinct signalling pathways that are involved in not only chemotaxis, but also cell growth and transcriptional activation. The signalling pathway controlled by the phosphoinositide 3-kinase (PI3K) family of lipid kinases has been the focus of much attention with respect to their role in chemokine-mediated functional responses. Indeed, there now exists convincing biochemical, pharmacological and genetic evidence that both CC and CXC chemokines stimulate PI3K-dependent chemotaxis of inflammatory cells such as eosinophils, macrophages, neutrophils and T lymphocytes. This review considers the role of individual PI3Ks (e.g. the p85/p110 heterodimer, PI3Kgamma and PI3KC2alpha) as well their downstream effector targets in mediating chemokine-stimulated cell migration.</t>
  </si>
  <si>
    <t>PIK3CG, which encodes the catalytic subunit p110 gamma of phosphoinositide 3-OH-kinase-gamma (PI3K gamma), has been assigned to chromosome band 7q22, a region that is frequently deleted in myeloid malignancies. PI3K gamma-mutant mice have hematologic defects and are predisposed to colon cancer. On the basis of these data, PIK3CG was evaluated as a candidate myeloid tumor suppressor gene (TSG). PIK3CG was mapped by fluorescence in situ hybridization adjacent and telomeric to a commonly deleted segment defined previously in myeloid leukemias with breakpoints within 7q22. PIK3CG contains 10 exons and spans approximately 37 kilobases of genomic DNA. Forty leukemias with monosomy 7 or a del(7q) were screened for PIK3CG mutations. Two patients had missense variations affecting residue 859 in the N-terminal catalytic domain of the protein. This allele was also detected in unaffected parents and in 1 of 60 control alleles; it probably represents a polymorphism. PIK3CG is unlikely to act as a recessive TSG in myeloid leukemias with monosomy 7.</t>
  </si>
  <si>
    <t>Phosphoinositide 3-kinases (PI 3-kinases) have critical roles in diverse cellular signaling processes and in protein trafficking. In contrast to the class I PI 3-kinases alpha, beta, and delta which bind via src homology 2 (SH2) domains of adaptor proteins to tyrosine kinase receptors, the mechanism of recruitment of the PI 3-kinase gamma to membranes is unknown. We report in vitro experiments using immobilized proteins and small unilamellar vesicles which suggest an involvement of anionic phospholipids in membrane association of PI 3-kinase gamma. Furthermore we provide evidence that the enzyme displays beside the catalytic center a phospholipid binding domain which is essential for enzyme activity.</t>
  </si>
  <si>
    <t>Our recent study indicates that lysophosphatidylcholine (LPC) enhances Sp1 binding and Sp1-dependent endothelial nitric oxide synthase (eNOS) promoter activity via the mitogen-activated protein kinase/extracellular signal-regulated kinase kinase 1 (MEK-1) signaling pathway (Cieslik, K., Lee, C.-M., Tang, J.-L., and Wu, K. K. (1999) J. Biol. Chem. 274, 34669-34675). To identify upstream signaling molecules, we transfected human endothelial cells with dominant negative and active mutants of Ras and evaluated their effects on eNOS promoter activity. Neither mutant altered the basal or LPC-induced eNOS promoter function. By contrast, a dominant negative mutant of phosphatidylinositol 3-kinase gamma (PI-3Kgamma) blocked the promoter activity induced by LPC. Wortmannin and LY 294002 had a similar effect. AG-490, a selective inhibitor of Janus kinase 2 (Jak2), also reduced the LPC-induced Sp1 binding and eNOS promoter activity to the basal level. LPC induced Jak2 phosphorylation, which was abolished by LY 294002 and the dominant negative mutant of PI-3Kgamma. LY 294002 and AG-490 abrogated MEK-1 phosphorylation induced by LPC but had no effect on Raf-1. These results indicate that PI-3Kgamma and Jak2 are essential for LPC-induced eNOS promoter activity. This signaling pathway was sensitive to pertussis toxin, suggesting the involvement of a G(i) protein in PI-3Kgamma activation. These results indicate that LPC enhances Sp1-dependent eNOS promoter activity by a pertussis toxin-sensitive, Ras-independent novel pathway, PI-3Kgamma/Jak2/MEK-1/ERK1/2.</t>
  </si>
  <si>
    <t>Purinergic stimulation of cardiomyocytes turns on a Src family tyrosine kinase-dependent pathway that stimulates PLCgamma and generates IP(3), a breakdown product of phosphatidylinositol 4,5-bisphosphate (PIP2). This signaling pathway closely regulates cardiac cell autonomic activity (i.e., spontaneous cell Ca(2+) spiking). PIP2 is phosphorylated on 3' by phosphoinositide 3-kinases (PI3Ks) that belong to a broad family of kinase isoforms. The product of PI3K, phosphatidylinositol 3,4,5-trisphosphate, regulates activity of PLCgamma. PI3Ks have emerged as crucial regulators of many cell functions including cell division, cell migration, cell secretion, and, via PLCgamma, Ca(2+) homeostasis. However, although PI3Kalpha and -beta have been shown to mediate specific cell functions in nonhematopoietic cells, such a role has not been found yet for PI3Kgamma. We report that neonatal rat cardiac cells in culture express PI3Kalpha, -beta, and -gamma. The purinergic agonist predominantly activates PI3Kgamma. Both wortmannin and LY294002 prevent tyrosine phosphorylation, and membrane translocation of PLCgamma as well as IP(3) generation in ATP-stimulated cells. Furthermore, an anti-PI3Kgamma, but not an anti-PI3Kbeta, injected in the cells prevents the effect of ATP on cell Ca(2+) spiking. A dominant negative mutant of PI3Kgamma transfected in the cells also exerts the same action. The effect of ATP was observed on spontaneous Ca(2+) spiking of wild-type but not of PI3Kgamma(2/2) embryonic stem cell-derived cardiomyocytes. ATP activates the Btk tyrosine kinase, Tec, and induces its association with PLCgamma. A dominant negative mutant of Tec blocks the purinergic effect on cell Ca(2+) spiking. Tec is translocated to the T-tubes upon ATP stimulation of cardiac cells. Both an anti-PI3Kgamma antibody and a dominant negative mutant of PI3Kgamma injected or transfected into cells prevent the latter event. We conclude that PI3Kgamma activation is a crucial step in the purinergic regulation of cardiac cell spontaneous Ca(2+) spiking. Our data further suggest that Tec works in concert with a Src family kinase and PI3Kgamma to fully activate PLCgamma in ATP-stimulated cardiac cells. This cluster of kinases provides the cardiomyocyte with a tight regulation of IP(3) generation and thus cardiac autonomic activity.</t>
  </si>
  <si>
    <t>Akt is a serine/threonine kinase that plays a critical role in cell survival signaling and its activation has been linked to tumorigenesis. Up-regulation of Akt as well as its upstream regulator phosphatidylinositol-3 kinase (PI3K) has been found in many tumors and the negative regulator of this pathway PTEN/MMAC is a tumor suppressor. As a target for drug discovery, we have expressed and purified an active Akt1 enzyme from a recombinant baculovirus-infected Sf9 cell culture. Coexpression of Akt1 with the catalytic subunit of PI3K or treatment with okadaic acid during expression was found to generate an active enzyme in the insect cell culture system. We have optimized the kinase activity and developed a simple quantitative kinase assay using biotinylated peptide substrates. Using the purified active enzyme, we have characterized its physical, catalytic and kinetic properties. Since Akt is closely related to protein kinase C (PKC) and protein kinase A, the issue of obtaining selective inhibitors of this enzyme was addressed by comparison of the structures of catalytic domains of Akt and PKC, derived by homology modeling methods. A number of amino acid differences in the ATP binding regions of these kinases were identified, suggesting that selective inhibitors of Akt can be discovered. However, the ATP binding regions are highly conserved in the three isoforms of Akt implying that the discovery of isoform-selective inhibitors would be very challenging.</t>
  </si>
  <si>
    <t>Previous results have shown that in rat portal vein myocytes the betagamma dimer of the G(13) protein transduces the angiotensin II-induced stimulation of calcium channels and increase in intracellular Ca(2+) concentration through activation of phosphoinositide 3-kinase (PI3K). In the present work we determined which class I PI3K isoforms were involved in this regulation. Western blot analysis indicated that rat portal vein myocytes expressed only PI3Kalpha and PI3Kgamma and no other class I PI3K isoforms. In the intracellular presence of an anti-p110gamma antibody infused by the patch clamp pipette, both angiotensin II- and Gbetagamma-mediated stimulation of Ca(2+) channel current were inhibited, whereas intracellular application of an anti-p110alpha antibody had no effect. The anti-PI3Kgamma antibody also inhibited the angiotensin II- and Gbetagamma-induced production of phosphatidylinositol 3,4,5-trisphosphate. In Indo-1 loaded cells, the angiotensin II-induced increase in [Ca(2+)](i) was inhibited by intracellular application of the anti-PI3Kgamma antibody, whereas the anti-PI3Kalpha antibody had no effect. The specificity of the anti-PI3Kgamma antibody used in functional experiments was ascertained by showing that this antibody did not recognize recombinant PI3Kalpha in Western blot experiments. Moreover, anti-PI3Kgamma antibody inhibited the stimulatory effect of intracellularly infused recombinant PI3Kgamma on Ca(2+) channel current without altering the effect of recombinant PI3Kalpha. Our results show that, although both PI3Kgamma and PI3Kalpha are expressed in vascular myocytes, the angiotensin II-induced stimulation of vascular L-type calcium channel and increase of [Ca(2+)](i) involves only the PI3Kgamma isoform.</t>
  </si>
  <si>
    <t>Platelet aggregation and subsequent thrombosis are the major cause of ischemic diseases such as heart attack and stroke. ADP, acting via G protein-coupled receptors (GPCRs), is an important signal in thrombus formation and involves activation of phosphoinositide 3-kinases (PI3K). When platelets from mice lacking the G protein-activated PI3Kgamma isoform were stimulated with ADP, aggregation was impaired. Collagen or thrombin, however, evoked a normal response. ADP stimulation of PI3Kgamma-deficient platelets resulted in decreased PKB/Akt phosphorylation and alpha(IIb)beta(3) fibrinogen receptor activation. These effects did not influence bleeding time but protected PI3Kgamma-null mice from death caused by ADP-induced platelet-dependent thromboembolic vascular occlusion. This result demonstrates an unsuspected, well-defined role for PI3Kgamma downstream of ADP and suggests that pharmacological targeting of PI3Kgamma has a potential use as antithrombotic therapy.</t>
  </si>
  <si>
    <t>Ras activation of phosphoinositide 3-kinase (PI3K) is important for survival of transformed cells. We find that PI3Kgamma is strongly and directly activated by H-Ras G12V in vivo or by GTPgammaS-loaded H-Ras in vitro. We have determined a crystal structure of a PI3Kgamma/Ras.GMPPNP complex. A critical loop in the Ras binding domain positions Ras so that it uses its switch I and switch II regions to bind PI3Kgamma. Mutagenesis shows that interactions with both regions are essential for binding PI3Kgamma. Ras also forms a direct contact with the PI3Kgamma catalytic domain. These unique Ras/PI3Kgamma interactions are likely to be shared by PI3Kalpha. The complex with Ras shows a change in the PI3K conformation that may represent an allosteric component of Ras activation.</t>
  </si>
  <si>
    <t>Phosphoinositide 3-kinase gamma is preferentially expressed in leukocytes. PI3Kgamma is activated by betagamma subunits of heterotrimeric G-proteins, which thus link seven transmembrane helix receptor activation to phosphatidylinositol (3,4,5)-trisphosphate production. Here we describe the molecular cloning of the murine PI3Kgamma cDNA, the PI3Kgamma gene structure, its chromosomal assignment and the analysis of promoter activity. The mouse cDNA shares 86% identity to its pig and human orthologues at the nucleotide level. The MmPI3Kgamma gene spans approximately 30kb and comprises 11 exons. RACE-PCR indicated the presence of multiple start sites generating 5' UTRs with different lengths, the longest being 874bp. The putative promoter region contains no TATA box but several putative binding sites for hematopoietic specific transcription factors. A 1200bp long sequence upstream the first transcription start site was found to possess tissue specific promoter activity. Deletion constructs revealed two contiguous regions, with activator function, ranging from positions -139 to -557, and with inhibitory function, ranging from positions -557 to -892. FISH analysis revealed that the MmPI3Kgamma is located on chromosome 12 band B and that the human orthologue is positioned on chromosome 7q22.2-22.3. In spite of some differences in the ATP-binding site, recombinant murine PI3Kgamma protein is equally sensitive to wortmannin as its human counterpart. This suggests that mouse models will provide reliable results in the assessments of novel PI3Kgamma inhibitors.</t>
  </si>
  <si>
    <t>Morphologic polarity is necessary for the motility of mammalian cells. In leukocytes responding to a chemoattractant, this polarity is regulated by activities of small Rho guanosine triphosphatases (Rho GTPases) and the phosphoinositide 3-kinases (PI3Ks). Moreover, in neutrophils, lipid products of PI3Ks appear to regulate activation of Rho GTPases, are required for cell motility and accumulate asymmetrically to the plasma membrane at the leading edge of polarized cells. By spatially regulating Rho GTPases and organizing the leading edge of the cell, PI3Ks and their lipid products could play pivotal roles not only in establishing leukocyte polarity but also as compass molecules that tell the cell where to crawl.</t>
  </si>
  <si>
    <t>Constitutive activating mutations of the TSHR gene, have been detected in about 30 per cent of hyperfunctioning human thyroid adenomas and in a minority of differentiated thyroid carcinomas. The mutations activating the TSHR gene(s) in the thyroid carcinomas, were located at the codon 623 changing an Ala to a Ser (GCC--&gt;TCC) or in codon 632 changing a Thr to Ala or Ile (ACC--&gt;GCC or ACC--&gt;ATC). In order to study if the constitutively activated TSHR gene(s) has played a role in the determination of the malignant phenotype presented by these tumors, we investigated: (1) the transforming capacity after transfection of mouse 3T3 cells, of a TSHR cDNA activated by an Ala--&gt;Ser mutation in codon 623 or an Thr--&gt;Ile mutation in codon 632 and (2) the pathway(s) eventually responsible(s) for the malignant phenotype of the cells transformed by these constitutively activated TSHR cDNAs. Our results show that (1) the TSHR(M623) or (M632) cDNAs give rise to 3T3 clones presenting a fully neoplastic phenotype (growth in agar and nude mouse tumorigenesis); this phenotype was weaker in the cells transformed by the 632 cDNA; (2) suggest that the fully transformed phenotype of our 3T3 cells, may be the consequence of the additive effect of the activation of at least two different pathways: the cAMP pathway through G(alpha)s and the Ras dependent MAPK pathway through G(beta)gamma and PI3K and (3) show that the PI3K isoform playing a key role as an effector in the MAPK pathway activation in our 3T3-transformed cells is PI3Kgamma. Signaling from PI3Kgamma to MAPK appears to require in our murine cellular system a tyrosine kinase (still not characterized), Shc, Grb2, Sos, Ras and Raf. It is proposed that the constitutively activated TSHR genes detected in the thyroid carcinomas, may have played an oncogenic role, participating in their development through these two pathways.</t>
  </si>
  <si>
    <t>['Xiao W', 'Zhang G', 'Chen B', 'Chen X', 'Wen L', 'Lai J', 'Li X', 'Li M', 'Liu H', 'Liu J', 'Han-Zhang H', 'Lizaso A', 'Liao N']</t>
  </si>
  <si>
    <t>['Perez-Rubio G', 'Ponce-Gallegos MA', 'Dominguez-Mazzocco BA', 'Ponce-Gallegos J', 'Garcia-Ramirez RA', 'Falfan-Valencia R']</t>
  </si>
  <si>
    <t>['Cui M', 'Chen S', 'Wang H', 'Pan P', 'Luo Y', 'Sha X']</t>
  </si>
  <si>
    <t>['Matsumoto T', 'Shiota M', 'Uchiumi T', 'Ueda S', 'Tsukahara S', 'Toshima T', 'Matsumoto S', 'Noda N', 'Eto M', 'Kang D']</t>
  </si>
  <si>
    <t>['Ozates NP', 'Sogutlu F', 'Lerminoglu F', 'Demir B', 'Gunduz C', 'Shademan B', 'Avci CB']</t>
  </si>
  <si>
    <t>['Zhu R', 'Tu Y', 'Chang J', 'Xu H', 'Li JC', 'Liu W', 'Do AD', 'Zhang Y', 'Wang J', 'Li B']</t>
  </si>
  <si>
    <t>['Dono A', 'Takayasu T', 'Yan Y', 'Bundrant BE', 'Arevalo O', 'Lopez-Garcia CA', 'Esquenazi Y', 'Ballester LY']</t>
  </si>
  <si>
    <t>['Tran KB', 'Kolekar S', 'Jabed A', 'Jaynes P', 'Shih JH', 'Wang Q', 'Flanagan JU', 'Rewcastle GW', 'Baguley BC', 'Shepherd PR']</t>
  </si>
  <si>
    <t>['Ma W', 'Liang J', 'Liu J', 'Tian D', 'Chen Z']</t>
  </si>
  <si>
    <t>['Rathinaswamy MK', 'Gaieb Z', 'Fleming KD', 'Borsari C', 'Harris NJ', 'Moeller BE', 'Wymann MP', 'Amaro RE', 'Burke JE']</t>
  </si>
  <si>
    <t>['Anderson K', 'Ryan N', 'Alkhimovitch A', 'Siddiqui A', 'Oghumu S']</t>
  </si>
  <si>
    <t>['Silva MC', 'da Silva Medina T', 'Fuzo CA', 'Dias FC', 'Freitas-Castro F', 'Fukutani KF', 'Donadi EA', 'Cunha-Neto E', 'Cunha TM', 'Silva JS']</t>
  </si>
  <si>
    <t>['Legaz I', 'Bernardo MV', 'Alfaro R', 'Martinez-Banaclocha H', 'Galian JA', 'Jimenez-Coll V', 'Boix F', 'Mrowiec A', 'Salmeron D', 'Botella C', 'Parrado A', 'Moya-Quiles MR', 'Minguela A', 'Llorente S', 'de la Pena-Moral J', 'Muro M']</t>
  </si>
  <si>
    <t>['Lazow MA', 'Leach JL', 'Trout AT', 'Breneman JC', 'Fouladi M', 'Fuller C']</t>
  </si>
  <si>
    <t>['Shinde V', 'Sobreira N', 'Wohler ES', 'Maiti G', 'Hu N', 'Silvestri G', 'George S', 'Jackson J', 'Chakravarti A', 'Willoughby CE', 'Chakravarti S']</t>
  </si>
  <si>
    <t>['Okerman T', 'Jurgenson T', 'Moore M', 'Klein AH']</t>
  </si>
  <si>
    <t>['Lajqi T', 'Marx C', 'Hudalla H', 'Haas F', 'Grosse S', 'Wang ZQ', 'Heller R', 'Bauer M', 'Wetzker R', 'Bauer R']</t>
  </si>
  <si>
    <t>['Fang Y', 'Liu X', 'Su J']</t>
  </si>
  <si>
    <t>['Covell DG']</t>
  </si>
  <si>
    <t>['Liu J', 'Xu C', 'Yu X', 'Zuo Q']</t>
  </si>
  <si>
    <t>['Ohnami S', 'Maruyama K', 'Chen K', 'Takahashi Y', 'Hatakeyama K', 'Ohshima K', 'Shimoda Y', 'Sakai A', 'Kamada F', 'Nakatani S', 'Naruoka A', 'Ohnami S', 'Kusuhara M', 'Akiyama Y', 'Kagawa H', 'Shiomi A', 'Nagashima T', 'Urakami K', 'Yamaguchi K']</t>
  </si>
  <si>
    <t>['Xu C', 'Chen S', 'Deng Y', 'Song J', 'Li J', 'Chen X', 'Chang P', 'Yao L', 'Tang H']</t>
  </si>
  <si>
    <t>['Chang J', 'Hong L', 'Liu Y', 'Pan Y', 'Yang H', 'Ye W', 'Xu K', 'Li Z', 'Zhang S']</t>
  </si>
  <si>
    <t>['Liu R', 'Huang J', 'Ge Y', 'Liu S', 'Huang T', 'Cai H', 'Pan B', 'Zhang Q', 'Yang P', 'Liao M', 'Xu B', 'Wang W']</t>
  </si>
  <si>
    <t>['Dwyer CJ', 'Arhontoulis DC', 'Rangel Rivera GO', 'Knochelmann HM', 'Smith AS', 'Wyatt MM', 'Rubinstein MP', 'Atkinson C', 'Thaxton JE', 'Neskey DM', 'Paulos CM']</t>
  </si>
  <si>
    <t>['Stark AK', 'Davenport ECM', 'Patton DT', 'Scudamore CL', 'Vanhaesebroeck B', 'Veldhoen M', 'Garden OA', 'Okkenhaug K']</t>
  </si>
  <si>
    <t>['van der Weyden L', 'Swiatkowska A', 'Iyer V', 'Speak AO', 'Adams DJ']</t>
  </si>
  <si>
    <t>['Ni H', 'Chai P', 'Yu J', 'Xing Y', 'Wang S', 'Fan J', 'Ge S', 'Wang Y', 'Jia R', 'Fan X']</t>
  </si>
  <si>
    <t>['Joshi S', 'Liu KX', 'Zulcic M', 'Singh AR', 'Skola D', 'Glass CK', 'Sanders PD', 'Sharabi AB', 'Pham TV', 'Tamayo P', 'Shiang D', 'Dinh HQ', 'Hedrick CC', 'Morales GA', 'Garlich JR', 'Durden DL']</t>
  </si>
  <si>
    <t>['Wang Y', 'Zhou Z', 'Han M', 'Zhai J', 'Han N', 'Liu Z', 'Yin J']</t>
  </si>
  <si>
    <t>['Zhang J', 'Liu X', 'Wu J', 'Zhou W', 'Tian J', 'Guo S', 'Jia SS', 'Meng Z', 'Ni M']</t>
  </si>
  <si>
    <t>['Davids MS', 'Kuss BJ', 'Hillmen P', 'Montillo M', 'Moreno C', 'Essell J', 'Lamanna N', 'Nagy Z', 'Tam CS', 'Stilgenbauer S', 'Ghia P', 'Delgado J', 'Lustgarten S', 'Weaver DT', 'Youssoufian H', 'Jager U']</t>
  </si>
  <si>
    <t>['Li Y', 'Chen QQ', 'Yuan J', 'Chen Z', 'Du HT', 'Wan J']</t>
  </si>
  <si>
    <t>['Qian J', 'Zhao S', 'Zou Y', 'Rahman SMJ', 'Senosain MF', 'Stricker T', 'Chen H', 'Powell CA', 'Borczuk AC', 'Massion PP']</t>
  </si>
  <si>
    <t>['Song D', 'Tang L', 'Wang L', 'Huang J', 'Zeng T', 'Fang H', 'Wang X']</t>
  </si>
  <si>
    <t>['Ozdemir Kutbay N', 'Biray Avci C', 'Sarer Yurekli B', 'Caliskan Kurt C', 'Shademan B', 'Gunduz C', 'Erdogan M']</t>
  </si>
  <si>
    <t>['Fan D', 'Liu Q', 'Wu F', 'Liu N', 'Qu H', 'Yuan Y', 'Li Y', 'Gao H', 'Ge J', 'Xu Y', 'Wang H', 'Liu Q', 'Zhao Z']</t>
  </si>
  <si>
    <t>['An C', 'Wen J', 'Hu Z', 'Mitch WE', 'Wang Y']</t>
  </si>
  <si>
    <t>['Liu S', 'Yu Y', 'Zhang S', 'Cole JB', 'Tenesa A', 'Wang T', 'McDaneld TG', 'Ma L', 'Liu GE', 'Fang L']</t>
  </si>
  <si>
    <t>['Zhang M', 'Jang H', 'Nussinov R']</t>
  </si>
  <si>
    <t>['Wang S', 'Liu Y', 'Liu Y', 'Li C', 'Wan Q', 'Yang L', 'Su Y', 'Cheng Y', 'Liu C', 'Wang X', 'Wang Z']</t>
  </si>
  <si>
    <t>['Shen X', 'Yang R', 'An J', 'Zhong X']</t>
  </si>
  <si>
    <t>['Wang J', 'Li M', 'Han X', 'Wang H', 'Wang X', 'Ma G', 'Xia T', 'Wang S']</t>
  </si>
  <si>
    <t>['Huang ZZ', 'Du X', 'Ma CD', 'Zhang RR', 'Gong WL', 'Liu F']</t>
  </si>
  <si>
    <t>['Jin JR', 'Gogvadze E', 'Xavier AR', 'Bohnacker T', 'Voelzmann J', 'Wymann MP']</t>
  </si>
  <si>
    <t>['Rudzik R', 'Dziedziejko V', 'Rac ME', 'Sawczuk M', 'Maciejewska-Skrendo A', 'Safranow K', 'Pawlik A']</t>
  </si>
  <si>
    <t>['Thian M', 'Hoeger B', 'Kamnev A', 'Poyer F', 'Kostel Bal S', 'Caldera M', 'Jimenez-Heredia R', 'Huemer J', 'Pickl WF', 'Gross M', 'Ehl S', 'Lucas CL', 'Menche J', 'Hutter C', 'Attarbaschi A', 'Dupre L', 'Boztug K']</t>
  </si>
  <si>
    <t>['Liu P', 'Soukup AA', 'Bresnick EH', 'Dewey CN', 'Keles S']</t>
  </si>
  <si>
    <t>['Lupieri A', 'Smirnova NF', 'Solinhac R', 'Malet N', 'Benamar M', 'Saoudi A', 'Santos-Zas I', 'Zeboudj L', 'Ait-Oufella H', 'Hirsch E', 'Ohayon P', 'Lhermusier T', 'Carrie D', 'Arnal JF', 'Ramel D', 'Gayral S', 'Laffargue M']</t>
  </si>
  <si>
    <t>['Taylor EM', 'Byrum SD', 'Edmondson JL', 'Wardell CP', 'Griffin BG', 'Shalin SC', 'Gokden M', 'Makhoul I', 'Tackett AJ', 'Rodriguez A']</t>
  </si>
  <si>
    <t>['Skanland SS', 'Karlsen L', 'Tasken K']</t>
  </si>
  <si>
    <t>['Vesela B', 'Svandova E', 'Ramesova A', 'Kratochvilova A', 'Tucker AS', 'Matalova E']</t>
  </si>
  <si>
    <t>['Drew SL', 'Thomas-Tran R', 'Beatty JW', 'Fournier J', 'Lawson KV', 'Miles DH', 'Mata G', 'Sharif EU', 'Yan X', 'Mailyan AK', 'Ginn E', 'Chen J', 'Wong K', 'Soni D', 'Dhanota P', 'Chen PY', 'Shaqfeh SG', 'Meleza C', 'Pham AT', 'Chen A', 'Zhao X', 'Banuelos J', 'Jin L', 'Schindler U', 'Walters MJ', 'Young SW', 'Walker NP', 'Leleti MR', 'Powers JP', 'Jeffrey JL']</t>
  </si>
  <si>
    <t>['Rehan M', 'Mahmoud MM', 'Tabrez S', 'Hassan HMA', 'Ashraf GM']</t>
  </si>
  <si>
    <t>['Yuan M', 'Zou X', 'Liu S', 'Xu X', 'Wang H', 'Zhu M', 'Xie X', 'Wang H', 'Wu J', 'Sun Q']</t>
  </si>
  <si>
    <t>['Chung WC', 'Zhou X', 'Atfi A', 'Xu K']</t>
  </si>
  <si>
    <t>['Nazaryan-Petersen L', 'Oliveira IR', 'Mehrjouy MM', 'Mendez JMM', 'Bak M', 'Bugge M', 'Kalscheuer VM', 'Bache I', 'Hancks DC', 'Tommerup N']</t>
  </si>
  <si>
    <t>['Li C', 'E C', 'Zhou Y', 'Yu W']</t>
  </si>
  <si>
    <t>['Gerald MJ', 'Bracchi-Ricard V', 'Ricard J', 'Fischer R', 'Nandakumar B', 'Blumenthal GH', 'Williams R', 'Kontermann RE', 'Pfizenmaier K', 'Moxon KA', 'Bethea JR']</t>
  </si>
  <si>
    <t>['Xiong Y', 'Wang L', 'Jiang W', 'Pang L', 'Liu W', 'Li A', 'Zhong Y', 'Ou W', 'Liu B', 'Liu SM']</t>
  </si>
  <si>
    <t>['Huang Y', 'Kee CS', 'Hocking PM', 'Williams C', 'Yip SP', 'Guggenheim JA']</t>
  </si>
  <si>
    <t>['Ge Y', 'He Z', 'Xiang Y', 'Wang D', 'Yang Y', 'Qiu J', 'Zhou Y']</t>
  </si>
  <si>
    <t>['Jia H', 'Dai G', 'Su W', 'Xiao K', 'Weng J', 'Zhang Z', 'Wang Q', 'Yuan T', 'Shi F', 'Zhang Z', 'Chen W', 'Sai Y', 'Wang J', 'Li X', 'Cai Y', 'Yu J', 'Ren P', 'Venable J', 'Rao T', 'Edwards JP', 'Bembenek SD']</t>
  </si>
  <si>
    <t>['Lim EL', 'Okkenhaug K']</t>
  </si>
  <si>
    <t>['Xin X', 'Li Z', 'Zhong Y', 'Li Q', 'Wang J', 'Zhang H', 'Yuan X', 'Li J', 'Zhang Z']</t>
  </si>
  <si>
    <t>['Kuci S', 'Kuci Z', 'Schafer R', 'Spohn G', 'Winter S', 'Schwab M', 'Salzmann-Manrique E', 'Klingebiel T', 'Bader P']</t>
  </si>
  <si>
    <t>['Moore SF', 'Smith NR', 'Blair TA', 'Durrant TN', 'Hers I']</t>
  </si>
  <si>
    <t>['Sala V', 'Li M', 'Ghigo A']</t>
  </si>
  <si>
    <t>['Chai Y', 'Tan F', 'Ye S', 'Liu F', 'Fan Q']</t>
  </si>
  <si>
    <t>['Gangadhara G', 'Dahl G', 'Bohnacker T', 'Rae R', 'Gunnarsson J', 'Blaho S', 'Oster L', 'Lindmark H', 'Karabelas K', 'Pemberton N', 'Tyrchan C', 'Mogemark M', 'Wymann MP', 'Williams RL', 'Perry MWD', 'Papavoine T', 'Petersen J']</t>
  </si>
  <si>
    <t>['Zhou SZ', 'Peng Y', 'Zhan JD', 'Qiu QH']</t>
  </si>
  <si>
    <t>['Yu Q', 'Li W', 'Jin R', 'Yu S', 'Xie D', 'Zheng X', 'Zhong W', 'Cheng X', 'Hu S', 'Li M', 'Zheng Q', 'Li G', 'Song Z']</t>
  </si>
  <si>
    <t>['Perry MWD', 'Abdulai R', 'Mogemark M', 'Petersen J', 'Thomas MJ', 'Valastro B', 'Westin Eriksson A']</t>
  </si>
  <si>
    <t>['Zhu J', 'Li K', 'Xu L', 'Jin J']</t>
  </si>
  <si>
    <t>['McCormick B', 'Chu JY', 'Vermeren S']</t>
  </si>
  <si>
    <t>['Wang Q', 'Zhang Q', 'Zhang Y', 'Zhao X']</t>
  </si>
  <si>
    <t>['Zha H', 'Wang X', 'Zhu Y', 'Chen D', 'Han X', 'Yang F', 'Gao J', 'Hu C', 'Shu C', 'Feng Y', 'Tan Y', 'Zhang J', 'Li Y', 'Wan YY', 'Guo B', 'Zhu B']</t>
  </si>
  <si>
    <t>['Zhang P', 'Kang B', 'Xie G', 'Li S', 'Gu Y', 'Shen Y', 'Zhao X', 'Ma Y', 'Li F', 'Si J', 'Wang J', 'Chen J', 'Yang H', 'Xu X', 'Yang Y']</t>
  </si>
  <si>
    <t>['De Vera AA', 'Gupta P', 'Lei Z', 'Liao D', 'Narayanan S', 'Teng Q', 'Reznik SE', 'Chen ZS']</t>
  </si>
  <si>
    <t>['Zhang T', 'Ma Y', 'Fang J', 'Liu C', 'Chen L']</t>
  </si>
  <si>
    <t>['Kaur I', 'Kaur J', 'Sooraj K', 'Goswami S', 'Saxena R', 'Chauhan VS', 'Sihota R']</t>
  </si>
  <si>
    <t>['Lowery MA', 'Bradley M', 'Chou JF', 'Capanu M', 'Gerst S', 'Harding JJ', 'Dika IE', 'Berger M', 'Zehir A', 'Ptashkin R', 'Wong P', 'Rasalan-Ho T', 'Yu KH', 'Cercek A', 'Morgono E', 'Salehi E', 'Valentino E', 'Hollywood E', "O'Reilly EM", 'Abou-Alfa GK']</t>
  </si>
  <si>
    <t>['Grove LM', 'Mohan ML', 'Abraham S', 'Scheraga RG', 'Southern BD', 'Crish JF', 'Naga Prasad SV', 'Olman MA']</t>
  </si>
  <si>
    <t>['Liu B', 'Wang L', 'Jiang W', 'Xiong Y', 'Pang L', 'Zhong Y', 'Zhang C', 'Ou W', 'Tian C', 'Chen X', 'Liu SM']</t>
  </si>
  <si>
    <t>['Tavares LD', 'Galvao I', 'Costa VV', 'Batista NV', 'Rossi LCR', 'Brito CB', 'Reis AC', 'Queiroz-Junior CM', 'Braga AD', 'Coelho FM', 'Dias AC', 'Zamboni DS', 'Pinho V', 'Teixeira MM', 'Amaral FA', 'Souza DG']</t>
  </si>
  <si>
    <t>['Song D', 'Tang L', 'Huang J', 'Wang L', 'Zeng T', 'Wang X']</t>
  </si>
  <si>
    <t>['Lima BHF', 'Marques PE', 'Gomides LF', 'Mattos MS', 'Kraemer L', 'Queiroz-Junior CM', 'Lennon M', 'Hirsch E', 'Russo RC', 'Menezes GB', 'Hessel EM', 'Amour A', 'Teixeira MM']</t>
  </si>
  <si>
    <t>['Wang L', 'Wei CY', 'Xu YY', 'Deng XY', 'Wang Q', 'Ying JH', 'Zhang SM', 'Yuan X', 'Xuan TF', 'Pan YY', 'Gu JY']</t>
  </si>
  <si>
    <t>['Lajqi T', 'Lang GP', 'Haas F', 'Williams DL', 'Hudalla H', 'Bauer M', 'Groth M', 'Wetzker R', 'Bauer R']</t>
  </si>
  <si>
    <t>['Dastmalchi F', 'Karachi A', 'Yang C', 'Azari H', 'Sayour EJ', 'Dechkovskaia A', 'Vlasak AL', 'Saia ME', 'Lovaton RE', 'Mitchell DA', 'Rahman M']</t>
  </si>
  <si>
    <t>['Leisching GR']</t>
  </si>
  <si>
    <t>['Liu S', 'Jin R', 'Xiao AY', 'Chen R', 'Li J', 'Zhong W', 'Feng X', 'Li G']</t>
  </si>
  <si>
    <t>['Cao L', 'Dai C', 'Qin R', 'Guo Y', 'Liu J']</t>
  </si>
  <si>
    <t>['Liu C', 'Wang K', 'Zhuang J', 'Gao C', 'Li H', 'Liu L', 'Feng F', 'Zhou C', 'Yao K', 'Deng L', 'Wang L', 'Li J', 'Sun C']</t>
  </si>
  <si>
    <t>['Takeda AJ', 'Maher TJ', 'Zhang Y', 'Lanahan SM', 'Bucklin ML', 'Compton SR', 'Tyler PM', 'Comrie WA', 'Matsuda M', 'Olivier KN', 'Pittaluga S', 'McElwee JJ', 'Long Priel DA', 'Kuhns DB', 'Williams RL', 'Mustillo PJ', 'Wymann MP', 'Koneti Rao V', 'Lucas CL']</t>
  </si>
  <si>
    <t>['Qiu X', 'Tian Y', 'Liang Z', 'Sun Y', 'Li Z', 'Bian J']</t>
  </si>
  <si>
    <t>['Gyurina K', 'Karai B', 'Ujfalusi A', 'Hevessy Z', 'Barna G', 'Jakso P', 'Palfi-Meszaros G', 'Poliska S', 'Scholtz B', 'Kappelmayer J', 'Zahuczky G', 'Kiss C']</t>
  </si>
  <si>
    <t>['Grosse C', 'Soltermann A', 'Rechsteiner M', 'Grosse A']</t>
  </si>
  <si>
    <t>['Wang X', 'Huang S', 'Xin X', 'Ren Y', 'Weng G', 'Wang P']</t>
  </si>
  <si>
    <t>['Shang S', 'Liu L', 'Wu X', 'Fan F', 'Hu E', 'Wang L', 'Ding Y', 'Zhang Y', 'Lu X']</t>
  </si>
  <si>
    <t>['Zhang X', 'Shen L', 'Liu Q', 'Hou L', 'Huang L']</t>
  </si>
  <si>
    <t>['Ren QC', 'Li XH', 'Li QY', 'Yang HL', 'Wang HL', 'Zhang H', 'Zhao L', 'Jiang-Yong SL', 'Meng XL', 'Zhang Y', 'Shen XF']</t>
  </si>
  <si>
    <t>['Hao L', 'Lei X', 'Zhou H', 'Marshall AJ', 'Liu L']</t>
  </si>
  <si>
    <t>['Rehan M']</t>
  </si>
  <si>
    <t>['Torres C', 'Mancinelli G', 'Cordoba-Chacon J', 'Viswakarma N', 'Castellanos K', 'Grimaldo S', 'Kumar S', 'Principe D', 'Dorman MJ', 'McKinney R', 'Hirsch E', 'Dawson D', 'Munshi HG', 'Rana A', 'Grippo PJ']</t>
  </si>
  <si>
    <t>['Yu T', 'Acharya A', 'Mattheos N', 'Li S', 'Ziebolz D', 'Schmalz G', 'Haak R', 'Schmidt J', 'Sun Y']</t>
  </si>
  <si>
    <t>['Lei F', 'Zhang H', 'Xie X']</t>
  </si>
  <si>
    <t>['Hua QQ', 'Liu Y', 'Liu CH', 'Liu L', 'Meng DL']</t>
  </si>
  <si>
    <t>['Wu YX', 'Han X', 'Chen C', 'Zou LX', 'Dong ZC', 'Zhang YL', 'Li HH']</t>
  </si>
  <si>
    <t>['Zhang Q', 'Wang Q', 'Gong J', 'Du J', 'Zhang Y', 'Zhao X']</t>
  </si>
  <si>
    <t>['Koga T', 'Migita K', 'Sato T', 'Sato S', 'Umeda M', 'Nonaka F', 'Fukui S', 'Kawashiri SY', 'Iwamoto N', 'Ichinose K', 'Tamai M', 'Nakamura H', 'Origuchi T', 'Ueki Y', 'Masumoto J', 'Agematsu K', 'Yachie A', 'Yoshiura KI', 'Eguchi K', 'Kawakami A']</t>
  </si>
  <si>
    <t>['Ali AY', 'Wu X', 'Eissa N', 'Hou S', 'Ghia JE', 'Murooka TT', 'Banerji V', 'Johnston JB', 'Lin F', 'Gibson SB', 'Marshall AJ']</t>
  </si>
  <si>
    <t>['Zhang S', 'Liu J', 'Xu K', 'Li Z']</t>
  </si>
  <si>
    <t>['Li M', 'Sala V', 'De Santis MC', 'Cimino J', 'Cappello P', 'Pianca N', 'Di Bona A', 'Margaria JP', 'Martini M', 'Lazzarini E', 'Pirozzi F', 'Rossi L', 'Franco I', 'Bornbaum J', 'Heger J', 'Rohrbach S', 'Perino A', 'Tocchetti CG', 'Lima BHF', 'Teixeira MM', 'Porporato PE', 'Schulz R', 'Angelini A', 'Sandri M', 'Ameri P', 'Sciarretta S', 'Lima-Junior RCP', 'Mongillo M', 'Zaglia T', 'Morello F', 'Novelli F', 'Hirsch E', 'Ghigo A']</t>
  </si>
  <si>
    <t>['Pridham KJ', 'Le L', 'Guo S', 'Varghese RT', 'Algino S', 'Liang Y', 'Fajardin R', 'Rodgers CM', 'Simonds GR', 'Kelly DF', 'Sheng Z']</t>
  </si>
  <si>
    <t>['Horwitz SM', 'Koch R', 'Porcu P', 'Oki Y', 'Moskowitz A', 'Perez M', 'Myskowski P', 'Officer A', 'Jaffe JD', 'Morrow SN', 'Allen K', 'Douglas M', 'Stern H', 'Sweeney J', 'Kelly P', 'Kelly V', 'Aster JC', 'Weaver D', 'Foss FM', 'Weinstock DM']</t>
  </si>
  <si>
    <t>['Park BH', 'Shin MH', 'Douglas IS', 'Chung KS', 'Song JH', 'Kim SY', 'Kim EY', 'Jung JY', 'Kang YA', 'Chang J', 'Kim YS', 'Park MS']</t>
  </si>
  <si>
    <t>['Flinn IW', "O'Brien S", 'Kahl B', 'Patel M', 'Oki Y', 'Foss FF', 'Porcu P', 'Jones J', 'Burger JA', 'Jain N', 'Kelly VM', 'Allen K', 'Douglas M', 'Sweeney J', 'Kelly P', 'Horwitz S']</t>
  </si>
  <si>
    <t>['Gu X', 'Yuan FF', 'Huang X', 'Hou Y', 'Wang M', 'Lin J', 'Wu J']</t>
  </si>
  <si>
    <t>['Breasson L', 'Sardi C', 'Becattini B', 'Zani F', 'Solinas G']</t>
  </si>
  <si>
    <t>['Wu X', 'McPeek MS']</t>
  </si>
  <si>
    <t>['Ma CC', 'Zhang CM', 'Tang LQ', 'Liu ZP']</t>
  </si>
  <si>
    <t>['Zhang Z', 'Liu J', 'Wang Y', 'Tan X', 'Zhao W', 'Xing X', 'Qiu Y', 'Wang R', 'Jin M', 'Fan G', 'Zhang P', 'Zhong Y', 'Kong D']</t>
  </si>
  <si>
    <t>['Cai P', 'Li H', 'Huo W', 'Zhu H', 'Xu C', 'Zang R', 'Lv W', 'Xia Y', 'Tang W']</t>
  </si>
  <si>
    <t>['Gorlov I', 'Orlow I', 'Ringelberg C', 'Hernando E', 'Ernstoff MS', 'Cheng C', 'Her S', 'Parker JS', 'Thompson CL', 'Gerstenblith MR', 'Berwick M', 'Amos C']</t>
  </si>
  <si>
    <t>['Cavalcanti-Neto MP', 'Prado RQ', 'Pineros AR', 'Sergio CA', 'Bertolini TB', 'Gembre AF', 'Ramos SG', 'Bonato VL']</t>
  </si>
  <si>
    <t>['Nava Rodrigues D', 'Rescigno P', 'Liu D', 'Yuan W', 'Carreira S', 'Lambros MB', 'Seed G', 'Mateo J', 'Riisnaes R', 'Mullane S', 'Margolis C', 'Miao D', 'Miranda S', 'Dolling D', 'Clarke M', 'Bertan C', 'Crespo M', 'Boysen G', 'Ferreira A', 'Sharp A', 'Figueiredo I', 'Keliher D', 'Aldubayan S', 'Burke KP', 'Sumanasuriya S', 'Fontes MS', 'Bianchini D', 'Zafeiriou Z', 'Teixeira Mendes LS', 'Mouw K', 'Schweizer MT', 'Pritchard CC', 'Salipante S', 'Taplin ME', 'Beltran H', 'Rubin MA', 'Cieslik M', 'Robinson D', 'Heath E', 'Schultz N', 'Armenia J', 'Abida W', 'Scher H', 'Lord C', "D'Andrea A", 'Sawyers CL', 'Chinnaiyan AM', 'Alimonti A', 'Nelson PS', 'Drake CG', 'Van Allen EM', 'de Bono JS']</t>
  </si>
  <si>
    <t>['Maffei A', 'Lembo G', 'Carnevale D']</t>
  </si>
  <si>
    <t>['Amano MT', 'Castoldi A', 'Andrade-Oliveira V', 'Latancia MT', 'Terra FF', 'Correa-Costa M', 'Breda CNS', 'Felizardo RJF', 'Pereira WO', 'da Silva MB', 'Miyagi MYS', 'Aguiar CF', 'Hiyane MI', 'Silva JS', 'Moura IC', 'Camara NOS']</t>
  </si>
  <si>
    <t>['Zhang HW', 'Hu JJ', 'Fu RQ', 'Liu X', 'Zhang YH', 'Li J', 'Liu L', 'Li YN', 'Deng Q', 'Luo QS', 'Ouyang Q', 'Gao N']</t>
  </si>
  <si>
    <t>['Dinkel BA', 'Kremer KN', 'Rollins MR', 'Medlyn MJ', 'Hedin KE']</t>
  </si>
  <si>
    <t>['Yu X', 'Xia Y', 'Zeng L', 'Zhang X', 'Chen L', 'Yan S', 'Zhang R', 'Zhao C', 'Zeng Z', 'Shu Y', 'Huang S', 'Lei J', 'Yuan C', 'Zhang L', 'Feng Y', 'Liu W', 'Huang B', 'Zhang B', 'Luo W', 'Wang X', 'Zhang H', 'Haydon RC', 'Luu HH', 'He TC', 'Gan H']</t>
  </si>
  <si>
    <t>['Li F', 'Wang Q', 'Xiong X', 'Wang C', 'Liu X', 'Liao Z', 'Li K', 'Xie B', 'Lin Y']</t>
  </si>
  <si>
    <t>['Shu X', 'Gu J', 'Huang M', 'Tannir NM', 'Matin SF', 'Karam JA', 'Wood CG', 'Wu X', 'Ye Y']</t>
  </si>
  <si>
    <t>['Wang X', 'Luo G', 'Zhang K', 'Cao J', 'Huang C', 'Jiang T', 'Liu B', 'Su L', 'Qiu Z']</t>
  </si>
  <si>
    <t>['Garcia CC', 'Tavares LP', 'Dias ACF', 'Kehdy F', 'Alvarado-Arnez LE', 'Queiroz-Junior CM', 'Galvao I', 'Lima BH', 'Matos AR', 'Goncalves APF', 'Soriani FM', 'Moraes MO', 'Marques JT', 'Siqueira MM', 'Machado AMV', 'Sousa LP', 'Russo RC', 'Teixeira MM']</t>
  </si>
  <si>
    <t>['Asadzadeh-Aghdaei H', 'Zamanian Azodi M', 'Vafaee R', 'Moravvej Farshi H', 'Naderi N']</t>
  </si>
  <si>
    <t>['Silva MC', 'Davoli-Ferreira M', 'Medina TS', 'Sesti-Costa R', 'Silva GK', 'Lopes CD', 'Cardozo LE', 'Gava FN', 'Lyroni K', 'Dias FC', 'Frade AF', 'Baron M', 'Nakaya HI', 'Figueiredo F', 'Alves-Filho JC', 'Cunha FQ', 'Tsatsanis C', 'Chevillard C', 'Cunha-Neto E', 'Hirsch E', 'Silva JS', 'Cunha TM']</t>
  </si>
  <si>
    <t>['Zingg JM', 'Azzi A', 'Meydani M']</t>
  </si>
  <si>
    <t>['Wang G', 'Kuai D', 'Yang Y', 'Yang G', 'Wei Z', 'Zhao W']</t>
  </si>
  <si>
    <t>['Sido A', 'Radhakrishnan S', 'Kim SW', 'Eriksson E', 'Shen F', 'Li Q', 'Bhat V', 'Reddivari L', 'Vanamala JKP']</t>
  </si>
  <si>
    <t>['Mohan ML', 'Naga Prasad SV']</t>
  </si>
  <si>
    <t>['Wall AA', 'Luo L', 'Hung Y', 'Tong SJ', 'Condon ND', 'Blumenthal A', 'Sweet MJ', 'Stow JL']</t>
  </si>
  <si>
    <t>['Azzi J', 'Thueson L', 'Moore R', 'Abdoli R', 'Reijonen H', 'Abdi R']</t>
  </si>
  <si>
    <t>['Liontos M', 'Trigka EA', 'Korkolopoulou P', 'Tzannis K', 'Lainakis G', 'Koutsoukos K', 'Kostouros E', 'Lykka M', 'Papandreou CN', 'Karavasilis V', 'Christodoulou C', 'Papatsoris A', 'Skolarikos A', 'Varkarakis I', 'Adamakis I', 'Alamanis C', 'Stravodimos K', 'Mitropoulos D', 'Deliveliotis C', 'Constantinidis CA', 'Saetta A', 'Patsouris E', 'Dimopoulos MAlpha', 'Bamias A']</t>
  </si>
  <si>
    <t>['Sai J', 'Owens P', 'Novitskiy SV', 'Hawkins OE', 'Vilgelm AE', 'Yang J', 'Sobolik T', 'Lavender N', 'Johnson AC', 'McClain C', 'Ayers GD', 'Kelley MC', 'Sanders M', 'Mayer IA', 'Moses HL', 'Boothby M', 'Richmond A']</t>
  </si>
  <si>
    <t>['Seton-Rogers S']</t>
  </si>
  <si>
    <t>['Matheny RW Jr', 'Carrigan CT', 'Abdalla MN', 'Geddis AV', 'Leandry LA', 'Aguilar CA', 'Hobbs SS', 'Urso ML']</t>
  </si>
  <si>
    <t>['Schneider C', 'Nobs SP', 'Heer AK', 'Hirsch E', 'Penninger J', 'Siggs OM', 'Kopf M']</t>
  </si>
  <si>
    <t>['Maffei A', 'Cifelli G', 'Carnevale R', 'Iacobucci R', 'Pallante F', 'Fardella V', 'Fardella S', 'Hirsch E', 'Lembo G', 'Carnevale D']</t>
  </si>
  <si>
    <t>['Chamcheu JC', 'Adhami VM', 'Esnault S', 'Sechi M', 'Siddiqui IA', 'Satyshur KA', 'Syed DN', 'Dodwad SM', 'Chaves-Rodriquez MI', 'Longley BJ', 'Wood GS', 'Mukhtar H']</t>
  </si>
  <si>
    <t>['Piddock RE', 'Loughran N', 'Marlein CR', 'Robinson SD', 'Edwards DR', 'Yu S', 'Pillinger GE', 'Zhou Z', 'Zaitseva L', 'Auger MJ', 'Rushworth SA', 'Bowles KM']</t>
  </si>
  <si>
    <t>['Vangapandu HV', 'Jain N', 'Gandhi V']</t>
  </si>
  <si>
    <t>['Sharma P', 'Shukla A', 'Kalani K', 'Dubey V', 'Luqman S', 'Srivastava SK', 'Khan F']</t>
  </si>
  <si>
    <t>['Uehara M', 'McGrath MM', 'Ohori S', 'Solhjou Z', 'Banouni N', 'Routray S', 'Evans C', 'DiNitto JP', 'Elkhal A', 'Turka LA', 'Strom TB', 'Tullius SG', 'Winkler DG', 'Azzi J', 'Abdi R']</t>
  </si>
  <si>
    <t>['Basset C', 'Guillermet-Guibert J']</t>
  </si>
  <si>
    <t>['Ackerknecht M', 'Gollmer K', 'Germann P', 'Ficht X', 'Abe J', 'Fukui Y', 'Swoger J', 'Ripoll J', 'Sharpe J', 'Stein JV']</t>
  </si>
  <si>
    <t>['Xia Q', 'Hu ST', 'Zeng XL', 'Bao HR', 'Liu XJ']</t>
  </si>
  <si>
    <t>['Efimenko E', 'Dave UP', 'Lebedeva IV', 'Shen Y', 'Sanchez-Quintero MJ', 'Diolaiti D', 'Kung A', 'Lannutti BJ', 'Chen J', 'Realubit R', 'Niatsetskaya Z', 'Ten V', 'Karan C', 'Chen X', 'Califano A', 'Diacovo TG']</t>
  </si>
  <si>
    <t>['Breasson L', 'Becattini B', 'Sardi C', 'Molinaro A', 'Zani F', 'Marone R', 'Botindari F', 'Bousquenaud M', 'Ruegg C', 'Wymann MP', 'Solinas G']</t>
  </si>
  <si>
    <t>['Li KC', 'Yu SH', 'Zhuge BZ']</t>
  </si>
  <si>
    <t>['Palmer CS', 'Duette GA', 'Wagner MCE', 'Henstridge DC', 'Saleh S', 'Pereira C', 'Zhou J', 'Simar D', 'Lewin SR', 'Ostrowski M', 'McCune JM', 'Crowe SM']</t>
  </si>
  <si>
    <t>['Pridham KJ', 'Varghese RT', 'Sheng Z']</t>
  </si>
  <si>
    <t>['Mielcke TR', 'Muradas TC', 'Filippi-Chiela EC', 'Amaral MEA', 'Kist LW', 'Bogo MR', 'Mascarello A', 'Neuenfeldt PD', 'Nunes RJ', 'Campos MM']</t>
  </si>
  <si>
    <t>['Fries GR', 'Colpo GD', 'Monroy-Jaramillo N', 'Zhao J', 'Zhao Z', 'Arnold JG', 'Bowden CL', 'Walss-Bass C']</t>
  </si>
  <si>
    <t>['Lin BD', 'Carnero-Montoro E', 'Bell JT', 'Boomsma DI', 'de Geus EJ', 'Jansen R', 'Kluft C', 'Mangino M', 'Penninx B', 'Spector TD', 'Willemsen G', 'Hottenga JJ']</t>
  </si>
  <si>
    <t>['Foubert P', 'Kaneda MM', 'Varner JA']</t>
  </si>
  <si>
    <t>['Ibeagha-Awemu EM', 'Li R', 'Ammah AA', 'Dudemaine PL', 'Bissonnette N', 'Benchaar C', 'Zhao X']</t>
  </si>
  <si>
    <t>['Huang X', 'Dai Z', 'Cai L', 'Sun K', 'Cho J', 'Albertine KH', 'Malik AB', 'Schraufnagel DE', 'Zhao YY']</t>
  </si>
  <si>
    <t>['Norton L', 'Lindsay Y', 'Deladeriere A', 'Chessa T', 'Guillou H', 'Suire S', 'Lucocq J', 'Walker S', 'Andrews S', 'Segonds-Pichon A', 'Rausch O', 'Finan P', 'Sasaki T', 'Du CJ', 'Bretschneider T', 'Ferguson GJ', 'Hawkins PT', 'Stephens L']</t>
  </si>
  <si>
    <t>['Lv XH', 'Li QS', 'Ren ZL', 'Chu MJ', 'Sun J', 'Zhang X', 'Xing M', 'Zhu HL', 'Cao HQ']</t>
  </si>
  <si>
    <t>['Li Q', 'Winston JH', 'Sarna SK']</t>
  </si>
  <si>
    <t>['Zhang Y', 'Lin Y', 'Zhao H', 'Guo Q', 'Yan C', 'Lin N']</t>
  </si>
  <si>
    <t>['Eicher JD', 'Xue L', 'Ben-Shlomo Y', 'Beswick AD', 'Johnson AD']</t>
  </si>
  <si>
    <t>['Schmidt C', 'Frahm C', 'Schneble N', 'Muller JP', 'Brodhun M', 'Franco I', 'Witte OW', 'Hirsch E', 'Wetzker R', 'Bauer R']</t>
  </si>
  <si>
    <t>['Chen QY', 'Jiao DM', 'Zhu Y', 'Hu H', 'Wang J', 'Tang X', 'Chen J', 'Yan L']</t>
  </si>
  <si>
    <t>['Alberobello AT', 'Wang Y', 'Beerkens FJ', 'Conforti F', 'McCutcheon JN', 'Rao G', 'Raffeld M', 'Liu J', 'Rahhal R', 'Zhang YW', 'Giaccone G']</t>
  </si>
  <si>
    <t>['Lim SM', 'Park HS', 'Kim S', 'Kim S', 'Ali SM', 'Greenbowe JR', 'Yang IS', 'Kwon NJ', 'Lee JL', 'Ryu MH', 'Ahn JH', 'Lee J', 'Lee MG', 'Kim HS', 'Kim H', 'Kim HR', 'Moon YW', 'Chung HC', 'Kim JH', 'Kang YK', 'Cho BC']</t>
  </si>
  <si>
    <t>['Bova GS', 'Kallio HM', 'Annala M', 'Kivinummi K', 'Hognas G', 'Hayrynen S', 'Rantapero T', 'Kivinen V', 'Isaacs WB', 'Tolonen T', 'Nykter M', 'Visakorpi T']</t>
  </si>
  <si>
    <t>['DeSouza-Vieira T', 'Guimaraes-Costa A', 'Rochael NC', 'Lira MN', 'Nascimento MT', 'Lima-Gomez PS', 'Mariante RM', 'Persechini PM', 'Saraiva EM']</t>
  </si>
  <si>
    <t>['Song J', 'Liu Q', 'Tang H', 'Tao A', 'Wang H', 'Kao R', 'Rui T']</t>
  </si>
  <si>
    <t>['Pillinger G', 'Loughran NV', 'Piddock RE', 'Shafat MS', 'Zaitseva L', 'Abdul-Aziz A', 'Lawes MJ', 'Bowles KM', 'Rushworth SA']</t>
  </si>
  <si>
    <t>['Walczysko P', 'Rajnicek AM', 'Collinson JM']</t>
  </si>
  <si>
    <t>['Kaneda MM', 'Messer KS', 'Ralainirina N', 'Li H', 'Leem CJ', 'Gorjestani S', 'Woo G', 'Nguyen AV', 'Figueiredo CC', 'Foubert P', 'Schmid MC', 'Pink M', 'Winkler DG', 'Rausch M', 'Palombella VJ', 'Kutok J', 'McGovern K', 'Frazer KA', 'Wu X', 'Karin M', 'Sasik R', 'Cohen EE', 'Varner JA']</t>
  </si>
  <si>
    <t>['Tsvetkov D', 'Shymanets A', 'Huang Y', 'Bucher K', 'Piekorz R', 'Hirsch E', 'Beer-Hammer S', 'Harteneck C', 'Gollasch M', 'Nurnberg B']</t>
  </si>
  <si>
    <t>['Scott WJ', 'Hentemann MF', 'Rowley RB', 'Bull CO', 'Jenkins S', 'Bullion AM', 'Johnson J', 'Redman A', 'Robbins AH', 'Esler W', 'Fracasso RP', 'Garrison T', 'Hamilton M', 'Michels M', 'Wood JE', 'Wilkie DP', 'Xiao H', 'Levy J', 'Stasik E', 'Liu N', 'Schaefer M', 'Brands M', 'Lefranc J']</t>
  </si>
  <si>
    <t>['Kaneda MM', 'Cappello P', 'Nguyen AV', 'Ralainirina N', 'Hardamon CR', 'Foubert P', 'Schmid MC', 'Sun P', 'Mose E', 'Bouvet M', 'Lowy AM', 'Valasek MA', 'Sasik R', 'Novelli F', 'Hirsch E', 'Varner JA']</t>
  </si>
  <si>
    <t>['Collier PN', 'Martinez-Botella G', 'Cornebise M', 'Cottrell KM', 'Doran JD', 'Griffith JP', 'Mahajan S', 'Maltais F', 'Moody CS', 'Huck EP', 'Wang T', 'Aronov AM']</t>
  </si>
  <si>
    <t>['Pan Y', 'Rhea P', 'Tan L', 'Cartwright C', 'Lee HJ', 'Ravoori MK', 'Addington C', 'Gagea M', 'Kundra V', 'Kim SJ', 'Newman RA', 'Yang P']</t>
  </si>
  <si>
    <t>["D'Andrea I", 'Fardella V', 'Fardella S', 'Pallante F', 'Ghigo A', 'Iacobucci R', 'Maffei A', 'Hirsch E', 'Lembo G', 'Carnevale D']</t>
  </si>
  <si>
    <t>['Gao K', 'Tang W', 'Li Y', 'Zhang P', 'Wang D', 'Yu L', 'Wang C', 'Wu D']</t>
  </si>
  <si>
    <t>['Deladeriere A', 'Gambardella L', 'Pan D', 'Anderson KE', 'Hawkins PT', 'Stephens LR']</t>
  </si>
  <si>
    <t>['Gupta VK', 'Rajala A', 'Rajala RV']</t>
  </si>
  <si>
    <t>['Lima IV', 'Campos AC', 'Miranda AS', 'Vieira EL', 'Amaral-Martins F', 'Vago JP', 'Santos RP', 'Sousa LP', 'Vieira LB', 'Teixeira MM', 'Fiebich BL', 'Moraes MF', 'Teixeira AL', 'de Oliveira AC']</t>
  </si>
  <si>
    <t>['Lacerda-Queiroz N', 'Brant F', 'Rodrigues DH', 'Vago JP', 'Rachid MA', 'Sousa LP', 'Teixeira MM', 'Teixeira AL']</t>
  </si>
  <si>
    <t>['Zhang S', 'Chung WC', 'Wu G', 'Egan SE', 'Miele L', 'Xu K']</t>
  </si>
  <si>
    <t>['Wang S', 'Patsis C', 'Koromilas AE']</t>
  </si>
  <si>
    <t>['Li W', 'Ma K', 'Zhang S', 'Zhang H', 'Liu J', 'Wang X', 'Li S']</t>
  </si>
  <si>
    <t>['Guan X', 'Fu Q', 'Xiong B', 'Song Z', 'Shu B', 'Bu H', 'Xu B', 'Manyande A', 'Cao F', 'Tian Y']</t>
  </si>
  <si>
    <t>['Kim N', 'Woo DC', 'Joo SJ', 'Song Y', 'Lee JJ', 'Woo CW', 'Kim ST', 'Hong S', 'Cho YM', 'Han DJ']</t>
  </si>
  <si>
    <t>['Kachele M', 'Hennige AM', 'Machann J', 'Hieronimus A', 'Lamprinou A', 'Machicao F', 'Schick F', 'Fritsche A', 'Stefan N', 'Nurnberg B', 'Haring HU', 'Staiger H']</t>
  </si>
  <si>
    <t>['Sharma P', 'Shukla A', 'Kalani K', 'Dubey V', 'Srivastava SK', 'Luqman S', 'Khan F']</t>
  </si>
  <si>
    <t>['Nobs SP', 'Schneider C', 'Dietrich MG', 'Brocker T', 'Rolink A', 'Hirsch E', 'Kopf M']</t>
  </si>
  <si>
    <t>['Wong SQ', 'Waldeck K', 'Vergara IA', 'Schroder J', 'Madore J', 'Wilmott JS', 'Colebatch AJ', 'De Paoli-Iseppi R', 'Li J', 'Lupat R', 'Semple T', 'Arnau GM', 'Fellowes A', 'Leonard JH', 'Hruby G', 'Mann GJ', 'Thompson JF', 'Cullinane C', 'Johnston M', 'Shackleton M', 'Sandhu S', 'Bowtell DD', 'Johnstone RW', 'Fox SB', 'McArthur GA', 'Papenfuss AT', 'Scolyer RA', 'Gill AJ', 'Hicks RJ', 'Tothill RW']</t>
  </si>
  <si>
    <t>['Ndongson-Dongmo B', 'Heller R', 'Hoyer D', 'Brodhun M', 'Bauer M', 'Winning J', 'Hirsch E', 'Wetzker R', 'Schlattmann P', 'Bauer R']</t>
  </si>
  <si>
    <t>['Galluzzo M', 'Ciraolo E', 'Lucattelli M', 'Hoxha E', 'Ulrich M', 'Campa CC', 'Lungarella G', 'Doring G', 'Zhou-Suckow Z', 'Mall M', 'Hirsch E', 'De Rose V']</t>
  </si>
  <si>
    <t>['Zhao Z', 'Song Y', 'Piao D', 'Liu T', 'Zhao L']</t>
  </si>
  <si>
    <t>['Chen S', 'Li F', 'Chai H', 'Tao X', 'Wang H', 'Ji A']</t>
  </si>
  <si>
    <t>['Saito Y', 'Takeda M', 'Nishikawa J', 'Konno Y', 'Tamaki M', 'Itoga M', 'Kobayashi Y', 'Moritoki Y', 'Ito W', 'Chihara J', 'Ueki S']</t>
  </si>
  <si>
    <t>['Lopez-Mejias R', 'Genre F', 'Garcia-Bermudez M', 'Ubilla B', 'Castaneda S', 'Llorca J', 'Gonzalez-Juanatey C', 'Corrales A', 'Miranda-Filloy JA', 'Pina T', 'Gomez-Vaquero C', 'Rodriguez-Rodriguez L', 'Fernandez-Gutierrez B', 'Balsa A', 'Pascual-Salcedo D', 'Lopez-Longo FJ', 'Carreira P', 'Blanco R', 'Martin J', 'Gonzalez-Gay MA']</t>
  </si>
  <si>
    <t>['Gao A', 'Yang J', 'Yang G', 'Niu P', 'Tian L']</t>
  </si>
  <si>
    <t>['Sawczuk M', 'Maciejewska-Karlowska A', 'Skotarczak B', 'Pawlik A']</t>
  </si>
  <si>
    <t>['Jin M', 'Zhou Q', 'Lee E', 'Dan S', 'Duan HQ', 'Kong D']</t>
  </si>
  <si>
    <t>['Madishetti S', 'Schneble N', 'Konig C', 'Hirsch E', 'Schulz S', 'Muller JP', 'Wetzker R']</t>
  </si>
  <si>
    <t>['Adams JN', 'Raffield LM', 'Freedman BI', 'Langefeld CD', 'Ng MC', 'Carr JJ', 'Cox AJ', 'Bowden DW']</t>
  </si>
  <si>
    <t>['Biethahn K', 'Orinska Z', 'Vigorito E', 'Goyeneche-Patino DA', 'Mirghomizadeh F', 'Foger N', 'Bulfone-Paus S']</t>
  </si>
  <si>
    <t>['Hofmann C', 'Stuhmer T', 'Schmiedl N', 'Wetzker R', 'Mottok A', 'Rosenwald A', 'Langer C', 'Zovko J', 'Chatterjee M', 'Einsele H', 'Bargou RC', 'Steinbrunn T']</t>
  </si>
  <si>
    <t>['Suarez-Fueyo A', 'Rojas JM', 'Cariaga AE', 'Garcia E', 'Steiner BH', 'Barber DF', 'Puri KD', 'Carrera AC']</t>
  </si>
  <si>
    <t>['Frister A', 'Schmidt C', 'Schneble N', 'Brodhun M', 'Gonnert FA', 'Bauer M', 'Hirsch E', 'Muller JP', 'Wetzker R', 'Bauer R']</t>
  </si>
  <si>
    <t>['Smirnova NF', 'Gayral S', 'Pedros C', 'Loirand G', 'Vaillant N', 'Malet N', 'Kassem S', 'Calise D', 'Goudouneche D', 'Wymann MP', 'Hirsch E', 'Gadeau AP', 'Martinez LO', 'Saoudi A', 'Laffargue M']</t>
  </si>
  <si>
    <t>['Vinnikov IA', 'Hajdukiewicz K', 'Reymann J', 'Beneke J', 'Czajkowski R', 'Roth LC', 'Novak M', 'Roller A', 'Dorner N', 'Starkuviene V', 'Theis FJ', 'Erfle H', 'Schutz G', 'Grinevich V', 'Konopka W']</t>
  </si>
  <si>
    <t>['Samaan S', 'Lichner Z', 'Ding Q', 'Saleh C', 'Samuel J', 'Streutker C', 'Yousef GM']</t>
  </si>
  <si>
    <t>['Golan S', 'Entin-Meer M', 'Semo Y', 'Maysel-Auslender S', 'Mezad-Koursh D', 'Keren G', 'Loewenstein A', 'Barak A']</t>
  </si>
  <si>
    <t>['Dong S', 'Guinn D', 'Dubovsky JA', 'Zhong Y', 'Lehman A', 'Kutok J', 'Woyach JA', 'Byrd JC', 'Johnson AJ']</t>
  </si>
  <si>
    <t>['Severson PL', 'Vrba L', 'Stampfer MR', 'Futscher BW']</t>
  </si>
  <si>
    <t>['Bis JC', 'White CC', 'Franceschini N', 'Brody J', 'Zhang X', 'Muzny D', 'Santibanez J', 'Gibbs R', 'Liu X', 'Lin H', 'Boerwinkle E', 'Psaty BM', 'North KE', 'Cupples LA', "O'Donnell CJ"]</t>
  </si>
  <si>
    <t>['Prescott D', 'Atkinson B', 'Doring A', 'Brown S', 'Petri B', 'McKay DM', 'Waterhouse CC']</t>
  </si>
  <si>
    <t>['Nguyen AH', 'Tremblay M', 'Haigh K', 'Koumakpayi IH', 'Paquet M', 'Pandolfi PP', 'Mes-Masson AM', 'Saad F', 'Haigh JJ', 'Bouchard M']</t>
  </si>
  <si>
    <t>['Chen YJ', 'Kay N', 'Yang JM', 'Lin CT', 'Chang HL', 'Wu YC', 'Fu CF', 'Chang Y', 'Lo S', 'Hou MF', 'Lee YC', 'Hsieh YC', 'Yuan SS']</t>
  </si>
  <si>
    <t>['Stryjewski TP', 'Vavvas DG']</t>
  </si>
  <si>
    <t>['Mohan ML', 'Jha BK', 'Gupta MK', 'Vasudevan NT', 'Martelli EE', 'Mosinski JD', 'Naga Prasad SV']</t>
  </si>
  <si>
    <t>['Sun X', 'Liu B', 'Sartor RB', 'Jobin C']</t>
  </si>
  <si>
    <t>['Schmidt C', 'Schneble N', 'Muller JP', 'Bauer R', 'Perino A', 'Marone R', 'Rybalkin SD', 'Wymann MP', 'Hirsch E', 'Wetzker R']</t>
  </si>
  <si>
    <t>['Strainic MG', 'Shevach EM', 'An F', 'Lin F', 'Medof ME']</t>
  </si>
  <si>
    <t>['Rojas J', 'Fernandez I', 'Pastor JC', 'Maclaren RE', 'Ramkissoon Y', 'Harsum S', 'Charteris DG', 'Van Meurs JC', 'Amarakoon S', 'Ruiz-Moreno JM', 'Rocha-Sousa A', 'Brion M', 'Carracedo A']</t>
  </si>
  <si>
    <t>['McLean BA', 'Kienesberger PC', 'Wang W', 'Masson G', 'Zhabyeyev P', 'Dyck JR', 'Oudit GY']</t>
  </si>
  <si>
    <t>['Sim SE', 'Lee HR', 'Kim JI', 'Choi SL', 'Bakes J', 'Jang DJ', 'Lee K', 'Han K', 'Kim E', 'Kaang BK']</t>
  </si>
  <si>
    <t>['Diaz-Munoz MD', 'Osma-Garcia IC', 'Iniguez MA', 'Fresno M']</t>
  </si>
  <si>
    <t>['Skeeles LE', 'Fleming JL', 'Mahler KL', 'Toland AE']</t>
  </si>
  <si>
    <t>['Oka Y', 'Yabuuchi T', 'Oi T', 'Kuroda S', 'Fujii Y', 'Ohtake H', 'Inoue T', 'Wakahara S', 'Kimura K', 'Fujita K', 'Endo M', 'Taguchi K', 'Sekiguchi Y']</t>
  </si>
  <si>
    <t>['Schmid MC', 'Franco I', 'Kang SW', 'Hirsch E', 'Quilliam LA', 'Varner JA']</t>
  </si>
  <si>
    <t>['Hu YL', 'Zhong D', 'Pang F', 'Ning QY', 'Zhang YY', 'Li G', 'Wu JZ', 'Mo ZN']</t>
  </si>
  <si>
    <t>['Bojarski EF', 'Strauss AC', 'Fagin AP', 'Plantinga TS', 'Hoischen A', 'Veltman J', 'Allsop SA', 'Granadillo VJ', 'William A', 'Netea MG', 'Dimitrakoff J']</t>
  </si>
  <si>
    <t>['Oaks JJ', 'Santhanam R', 'Walker CJ', 'Roof S', 'Harb JG', 'Ferenchak G', 'Eisfeld AK', 'Van Brocklyn JR', 'Briesewitz R', 'Saddoughi SA', 'Nagata K', 'Bittman R', 'Caligiuri MA', 'Abdel-Wahab O', 'Levine R', 'Arlinghaus RB', 'Quintas-Cardama A', 'Goldman JM', 'Apperley J', 'Reid A', 'Milojkovic D', 'Ziolo MT', 'Marcucci G', 'Ogretmen B', 'Neviani P', 'Perrotti D']</t>
  </si>
  <si>
    <t>['Zotes TM', 'Arias CF', 'Fuster JJ', 'Spada R', 'Perez-Yague S', 'Hirsch E', 'Wymann M', 'Carrera AC', 'Andres V', 'Barber DF']</t>
  </si>
  <si>
    <t>['Li H', 'Park D', 'Abdul-Muneer PM', 'Xu B', 'Wang H', 'Xing B', 'Wu D', 'Li S']</t>
  </si>
  <si>
    <t>['Ladygina N', 'Gottipati S', 'Ngo K', 'Castro G', 'Ma JY', 'Banie H', 'Rao TS', 'Fung-Leung WP']</t>
  </si>
  <si>
    <t>['Fung-Leung WP']</t>
  </si>
  <si>
    <t>['Vadas O', 'Dbouk HA', 'Shymanets A', 'Perisic O', 'Burke JE', 'Abi Saab WF', 'Khalil BD', 'Harteneck C', 'Bresnick AR', 'Nurnberg B', 'Backer JM', 'Williams RL']</t>
  </si>
  <si>
    <t>['Zhang TT', 'Makondo KJ', 'Marshall AJ']</t>
  </si>
  <si>
    <t>['Subramaniam PS', 'Whye DW', 'Efimenko E', 'Chen J', 'Tosello V', 'De Keersmaecker K', 'Kashishian A', 'Thompson MA', 'Castillo M', 'Cordon-Cardo C', 'Dave UP', 'Ferrando A', 'Lannutti BJ', 'Diacovo TG']</t>
  </si>
  <si>
    <t>['Appelboom G', 'Piazza M', 'Bruce SS', 'Zoller SD', 'Hwang B', 'Monahan A', 'Hwang RY', 'Kisslev S', 'Mayer S', 'Meyers PM', 'Badjatia N', 'Connolly ES Jr']</t>
  </si>
  <si>
    <t>['Liu P', 'Morrison C', 'Wang L', 'Xiong D', 'Vedell P', 'Cui P', 'Hua X', 'Ding F', 'Lu Y', 'James M', 'Ebben JD', 'Xu H', 'Adjei AA', 'Head K', 'Andrae JW', 'Tschannen MR', 'Jacob H', 'Pan J', 'Zhang Q', 'Van den Bergh F', 'Xiao H', 'Lo KC', 'Patel J', 'Richmond T', 'Watt MA', 'Albert T', 'Selzer R', 'Anderson M', 'Wang J', 'Wang Y', 'Starnes S', 'Yang P', 'You M']</t>
  </si>
  <si>
    <t>['Block H', 'Herter JM', 'Rossaint J', 'Stadtmann A', 'Kliche S', 'Lowell CA', 'Zarbock A']</t>
  </si>
  <si>
    <t>['Wojciechowska-Durczynska K', 'Durczynski A', 'Sporny S', 'Strzelczyk J', 'Lewinski A']</t>
  </si>
  <si>
    <t>['Anzinger JJ', 'Chang J', 'Xu Q', 'Barthwal MK', 'Bohnacker T', 'Wymann MP', 'Kruth HS']</t>
  </si>
  <si>
    <t>['Fougerat A', 'Smirnova NF', 'Gayral S', 'Malet N', 'Hirsch E', 'Wymann MP', 'Perret B', 'Martinez LO', 'Douillon M', 'Laffargue M']</t>
  </si>
  <si>
    <t>['Kim DI', 'Kim SR', 'Kim HJ', 'Lee SJ', 'Lee HB', 'Park SJ', 'Im MJ', 'Lee YC']</t>
  </si>
  <si>
    <t>['Jiang H', 'Xie Y', 'Abel PW', 'Toews ML', 'Townley RG', 'Casale TB', 'Tu Y']</t>
  </si>
  <si>
    <t>['Shymanets A', 'Ahmadian MR', 'Kossmeier KT', 'Wetzker R', 'Harteneck C', 'Nurnberg B']</t>
  </si>
  <si>
    <t>['Carnevale D', 'Vecchione C', 'Mascio G', 'Esposito G', 'Cifelli G', 'Martinello K', 'Landolfi A', 'Selvetella G', 'Grieco P', 'Damato A', 'Franco E', 'Haase H', 'Maffei A', 'Ciraolo E', 'Fucile S', 'Frati G', 'Mazzoni O', 'Hirsch E', 'Lembo G']</t>
  </si>
  <si>
    <t>['Daminelli S', 'Haupt VJ', 'Reimann M', 'Schroeder M']</t>
  </si>
  <si>
    <t>['Bergamini G', 'Bell K', 'Shimamura S', 'Werner T', 'Cansfield A', 'Muller K', 'Perrin J', 'Rau C', 'Ellard K', 'Hopf C', 'Doce C', 'Leggate D', 'Mangano R', 'Mathieson T', "O'Mahony A", 'Plavec I', 'Rharbaoui F', 'Reinhard F', 'Savitski MM', 'Ramsden N', 'Hirsch E', 'Drewes G', 'Rausch O', 'Bantscheff M', 'Neubauer G']</t>
  </si>
  <si>
    <t>['Nigorikawa K', 'Hazeki K', 'Kumazawa T', 'Itoh Y', 'Hoshi M', 'Hazeki O']</t>
  </si>
  <si>
    <t>['Ghigo A', 'Perino A', 'Mehel H', 'Zahradnikova A Jr', 'Morello F', 'Leroy J', 'Nikolaev VO', 'Damilano F', 'Cimino J', 'De Luca E', 'Richter W', 'Westenbroek R', 'Catterall WA', 'Zhang J', 'Yan C', 'Conti M', 'Gomez AM', 'Vandecasteele G', 'Hirsch E', 'Fischmeister R']</t>
  </si>
  <si>
    <t>['Wojciechowska-Durczynska K', 'Krawczyk-Rusiecka K', 'Cyniak-Magierska A', 'Zygmunt A', 'Sporny S', 'Lewinski A']</t>
  </si>
  <si>
    <t>['Neely GG', 'Rao S', 'Costigan M', 'Mair N', 'Racz I', 'Milinkeviciute G', 'Meixner A', 'Nayanala S', 'Griffin RS', 'Belfer I', 'Dai F', 'Smith S', 'Diatchenko L', 'Marengo S', 'Haubner BJ', 'Novatchkova M', 'Gibson D', 'Maixner W', 'Pospisilik JA', 'Hirsch E', 'Whishaw IQ', 'Zimmer A', 'Gupta V', 'Sasaki J', 'Kanaho Y', 'Sasaki T', 'Kress M', 'Woolf CJ', 'Penninger JM']</t>
  </si>
  <si>
    <t>['Mazaki Y', 'Nishimura Y', 'Sabe H']</t>
  </si>
  <si>
    <t>['Oka Y', 'Yabuuchi T', 'Fujii Y', 'Ohtake H', 'Wakahara S', 'Matsumoto K', 'Endo M', 'Tamura Y', 'Sekiguchi Y']</t>
  </si>
  <si>
    <t>['Comerford I', 'Litchfield W', 'Kara E', 'McColl SR']</t>
  </si>
  <si>
    <t>['Roller A', 'Perino A', 'Dapavo P', 'Soro E', 'Okkenhaug K', 'Hirsch E', 'Ji H']</t>
  </si>
  <si>
    <t>['Silver M', 'Janousova E', 'Hua X', 'Thompson PM', 'Montana G']</t>
  </si>
  <si>
    <t>['Kim HJ', 'Kim SR', 'Park JK', 'Kim DI', 'Jeong JS', 'Lee YC']</t>
  </si>
  <si>
    <t>['Suire S', 'Lecureuil C', 'Anderson KE', 'Damoulakis G', 'Niewczas I', 'Davidson K', 'Guillou H', 'Pan D', 'Jonathan Clark', 'Phillip T Hawkins', 'Stephens L']</t>
  </si>
  <si>
    <t>['Cokic VP', 'Bhattacharya B', 'Beleslin-Cokic BB', 'Noguchi CT', 'Puri RK', 'Schechter AN']</t>
  </si>
  <si>
    <t>['Tai WJ', 'Ye X', 'Bao XQ', 'Wang XL', 'Zhang D']</t>
  </si>
  <si>
    <t>['Dschietzig T', 'Alexiou K', 'Kinkel HT', 'Baumann G', 'Matschke K', 'Stangl K']</t>
  </si>
  <si>
    <t>['Stadtmann A', 'Brinkhaus L', 'Mueller H', 'Rossaint J', 'Bolomini-Vittori M', 'Bergmeier W', 'Van Aken H', 'Wagner DD', 'Laudanna C', 'Ley K', 'Zarbock A']</t>
  </si>
  <si>
    <t>['Perino A', 'Ghigo A', 'Ferrero E', 'Morello F', 'Santulli G', 'Baillie GS', 'Damilano F', 'Dunlop AJ', 'Pawson C', 'Walser R', 'Levi R', 'Altruda F', 'Silengo L', 'Langeberg LK', 'Neubauer G', 'Heymans S', 'Lembo G', 'Wymann MP', 'Wetzker R', 'Houslay MD', 'Iaccarino G', 'Scott JD', 'Hirsch E']</t>
  </si>
  <si>
    <t>['Kobayashi N', 'Ueki K', 'Okazaki Y', 'Iwane A', 'Kubota N', 'Ohsugi M', 'Awazawa M', 'Kobayashi M', 'Sasako T', 'Kaneko K', 'Suzuki M', 'Nishikawa Y', 'Hara K', 'Yoshimura K', 'Koshima I', 'Goyama S', 'Murakami K', 'Sasaki J', 'Nagai R', 'Kurokawa M', 'Sasaki T', 'Kadowaki T']</t>
  </si>
  <si>
    <t>['Guerreiro AS', 'Fattet S', 'Kulesza DW', 'Atamer A', 'Elsing AN', 'Shalaby T', 'Jackson SP', 'Schoenwaelder SM', 'Grotzer MA', 'Delattre O', 'Arcaro A']</t>
  </si>
  <si>
    <t>['Berod L', 'Heinemann C', 'Heink S', 'Escher A', 'Stadelmann C', 'Drube S', 'Wetzker R', 'Norgauer J', 'Kamradt T']</t>
  </si>
  <si>
    <t>['Guo D', 'Thiyam G', 'Bodiga S', 'Kassiri Z', 'Oudit GY']</t>
  </si>
  <si>
    <t>['Damilano F', 'Franco I', 'Perrino C', 'Schaefer K', 'Azzolino O', 'Carnevale D', 'Cifelli G', 'Carullo P', 'Ragona R', 'Ghigo A', 'Perino A', 'Lembo G', 'Hirsch E']</t>
  </si>
  <si>
    <t>['Russo RC', 'Garcia CC', 'Barcelos LS', 'Rachid MA', 'Guabiraba R', 'Roffe E', 'Souza AL', 'Sousa LP', 'Mirolo M', 'Doni A', 'Cassali GD', 'Pinho V', 'Locati M', 'Teixeira MM']</t>
  </si>
  <si>
    <t>['Jin R', 'Song Z', 'Yu S', 'Piazza A', 'Nanda A', 'Penninger JM', 'Granger DN', 'Li G']</t>
  </si>
  <si>
    <t>['Greenfield EM', 'Tatro JM', 'Smith MV', 'Schnaser EA', 'Wu D']</t>
  </si>
  <si>
    <t>['Schmid MC', 'Avraamides CJ', 'Dippold HC', 'Franco I', 'Foubert P', 'Ellies LG', 'Acevedo LM', 'Manglicmot JR', 'Song X', 'Wrasidlo W', 'Blair SL', 'Ginsberg MH', 'Cheresh DA', 'Hirsch E', 'Field SJ', 'Varner JA']</t>
  </si>
  <si>
    <t>['Becattini B', 'Marone R', 'Zani F', 'Arsenijevic D', 'Seydoux J', 'Montani JP', 'Dulloo AG', 'Thorens B', 'Preitner F', 'Wymann MP', 'Solinas G']</t>
  </si>
  <si>
    <t>['Martin D', 'Galisteo R', 'Molinolo AA', 'Wetzker R', 'Hirsch E', 'Gutkind JS']</t>
  </si>
  <si>
    <t>['Hazeki K', 'Kametani Y', 'Murakami H', 'Uehara M', 'Ishikawa Y', 'Nigorikawa K', 'Takasuga S', 'Sasaki T', 'Seya T', 'Matsumoto M', 'Hazeki O']</t>
  </si>
  <si>
    <t>['Tang W', 'Zhang Y', 'Xu W', 'Harden TK', 'Sondek J', 'Sun L', 'Li L', 'Wu D']</t>
  </si>
  <si>
    <t>['Pereira PJS', 'Lazarotto LF', 'Leal PC', 'Lopes TG', 'Morrone FB', 'Campos MM']</t>
  </si>
  <si>
    <t>['Kim JI', 'Lee HR', 'Sim SE', 'Baek J', 'Yu NK', 'Choi JH', 'Ko HG', 'Lee YS', 'Park SW', 'Kwak C', 'Ahn SJ', 'Choi SY', 'Kim H', 'Kim KH', 'Backx PH', 'Bradley CA', 'Kim E', 'Jang DJ', 'Lee K', 'Kim SJ', 'Zhuo M', 'Collingridge GL', 'Kaang BK']</t>
  </si>
  <si>
    <t>['Janas ML', 'Turner M']</t>
  </si>
  <si>
    <t>['Wain LV', 'Verwoert GC', "O'Reilly PF", 'Shi G', 'Johnson T', 'Johnson AD', 'Bochud M', 'Rice KM', 'Henneman P', 'Smith AV', 'Ehret GB', 'Amin N', 'Larson MG', 'Mooser V', 'Hadley D', 'Dorr M', 'Bis JC', 'Aspelund T', 'Esko T', 'Janssens AC', 'Zhao JH', 'Heath S', 'Laan M', 'Fu J', 'Pistis G', 'Luan J', 'Arora P', 'Lucas G', 'Pirastu N', 'Pichler I', 'Jackson AU', 'Webster RJ', 'Zhang F', 'Peden JF', 'Schmidt H', 'Tanaka T', 'Campbell H', 'Igl W', 'Milaneschi Y', 'Hottenga JJ', 'Vitart V', 'Chasman DI', 'Trompet S', 'Bragg-Gresham JL', 'Alizadeh BZ', 'Chambers JC', 'Guo X', 'Lehtimaki T', 'Kuhnel B', 'Lopez LM', 'Polasek O', 'Boban M', 'Nelson CP', 'Morrison AC', 'Pihur V', 'Ganesh SK', 'Hofman A', 'Kundu S', 'Mattace-Raso FU', 'Rivadeneira F', 'Sijbrands EJ', 'Uitterlinden AG', 'Hwang SJ', 'Vasan RS', 'Wang TJ', 'Bergmann S', 'Vollenweider P', 'Waeber G', 'Laitinen J', 'Pouta A', 'Zitting P', 'McArdle WL', 'Kroemer HK', 'Volker U', 'Volzke H', 'Glazer NL', 'Taylor KD', 'Harris TB', 'Alavere H', 'Haller T', 'Keis A', 'Tammesoo ML', 'Aulchenko Y', 'Barroso I', 'Khaw KT', 'Galan P', 'Hercberg S', 'Lathrop M', 'Eyheramendy S', 'Org E', 'Sober S', 'Lu X', 'Nolte IM', 'Penninx BW', 'Corre T', 'Masciullo C', 'Sala C', 'Groop L', 'Voight BF', 'Melander O', "O'Donnell CJ", 'Salomaa V', "d'Adamo AP", 'Fabretto A', 'Faletra F', 'Ulivi S', 'Del Greco F', 'Facheris M', 'Collins FS', 'Bergman RN', 'Beilby JP', 'Hung J', 'Musk AW', 'Mangino M', 'Shin SY', 'Soranzo N', 'Watkins H', 'Goel A', 'Hamsten A', 'Gider P', 'Loitfelder M', 'Zeginigg M', 'Hernandez D', 'Najjar SS', 'Navarro P', 'Wild SH', 'Corsi AM', 'Singleton A', 'de Geus EJ', 'Willemsen G', 'Parker AN', 'Rose LM', 'Buckley B', 'Stott D', 'Orru M', 'Uda M', 'van der Klauw MM', 'Zhang W', 'Li X', 'Scott J', 'Chen YD', 'Burke GL', 'Kahonen M', 'Viikari J', 'Doring A', 'Meitinger T', 'Davies G', 'Starr JM', 'Emilsson V', 'Plump A', 'Lindeman JH', 'Hoen PA', 'Konig IR', 'Felix JF', 'Clarke R', 'Hopewell JC', 'Ongen H', 'Breteler M', 'Debette S', 'Destefano AL', 'Fornage M', 'Mitchell GF', 'Smith NL', 'Holm H', 'Stefansson K', 'Thorleifsson G', 'Thorsteinsdottir U', 'Samani NJ', 'Preuss M', 'Rudan I', 'Hayward C', 'Deary IJ', 'Wichmann HE', 'Raitakari OT', 'Palmas W', 'Kooner JS', 'Stolk RP', 'Jukema JW', 'Wright AF', 'Boomsma DI', 'Bandinelli S', 'Gyllensten UB', 'Wilson JF', 'Ferrucci L', 'Schmidt R', 'Farrall M', 'Spector TD', 'Palmer LJ', 'Tuomilehto J', 'Pfeufer A', 'Gasparini P', 'Siscovick D', 'Altshuler D', 'Loos RJ', 'Toniolo D', 'Snieder H', 'Gieger C', 'Meneton P', 'Wareham NJ', 'Oostra BA', 'Metspalu A', 'Launer L', 'Rettig R', 'Strachan DP', 'Beckmann JS', 'Witteman JC', 'Erdmann J', 'van Dijk KW', 'Boerwinkle E', 'Boehnke M', 'Ridker PM', 'Jarvelin MR', 'Chakravarti A', 'Abecasis GR', 'Gudnason V', 'Newton-Cheh C', 'Levy D', 'Munroe PB', 'Psaty BM', 'Caulfield MJ', 'Rao DC', 'Tobin MD', 'Elliott P', 'van Duijn CM']</t>
  </si>
  <si>
    <t>['Costa C', 'Martin-Conte EL', 'Hirsch E']</t>
  </si>
  <si>
    <t>['Paul DS', 'Nisbet JP', 'Yang TP', 'Meacham S', 'Rendon A', 'Hautaviita K', 'Tallila J', 'White J', 'Tijssen MR', 'Sivapalaratnam S', 'Basart H', 'Trip MD', 'Gottgens B', 'Soranzo N', 'Ouwehand WH', 'Deloukas P']</t>
  </si>
  <si>
    <t>['Xu H', 'Su Z', 'Wu J', 'Yang M', 'Penninger JM', 'Martin CM', 'Kvietys PR', 'Rui T']</t>
  </si>
  <si>
    <t>['Haubner BJ', 'Neely GG', 'Voelkl JG', 'Damilano F', 'Kuba K', 'Imai Y', 'Komnenovic V', 'Mayr A', 'Pachinger O', 'Hirsch E', 'Penninger JM', 'Metzler B']</t>
  </si>
  <si>
    <t>['Tsou HR', 'MacEwan G', 'Birnberg G', 'Zhang N', 'Brooijmans N', 'Toral-Barza L', 'Hollander I', 'Ayral-Kaloustian S', 'Yu K']</t>
  </si>
  <si>
    <t>['Tang J', 'Hunt CA']</t>
  </si>
  <si>
    <t>['Xu Y', 'Loison F', 'Luo HR']</t>
  </si>
  <si>
    <t>['Yue P', 'Forrest WF', 'Kaminker JS', 'Lohr S', 'Zhang Z', 'Cavet G']</t>
  </si>
  <si>
    <t>['Sutherlin DP', 'Sampath D', 'Berry M', 'Castanedo G', 'Chang Z', 'Chuckowree I', 'Dotson J', 'Folkes A', 'Friedman L', 'Goldsmith R', 'Heffron T', 'Lee L', 'Lesnick J', 'Lewis C', 'Mathieu S', 'Nonomiya J', 'Olivero A', 'Pang J', 'Prior WW', 'Salphati L', 'Sideris S', 'Tian Q', 'Tsui V', 'Wan NC', 'Wang S', 'Wiesmann C', 'Wong S', 'Zhu BY']</t>
  </si>
  <si>
    <t>['Han M', 'Zhang JZ']</t>
  </si>
  <si>
    <t>['Passos GF', 'Figueiredo CP', 'Prediger RD', 'Silva KA', 'Siqueira JM', 'Duarte FS', 'Leal PC', 'Medeiros R', 'Calixto JB']</t>
  </si>
  <si>
    <t>['Venable JD', 'Ameriks MK', 'Blevitt JM', 'Thurmond RL', 'Fung-Leung WP']</t>
  </si>
  <si>
    <t>['Awad AE', 'Kandalam V', 'Chakrabarti S', 'Wang X', 'Penninger JM', 'Davidge ST', 'Oudit GY', 'Kassiri Z']</t>
  </si>
  <si>
    <t>['Dehnhardt CM', 'Venkatesan AM', 'Delos Santos E', 'Chen Z', 'Santos O', 'Ayral-Kaloustian S', 'Brooijmans N', 'Mallon R', 'Hollander I', 'Feldberg L', 'Lucas J', 'Chaudhary I', 'Yu K', 'Gibbons J', 'Abraham R', 'Mansour TS']</t>
  </si>
  <si>
    <t>['Schreiber A', 'Rolle S', 'Peripelittchenko L', 'Rademann J', 'Schneider W', 'Luft FC', 'Kettritz R']</t>
  </si>
  <si>
    <t>['Reutershan J', 'Saprito MS', 'Wu D', 'Ruckle T', 'Ley K']</t>
  </si>
  <si>
    <t>['Williams O', 'Houseman BT', 'Kunkel EJ', 'Aizenstein B', 'Hoffman R', 'Knight ZA', 'Shokat KM']</t>
  </si>
  <si>
    <t>['Brunert D', 'Klasen K', 'Corey EA', 'Ache BW']</t>
  </si>
  <si>
    <t>['Schmidt C', 'Schilli-Westermann M', 'Klinger R', 'Kirsch C']</t>
  </si>
  <si>
    <t>['Carter H', 'Samayoa J', 'Hruban RH', 'Karchin R']</t>
  </si>
  <si>
    <t>['Seropian IM', 'Abbate A', 'Toldo S', 'Harrington J', 'Smithson L', 'Ockaili R', 'Mezzaroma E', 'Damilano F', 'Hirsch E', 'Van Tassell BW']</t>
  </si>
  <si>
    <t>['Hasan AM', 'Mourtada-Maarabouni M', 'Hameed MS', 'Williams GT', 'Dent G']</t>
  </si>
  <si>
    <t>['Beer-Hammer S', 'Zebedin E', 'von Holleben M', 'Alferink J', 'Reis B', 'Dresing P', 'Degrandi D', 'Scheu S', 'Hirsch E', 'Sexl V', 'Pfeffer K', 'Nurnberg B', 'Piekorz RP']</t>
  </si>
  <si>
    <t>['Jin R', 'Yu S', 'Song Z', 'Quillin JW', 'Deasis DP', 'Penninger JM', 'Nanda A', 'Granger DN', 'Li G']</t>
  </si>
  <si>
    <t>['Cai R', 'Cai X', 'Chen B', 'Xu W', 'Lu J']</t>
  </si>
  <si>
    <t>['Kang H', 'Chang W', 'Hurley M', 'Vignery A', 'Wu D']</t>
  </si>
  <si>
    <t>['Cai R', 'Xu W', 'Dai B', 'Cai X', 'Xu R', 'Lu J']</t>
  </si>
  <si>
    <t>['Yu W', 'Sun X', 'Tang H', 'Tao Y', 'Dai Z']</t>
  </si>
  <si>
    <t>['Martin EL', 'Souza DG', 'Fagundes CT', 'Amaral FA', 'Assenzio B', 'Puntorieri V', 'Del Sorbo L', 'Fanelli V', 'Bosco M', 'Delsedime L', 'Pinho JF', 'Lemos VS', 'Souto FO', 'Alves-Filho JC', 'Cunha FQ', 'Slutsky AS', 'Ruckle T', 'Hirsch E', 'Teixeira MM', 'Ranieri VM']</t>
  </si>
  <si>
    <t>['Jiang H', 'Abel PW', 'Toews ML', 'Deng C', 'Casale TB', 'Xie Y', 'Tu Y']</t>
  </si>
  <si>
    <t>['Gruen M', 'Rose C', 'Konig C', 'Gajda M', 'Wetzker R', 'Brauer R']</t>
  </si>
  <si>
    <t>['van Dop WA', 'Marengo S', 'te Velde AA', 'Ciraolo E', 'Franco I', 'ten Kate FJ', 'Boeckxstaens GE', 'Hardwick JC', 'Hommes DW', 'Hirsch E', 'van den Brink GR']</t>
  </si>
  <si>
    <t>['Rodrigues DH', 'Vilela MC', 'Barcelos LS', 'Pinho V', 'Teixeira MM', 'Teixeira AL']</t>
  </si>
  <si>
    <t>['Johnson AD', 'Yanek LR', 'Chen MH', 'Faraday N', 'Larson MG', 'Tofler G', 'Lin SJ', 'Kraja AT', 'Province MA', 'Yang Q', 'Becker DM', "O'Donnell CJ", 'Becker LC']</t>
  </si>
  <si>
    <t>['Soranzo N', 'Rendon A', 'Gieger C', 'Jones CI', 'Watkins NA', 'Menzel S', 'Doring A', 'Stephens J', 'Prokisch H', 'Erber W', 'Potter SC', 'Bray SL', 'Burns P', 'Jolley J', 'Falchi M', 'Kuhnel B', 'Erdmann J', 'Schunkert H', 'Samani NJ', 'Illig T', 'Garner SF', 'Rankin A', 'Meisinger C', 'Bradley JR', 'Thein SL', 'Goodall AH', 'Spector TD', 'Deloukas P', 'Ouwehand WH']</t>
  </si>
  <si>
    <t>['Hirsch E', 'Braccini L', 'Ciraolo E', 'Morello F', 'Perino A']</t>
  </si>
  <si>
    <t>['Barberis L', 'Pasquali C', 'Bertschy-Meier D', 'Cuccurullo A', 'Costa C', 'Ambrogio C', 'Vilbois F', 'Chiarle R', 'Wymann M', 'Altruda F', 'Rommel C', 'Hirsch E']</t>
  </si>
  <si>
    <t>['Gavard J', 'Hou X', 'Qu Y', 'Masedunskas A', 'Martin D', 'Weigert R', 'Li X', 'Gutkind JS']</t>
  </si>
  <si>
    <t>['Takeda M', 'Ito W', 'Tanabe M', 'Ueki S', 'Kato H', 'Kihara J', 'Tanigai T', 'Chiba T', 'Yamaguchi K', 'Kayaba H', 'Imai Y', 'Okuyama K', 'Ohno I', 'Sasaki T', 'Chihara J']</t>
  </si>
  <si>
    <t>['Doukas J', 'Eide L', 'Stebbins K', 'Racanelli-Layton A', 'Dellamary L', 'Martin M', 'Dneprovskaia E', 'Noronha G', 'Soll R', 'Wrasidlo W', 'Acevedo LM', 'Cheresh DA']</t>
  </si>
  <si>
    <t>['Doherty TA', 'Soroosh P', 'Broide DH', 'Croft M']</t>
  </si>
  <si>
    <t>['Balla T']</t>
  </si>
  <si>
    <t>['Halls ML', 'van der Westhuizen ET', 'Wade JD', 'Evans BA', 'Bathgate RA', 'Summers RJ']</t>
  </si>
  <si>
    <t>['Thomas M', 'Edwards MJ', 'Sawicka E', 'Duggan N', 'Hirsch E', 'Wymann MP', 'Owen C', 'Trifilieff A', 'Walker C', 'Westwick J', 'Finan P']</t>
  </si>
  <si>
    <t>['Lehmann K', 'Muller JP', 'Schlott B', 'Skroblin P', 'Barz D', 'Norgauer J', 'Wetzker R']</t>
  </si>
  <si>
    <t>['Lim DH', 'Cho JY', 'Song DJ', 'Lee SY', 'Miller M', 'Broide DH']</t>
  </si>
  <si>
    <t>['Bohnacker T', 'Marone R', 'Collmann E', 'Calvez R', 'Hirsch E', 'Wymann MP']</t>
  </si>
  <si>
    <t>['Hayer S', 'Pundt N', 'Peters MA', 'Wunrau C', 'Kuhnel I', 'Neugebauer K', 'Strietholt S', 'Zwerina J', 'Korb A', 'Penninger J', 'Joosten LA', 'Gay S', 'Ruckle T', 'Schett G', 'Pap T']</t>
  </si>
  <si>
    <t>['MacDonald P']</t>
  </si>
  <si>
    <t>['Endo D', 'Gon Y', 'Nunomura S', 'Yamashita K', 'Hashimoto S', 'Ra C']</t>
  </si>
  <si>
    <t>['Jin K', 'Song LF', 'He CM', 'Wang ZL', 'Hu XH', 'Wu XH']</t>
  </si>
  <si>
    <t>['Harris SJ', 'Foster JG', 'Ward SG']</t>
  </si>
  <si>
    <t>['Fuentes G', 'Valencia A']</t>
  </si>
  <si>
    <t>['Quinn BJ', 'Welch EJ', 'Kim AC', 'Lokuta MA', 'Huttenlocher A', 'Khan AA', 'Kuchay SM', 'Chishti AH']</t>
  </si>
  <si>
    <t>['Ameriks MK', 'Venable JD']</t>
  </si>
  <si>
    <t>['Monterrubio M', 'Mellado M', 'Carrera AC', 'Rodriguez-Frade JM']</t>
  </si>
  <si>
    <t>['Zask A', 'Verheijen JC', 'Curran K', 'Kaplan J', 'Richard DJ', 'Nowak P', 'Malwitz DJ', 'Brooijmans N', 'Bard J', 'Svenson K', 'Lucas J', 'Toral-Barza L', 'Zhang WG', 'Hollander I', 'Gibbons JJ', 'Abraham RT', 'Ayral-Kaloustian S', 'Mansour TS', 'Yu K']</t>
  </si>
  <si>
    <t>['Pigeau GM', 'Kolic J', 'Ball BJ', 'Hoppa MB', 'Wang YW', 'Ruckle T', 'Woo M', 'Manning Fox JE', 'MacDonald PE']</t>
  </si>
  <si>
    <t>['Wang ZL', 'Wu XH', 'Song LF', 'Wang YS', 'Hu XH', 'Luo YF', 'Chen ZZ', 'Ke J', 'Peng XD', 'He CM', 'Zhang W', 'Chen LJ', 'Wei YQ']</t>
  </si>
  <si>
    <t>['Madeddu P', 'Kraenkel N', 'Barcelos LS', 'Siragusa M', 'Campagnolo P', 'Oikawa A', 'Caporali A', 'Herman A', 'Azzolino O', 'Barberis L', 'Perino A', 'Damilano F', 'Emanueli C', 'Hirsch E']</t>
  </si>
  <si>
    <t>['Zheng CF', 'Jones GJ', 'Shi M', 'Wiseman JC', 'Marr KJ', 'Berenger BM', 'Huston SM', 'Gill MJ', 'Krensky AM', 'Kubes P', 'Mody CH']</t>
  </si>
  <si>
    <t>['Kuwana H', 'Terada Y', 'Kobayashi T', 'Okado T', 'Penninger JM', 'Irie-Sasaki J', 'Sasaki T', 'Sasaki S']</t>
  </si>
  <si>
    <t>['Fougerat A', 'Gayral S', 'Gourdy P', 'Schambourg A', 'Ruckle T', 'Schwarz MK', 'Rommel C', 'Hirsch E', 'Arnal JF', 'Salles JP', 'Perret B', 'Breton-Douillon M', 'Wymann MP', 'Laffargue M']</t>
  </si>
  <si>
    <t>['Barberis L', 'Hirsch E']</t>
  </si>
  <si>
    <t>['Scholl S', 'Bondeva T', 'Liu Y', 'Clement JH', 'Hoffken K', 'Wetzker R']</t>
  </si>
  <si>
    <t>['Chavakis E', 'Carmona G', 'Urbich C', 'Gottig S', 'Henschler R', 'Penninger JM', 'Zeiher AM', 'Chavakis T', 'Dimmeler S']</t>
  </si>
  <si>
    <t>['Randis TM', 'Puri KD', 'Zhou H', 'Diacovo TG']</t>
  </si>
  <si>
    <t>['Mallat Z']</t>
  </si>
  <si>
    <t>['Molnarfi N', 'Brandt KJ', 'Gruaz L', 'Dayer JM', 'Burger D']</t>
  </si>
  <si>
    <t>['Heller R', 'Chang Q', 'Ehrlich G', 'Hsieh SN', 'Schoenwaelder SM', 'Kuhlencordt PJ', 'Preissner KT', 'Hirsch E', 'Wetzker R']</t>
  </si>
  <si>
    <t>['Lalli PN', 'Strainic MG', 'Yang M', 'Lin F', 'Medof ME', 'Heeger PS']</t>
  </si>
  <si>
    <t>['Chen S', 'Lin F', 'Shin ME', 'Wang F', 'Shen L', 'Hamm HE']</t>
  </si>
  <si>
    <t>['Barbi J', 'Cummings HE', 'Lu B', 'Oghumu S', 'Ruckle T', 'Rommel C', 'Lafuse W', 'Whitacre CC', 'Satoskar AR']</t>
  </si>
  <si>
    <t>['Ban K', 'Cooper AJ', 'Samuel S', 'Bhatti A', 'Patel M', 'Izumo S', 'Penninger JM', 'Backx PH', 'Oudit GY', 'Tsushima RG']</t>
  </si>
  <si>
    <t>['Konrad S', 'Ali SR', 'Wiege K', 'Syed SN', 'Engling L', 'Piekorz RP', 'Hirsch E', 'Nurnberg B', 'Schmidt RE', 'Gessner JE']</t>
  </si>
  <si>
    <t>['Attoub S', 'De Wever O', 'Bruyneel E', 'Mareel M', 'Gespach C']</t>
  </si>
  <si>
    <t>['Lezama-Davila CM', 'Isaac-Marquez AP', 'Barbi J', 'Cummings HE', 'Lu B', 'Satoskar AR']</t>
  </si>
  <si>
    <t>['Ghigo A', 'Hirsch E']</t>
  </si>
  <si>
    <t>['Oudit GY', 'Kassiri Z', 'Patel MP', 'Chappell M', 'Butany J', 'Backx PH', 'Tsushima RG', 'Scholey JW', 'Khokha R', 'Penninger JM']</t>
  </si>
  <si>
    <t>['Maus UA', 'Backi M', 'Winter C', 'Srivastava M', 'Schwarz MK', 'Ruckle T', 'Paton JC', 'Briles D', 'Mack M', 'Welte T', 'Maus R', 'Bohle RM', 'Seeger W', 'Rommel C', 'Hirsch E', 'Lohmeyer J', 'Preissner KT']</t>
  </si>
  <si>
    <t>['Johnson C', 'Marriott SJ', 'Levy LS']</t>
  </si>
  <si>
    <t>['Patton DT', 'Garcon F', 'Okkenhaug K']</t>
  </si>
  <si>
    <t>['Burelout C', 'Naccache PH', 'Bourgoin SG']</t>
  </si>
  <si>
    <t>['Di Filippo C', 'Rossi F', "D'Amico M"]</t>
  </si>
  <si>
    <t>['Nombela-Arrieta C', 'Mempel TR', 'Soriano SF', 'Mazo I', 'Wymann MP', 'Hirsch E', 'Martinez-A C', 'Fukui Y', 'von Andrian UH', 'Stein JV']</t>
  </si>
  <si>
    <t>['Ferguson GJ', 'Milne L', 'Kulkarni S', 'Sasaki T', 'Walker S', 'Andrews S', 'Crabbe T', 'Finan P', 'Jones G', 'Jackson S', 'Camps M', 'Rommel C', 'Wymann M', 'Hirsch E', 'Hawkins P', 'Stephens L']</t>
  </si>
  <si>
    <t>['Rommel C', 'Camps M', 'Ji H']</t>
  </si>
  <si>
    <t>['Franca-Koh J', 'Kamimura Y', 'Devreotes PN']</t>
  </si>
  <si>
    <t>['Nishio M', 'Watanabe K', 'Sasaki J', 'Taya C', 'Takasuga S', 'Iizuka R', 'Balla T', 'Yamazaki M', 'Watanabe H', 'Itoh R', 'Kuroda S', 'Horie Y', 'Forster I', 'Mak TW', 'Yonekawa H', 'Penninger JM', 'Kanaho Y', 'Suzuki A', 'Sasaki T']</t>
  </si>
  <si>
    <t>['Guillou H', 'Lecureuil C', 'Anderson KE', 'Suire S', 'Ferguson GJ', 'Ellson CD', 'Gray A', 'Divecha N', 'Hawkins PT', 'Stephens LR']</t>
  </si>
  <si>
    <t>['Lanni TB Jr', 'Greene KL', 'Kolz CN', 'Para KS', 'Visnick M', 'Mobley JL', 'Dudley DT', 'Baginski TJ', 'Liimatta MB']</t>
  </si>
  <si>
    <t>['Liu L', 'Puri KD', 'Penninger JM', 'Kubes P']</t>
  </si>
  <si>
    <t>['Lin E', 'Hwang Y', 'Chen EY']</t>
  </si>
  <si>
    <t>['Ferrandi C', 'Ardissone V', 'Ferro P', 'Ruckle T', 'Zaratin P', 'Ammannati E', 'Hauben E', 'Rommel C', 'Cirillo R']</t>
  </si>
  <si>
    <t>['Hawkins PT', 'Stephens LR']</t>
  </si>
  <si>
    <t>['Pinho V', 'Russo RC', 'Amaral FA', 'de Sousa LP', 'Barsante MM', 'de Souza DG', 'Alves-Filho JC', 'Cara DC', 'Hayflick JS', 'Rommel C', 'Ruckle T', 'Rossi AG', 'Teixeira MM']</t>
  </si>
  <si>
    <t>['Perrino C', 'Schroder JN', 'Lima B', 'Villamizar N', 'Nienaber JJ', 'Milano CA', 'Naga Prasad SV']</t>
  </si>
  <si>
    <t>['Rose RA', 'Kabir MG', 'Backx PH']</t>
  </si>
  <si>
    <t>['Kerfant BG', 'Zhao D', 'Lorenzen-Schmidt I', 'Wilson LS', 'Cai S', 'Chen SR', 'Maurice DH', 'Backx PH']</t>
  </si>
  <si>
    <t>['Andrews S', 'Stephens LR', 'Hawkins PT']</t>
  </si>
  <si>
    <t>['Smith LD', 'Hickman ES', 'Parry RV', 'Westwick J', 'Ward SG']</t>
  </si>
  <si>
    <t>['Zhang L', 'Huang J', 'Yang N', 'Greshock J', 'Liang S', 'Hasegawa K', 'Giannakakis A', 'Poulos N', "O'Brien-Jenkins A", 'Katsaros D', 'Butzow R', 'Weber BL', 'Coukos G']</t>
  </si>
  <si>
    <t>['Costa C', 'Barberis L', 'Ambrogio C', 'Manazza AD', 'Patrucco E', 'Azzolino O', 'Neilsen PO', 'Ciraolo E', 'Altruda F', 'Prestwich GD', 'Chiarle R', 'Wymann M', 'Ridley A', 'Hirsch E']</t>
  </si>
  <si>
    <t>['Burelout C', 'Thibault N', 'Harbour D', 'Naccache PH', 'Bourgoin SG']</t>
  </si>
  <si>
    <t>['Ji H', 'Rintelen F', 'Waltzinger C', 'Bertschy Meier D', 'Bilancio A', 'Pearce W', 'Hirsch E', 'Wymann MP', 'Ruckle T', 'Camps M', 'Vanhaesebroeck B', 'Okkenhaug K', 'Rommel C']</t>
  </si>
  <si>
    <t>['Marcantoni A', 'Levi RC', 'Gallo MP', 'Hirsch E', 'Alloatti G']</t>
  </si>
  <si>
    <t>['Mazaki Y']</t>
  </si>
  <si>
    <t>['Yamano K', 'Inoue M', 'Masaki S', 'Saki M', 'Ichimura M', 'Satoh M']</t>
  </si>
  <si>
    <t>['Swat W', 'Montgrain V', 'Doggett TA', 'Douangpanya J', 'Puri K', 'Vermi W', 'Diacovo TG']</t>
  </si>
  <si>
    <t>['Dai B', 'Ying L', 'Cai R', 'Li Y', 'Zhang X', 'Lu J', 'Qian G']</t>
  </si>
  <si>
    <t>['Hirsch E', 'Lembo G', 'Montrucchio G', 'Rommel C', 'Costa C', 'Barberis L']</t>
  </si>
  <si>
    <t>['Li LX', 'MacDonald PE', 'Ahn DS', 'Oudit GY', 'Backx PH', 'Brubaker PL']</t>
  </si>
  <si>
    <t>['Kerfant BG', 'Rose RA', 'Sun H', 'Backx PH']</t>
  </si>
  <si>
    <t>['Pomel V', 'Klicic J', 'Covini D', 'Church DD', 'Shaw JP', 'Roulin K', 'Burgat-Charvillon F', 'Valognes D', 'Camps M', 'Chabert C', 'Gillieron C', 'Francon B', 'Perrin D', 'Leroy D', 'Gretener D', 'Nichols A', 'Vitte PA', 'Carboni S', 'Rommel C', 'Schwarz MK', 'Ruckle T']</t>
  </si>
  <si>
    <t>['Zhao M', 'Song B', 'Pu J', 'Wada T', 'Reid B', 'Tai G', 'Wang F', 'Guo A', 'Walczysko P', 'Gu Y', 'Sasaki T', 'Suzuki A', 'Forrester JV', 'Bourne HR', 'Devreotes PN', 'McCaig CD', 'Penninger JM']</t>
  </si>
  <si>
    <t>['Rakotoarisoa L', 'Carricaburu V', 'Leblanc C', 'Mironneau C', 'Mironneau J', 'Macrez N']</t>
  </si>
  <si>
    <t>['Smith DF', 'Deem TL', 'Bruce AC', 'Reutershan J', 'Wu D', 'Ley K']</t>
  </si>
  <si>
    <t>['Perino A', 'Ghigo A', 'Damilano F', 'Hirsch E']</t>
  </si>
  <si>
    <t>['Jiang XY', 'Gao GD', 'Wang XF', 'Lin YX', 'Wang YW', 'Yang YB']</t>
  </si>
  <si>
    <t>['Murillo MM', 'del Castillo G', 'Sanchez A', 'Fernandez M', 'Fabregat I']</t>
  </si>
  <si>
    <t>['Voigt P', 'Brock C', 'Nurnberg B', 'Schaefer M']</t>
  </si>
  <si>
    <t>['Alloatti G', 'Marcantoni A', 'Levi R', 'Gallo MP', 'Del Sorbo L', 'Patrucco E', 'Barberis L', 'Malan D', 'Azzolino O', 'Wymann M', 'Hirsch E', 'Montrucchio G']</t>
  </si>
  <si>
    <t>['Lian L', 'Wang Y', 'Draznin J', 'Eslin D', 'Bennett JS', 'Poncz M', 'Wu D', 'Abrams CS']</t>
  </si>
  <si>
    <t>['Puri KD', 'Doggett TA', 'Huang CY', 'Douangpanya J', 'Hayflick JS', 'Turner M', 'Penninger J', 'Diacovo TG']</t>
  </si>
  <si>
    <t>['Pinho V', 'Souza DG', 'Barsante MM', 'Hamer FP', 'De Freitas MS', 'Rossi AG', 'Teixeira MM']</t>
  </si>
  <si>
    <t>['Condliffe AM', 'Davidson K', 'Anderson KE', 'Ellson CD', 'Crabbe T', 'Okkenhaug K', 'Vanhaesebroeck B', 'Turner M', 'Webb L', 'Wymann MP', 'Hirsch E', 'Ruckle T', 'Camps M', 'Rommel C', 'Jackson SP', 'Chilvers ER', 'Stephens LR', 'Hawkins PT']</t>
  </si>
  <si>
    <t>['Camps M', 'Ruckle T', 'Ji H', 'Ardissone V', 'Rintelen F', 'Shaw J', 'Ferrandi C', 'Chabert C', 'Gillieron C', 'Francon B', 'Martin T', 'Gretener D', 'Perrin D', 'Leroy D', 'Vitte PA', 'Hirsch E', 'Wymann MP', 'Cirillo R', 'Schwarz MK', 'Rommel C']</t>
  </si>
  <si>
    <t>['Ong E', 'Gao XP', 'Predescu D', 'Broman M', 'Malik AB']</t>
  </si>
  <si>
    <t>['Schonberger J', 'Kuhler L', 'Martins E', 'Lindner TH', 'Silva-Cardoso J', 'Zimmer M']</t>
  </si>
  <si>
    <t>['Burelout C', 'Thibault N', 'Levasseur S', 'Simard S', 'Naccache PH', 'Bourgoin SG']</t>
  </si>
  <si>
    <t>['Tong H', 'Rockman HA', 'Koch WJ', 'Steenbergen C', 'Murphy E']</t>
  </si>
  <si>
    <t>['Alloatti G', 'Montrucchio G', 'Lembo G', 'Hirsch E']</t>
  </si>
  <si>
    <t>['Jung ID', 'Lee J', 'Lee KB', 'Park CG', 'Kim YK', 'Seo DW', 'Park D', 'Lee HW', 'Han JW', 'Lee HY']</t>
  </si>
  <si>
    <t>['MacDonald PE', 'Joseph JW', 'Yau D', 'Diao J', 'Asghar Z', 'Dai F', 'Oudit GY', 'Patel MM', 'Backx PH', 'Wheeler MB']</t>
  </si>
  <si>
    <t>['Le Blanc C', 'Mironneau C', 'Barbot C', 'Henaff M', 'Bondeva T', 'Wetzker R', 'Macrez N']</t>
  </si>
  <si>
    <t>['Narita M', 'Imai S', 'Narita M', 'Kasukawa A', 'Yajima Y', 'Suzuki T']</t>
  </si>
  <si>
    <t>['Weiss-Haljiti C', 'Pasquali C', 'Ji H', 'Gillieron C', 'Chabert C', 'Curchod ML', 'Hirsch E', 'Ridley AJ', 'Hooft van Huijsduijnen R', 'Camps M', 'Rommel C']</t>
  </si>
  <si>
    <t>['Del Prete A', 'Vermi W', 'Dander E', 'Otero K', 'Barberis L', 'Luini W', 'Bernasconi S', 'Sironi M', 'Santoro A', 'Garlanda C', 'Facchetti F', 'Wymann MP', 'Vecchi A', 'Hirsch E', 'Mantovani A', 'Sozzani S']</t>
  </si>
  <si>
    <t>['Gonzalez B', 'Schell MJ', 'Letcher AJ', 'Veprintsev DB', 'Irvine RF', 'Williams RL']</t>
  </si>
  <si>
    <t>['Lupia E', 'Goffi A', 'De Giuli P', 'Azzolino O', 'Bosco O', 'Patrucco E', 'Vivaldo MC', 'Ricca M', 'Wymann MP', 'Hirsch E', 'Montrucchio G', 'Emanuelli G']</t>
  </si>
  <si>
    <t>['Kojima T', 'Kamei H', 'Aizu T', 'Arai Y', 'Takayama M', 'Nakazawa S', 'Ebihara Y', 'Inagaki H', 'Masui Y', 'Gondo Y', 'Sakaki Y', 'Hirose N']</t>
  </si>
  <si>
    <t>['Patrucco E', 'Notte A', 'Barberis L', 'Selvetella G', 'Maffei A', 'Brancaccio M', 'Marengo S', 'Russo G', 'Azzolino O', 'Rybalkin SD', 'Silengo L', 'Altruda F', 'Wetzker R', 'Wymann MP', 'Lembo G', 'Hirsch E']</t>
  </si>
  <si>
    <t>['Glassford J', 'Soeiro I', 'Skarell SM', 'Banerji L', 'Holman M', 'Klaus GG', 'Kadowaki T', 'Koyasu S', 'Lam EW']</t>
  </si>
  <si>
    <t>['Chodniewicz D', 'Zhelev DV']</t>
  </si>
  <si>
    <t>['Wymann MP', 'Bjorklof K', 'Calvez R', 'Finan P', 'Thomast M', 'Trifilieff A', 'Barbier M', 'Altruda F', 'Hirsch E', 'Laffargue M']</t>
  </si>
  <si>
    <t>['Tengholm A', 'Teruel MN', 'Meyer T']</t>
  </si>
  <si>
    <t>['Curnock AP', 'Sotsios Y', 'Wright KL', 'Ward SG']</t>
  </si>
  <si>
    <t>['Yang KY', 'Arcaroli J', 'Kupfner J', 'Pitts TM', 'Park JS', 'Strasshiem D', 'Perng RP', 'Abraham E']</t>
  </si>
  <si>
    <t>['Uren A', 'Merchant MS', 'Sun CJ', 'Vitolo MI', 'Sun Y', 'Tsokos M', 'Illei PB', 'Ladanyi M', 'Passaniti A', 'Mackall C', 'Toretsky JA']</t>
  </si>
  <si>
    <t>['SoRelle R']</t>
  </si>
  <si>
    <t>['Alloatti G', 'Levi R', 'Malan D', 'Del Sorbo L', 'Bosco O', 'Barberis L', 'Marcantoni A', 'Bedendi I', 'Penna C', 'Azzolino O', 'Altruda F', 'Wymann M', 'Hirsch E', 'Montrucchio G']</t>
  </si>
  <si>
    <t>['Serajee FJ', 'Nabi R', 'Zhong H', 'Mahbubul Huq AH']</t>
  </si>
  <si>
    <t>['Jones GE', 'Prigmore E', 'Calvez R', 'Hogan C', 'Dunn GA', 'Hirsch E', 'Wymann MP', 'Ridley AJ']</t>
  </si>
  <si>
    <t>['Fuchikami K', 'Togame H', 'Sagara A', 'Satoh T', 'Gantner F', 'Bacon KB', 'Reinemer P']</t>
  </si>
  <si>
    <t>['Semba S', 'Itoh N', 'Ito M', 'Youssef EM', 'Harada M', 'Moriya T', 'Kimura W', 'Yamakawa M']</t>
  </si>
  <si>
    <t>['Lee HY', 'Bae GU', 'Jung ID', 'Lee JS', 'Kim YK', 'Noh SH', 'Stracke ML', 'Park CG', 'Lee HW', 'Han JW']</t>
  </si>
  <si>
    <t>['Hannigan M', 'Zhan L', 'Li Z', 'Ai Y', 'Wu D', 'Huang CK']</t>
  </si>
  <si>
    <t>['Curnock AP', 'Logan MK', 'Ward SG']</t>
  </si>
  <si>
    <t>['Kratz CP', 'Emerling BM', 'Bonifas J', 'Wang W', 'Green ED', 'Le Beau MM', 'Shannon KM']</t>
  </si>
  <si>
    <t>['Kirsch C', 'Wetzker R', 'Klinger R']</t>
  </si>
  <si>
    <t>['Cieslik K', 'Abrams CS', 'Wu KK']</t>
  </si>
  <si>
    <t>['Bony C', 'Roche S', 'Shuichi U', 'Sasaki T', 'Crackower MA', 'Penninger J', 'Mano H', 'Puceat M']</t>
  </si>
  <si>
    <t>['Barbier M', 'Attoub S', 'Calvez R', 'Laffargue M', 'Jarry A', 'Mareel M', 'Altruda F', 'Gespach C', 'Wu D', 'Lu B', 'Hirsch E', 'Wymann MP']</t>
  </si>
  <si>
    <t>['Kumar CC', 'Diao R', 'Yin Z', 'Liu Y', 'Samatar AA', 'Madison V', 'Xiao L']</t>
  </si>
  <si>
    <t>['Quignard JF', 'Mironneau J', 'Carricaburu V', 'Fournier B', 'Babich A', 'Nurnberg B', 'Mironneau C', 'Macrez N']</t>
  </si>
  <si>
    <t>['Hirsch E', 'Bosco O', 'Tropel P', 'Laffargue M', 'Calvez R', 'Altruda F', 'Wymann M', 'Montrucchio G']</t>
  </si>
  <si>
    <t>['Pacold ME', 'Suire S', 'Perisic O', 'Lara-Gonzalez S', 'Davis CT', 'Walker EH', 'Hawkins PT', 'Stephens L', 'Eccleston JF', 'Williams RL']</t>
  </si>
  <si>
    <t>['Hirsch E', 'Wymann MP', 'Patrucco E', 'Tolosano E', 'Bulgarelli-Leva G', 'Marengo S', 'Rocchi M', 'Altruda F']</t>
  </si>
  <si>
    <t>['Rickert P', 'Weiner OD', 'Wang F', 'Bourne HR', 'Servant G']</t>
  </si>
  <si>
    <t>['Du Villard JA', 'Wicker R', 'Crespo P', 'Russo D', 'Filetti S', 'Gutkind JS', 'Sarasin A', 'Suarez HG']</t>
  </si>
  <si>
    <t>Department of Breast Cancer, Cancer Center, Guangdong Provincial People's Hospital, Guangdong Academy of Medical Sciences, Guangzhou, China. Department of Breast Cancer, Cancer Center, Guangdong Provincial People's Hospital, Guangdong Academy of Medical Sciences, Guangzhou, China. Department of Breast Cancer, Cancer Center, Guangdong Provincial People's Hospital, Guangdong Academy of Medical Sciences, Guangzhou, China. Department of Breast, Foshan Women and Children Hospital, Foshan, China. Department of Breast Cancer, Cancer Center, Guangdong Provincial People's Hospital, Guangdong Academy of Medical Sciences, Guangzhou, China. Department of Breast Cancer, Cancer Center, Guangdong Provincial People's Hospital, Guangdong Academy of Medical Sciences, Guangzhou, China. Department of Breast Cancer, Cancer Center, Guangdong Provincial People's Hospital, Guangdong Academy of Medical Sciences, Guangzhou, China. Burning Rock Biotech, Guangzhou, China. Burning Rock Biotech, Guangzhou, China. Burning Rock Biotech, Guangzhou, China. Burning Rock Biotech, Guangzhou, China. Burning Rock Biotech, Guangzhou, China. Department of Breast Cancer, Cancer Center, Guangdong Provincial People's Hospital, Guangdong Academy of Medical Sciences, Guangzhou, China.</t>
  </si>
  <si>
    <t>HLA Laboratory, Instituto Nacional de Enfermedades Respiratorias Ismael Cosio Villegas, Mexico City 14080, Mexico. HLA Laboratory, Instituto Nacional de Enfermedades Respiratorias Ismael Cosio Villegas, Mexico City 14080, Mexico. HLA Laboratory, Instituto Nacional de Enfermedades Respiratorias Ismael Cosio Villegas, Mexico City 14080, Mexico. High Speciality Cardiology Unit "Korazon", Puerta de Hierro Hospital, Tepic 63173, Nayarit, Mexico. HLA Laboratory, Instituto Nacional de Enfermedades Respiratorias Ismael Cosio Villegas, Mexico City 14080, Mexico. HLA Laboratory, Instituto Nacional de Enfermedades Respiratorias Ismael Cosio Villegas, Mexico City 14080, Mexico.</t>
  </si>
  <si>
    <t>Department of Traditional Chinese Medicine, Zhejiang Pharmaceutical College, No.888 Yinxian Road, 315100, Ningbo, Zhejiang, People's Republic of China. Electronic address: cuimc@139.com. Department of Traditional Chinese Medicine, Zhejiang Pharmaceutical College, No.888 Yinxian Road, 315100, Ningbo, Zhejiang, People's Republic of China. Department of Traditional Chinese Medicine, Zhejiang Pharmaceutical College, No.888 Yinxian Road, 315100, Ningbo, Zhejiang, People's Republic of China. Department of Traditional Chinese Medicine, Zhejiang Pharmaceutical College, No.888 Yinxian Road, 315100, Ningbo, Zhejiang, People's Republic of China. Department of Traditional Chinese Medicine, Zhejiang Pharmaceutical College, No.888 Yinxian Road, 315100, Ningbo, Zhejiang, People's Republic of China. Department of Traditional Chinese Medicine, Zhejiang Pharmaceutical College, No.888 Yinxian Road, 315100, Ningbo, Zhejiang, People's Republic of China.</t>
  </si>
  <si>
    <t>Departments of, Department of, Clinical Chemistry and Laboratory Medicine, Graduate School of Medical Sciences, Kyushu University, Fukuoka, Japan. Department of, Urology, Graduate School of Medical Sciences, Kyushu University, Fukuoka, Japan. Department of, Urology, Graduate School of Medical Sciences, Kyushu University, Fukuoka, Japan. Departments of, Department of, Clinical Chemistry and Laboratory Medicine, Graduate School of Medical Sciences, Kyushu University, Fukuoka, Japan. Department of, Urology, Graduate School of Medical Sciences, Kyushu University, Fukuoka, Japan. Department of, Urology, Graduate School of Medical Sciences, Kyushu University, Fukuoka, Japan. Departments of, Department of, Clinical Chemistry and Laboratory Medicine, Graduate School of Medical Sciences, Kyushu University, Fukuoka, Japan. Departments of, Department of, Clinical Chemistry and Laboratory Medicine, Graduate School of Medical Sciences, Kyushu University, Fukuoka, Japan. Departments of, Department of, Clinical Chemistry and Laboratory Medicine, Graduate School of Medical Sciences, Kyushu University, Fukuoka, Japan. Department of, Urology, Graduate School of Medical Sciences, Kyushu University, Fukuoka, Japan. Departments of, Department of, Clinical Chemistry and Laboratory Medicine, Graduate School of Medical Sciences, Kyushu University, Fukuoka, Japan.</t>
  </si>
  <si>
    <t>Department of Medical Biology, Ege University Medicine Faculty, Izmir, Turkey. Department of Medical Biology, Ege University Medicine Faculty, Izmir, Turkey. Department of Toxicology, Ege University Pharmacy Faculty, Izmir, Turkey. Department of Toxicology, Ege University Pharmacy Faculty, Izmir, Turkey. Department of Medical Biology, Ege University Medicine Faculty, Izmir, Turkey. Department of Medical Biology, Ege University Medicine Faculty, Izmir, Turkey. Department of Medical Biology, Ege University Medicine Faculty, Izmir, Turkey. Electronic address: cbavci@gmail.com.</t>
  </si>
  <si>
    <t>The Children's Hospital, Zhejiang University School of Medicine, National Clinical Research Center for Child Health, Hangzhou, China. Zhejiang University Cancer Center, Hangzhou, China. Department of Urology, The University of Kansas Medical Center, Kansas City, KS, United States. Department of Urology, The University of Kansas Medical Center, Kansas City, KS, United States. Department of Urology, The University of Kansas Medical Center, Kansas City, KS, United States. Department of Urology, The University of Kansas Medical Center, Kansas City, KS, United States. Department of Pharmacology, Toxicology &amp; Therapeutics, The University of Kansas Medical Center, Kansas City, KS, United States. Department of Urology, The University of Kansas Medical Center, Kansas City, KS, United States. Department of Urology, The University of Kansas Medical Center, Kansas City, KS, United States. Department of Pharmacology, Toxicology &amp; Therapeutics, The University of Kansas Medical Center, Kansas City, KS, United States. The Children's Hospital, Zhejiang University School of Medicine, National Clinical Research Center for Child Health, Hangzhou, China. Zhejiang University Cancer Center, Hangzhou, China. Department of Urology, The University of Kansas Medical Center, Kansas City, KS, United States.</t>
  </si>
  <si>
    <t>Vivian L. Smith Department of Neurosurgery, The University of Texas Health Science Center at Houston, McGovern Medical School, Texas. Department of Pathology and Laboratory Medicine, The University of Texas Health Science Center at Houston, McGovern Medical School, Texas. Vivian L. Smith Department of Neurosurgery, The University of Texas Health Science Center at Houston, McGovern Medical School, Texas. Department of Pathology and Laboratory Medicine, The University of Texas Health Science Center at Houston, McGovern Medical School, Texas. Vivian L. Smith Department of Neurosurgery, The University of Texas Health Science Center at Houston, McGovern Medical School, Texas. Department of Pathology and Laboratory Medicine, The University of Texas Health Science Center at Houston, McGovern Medical School, Texas. Department of Diagnostic and Inteventional Imaging, The University of Texas Health Science Center at Houston, McGovern Medical School, Texas. Department of Pathology and Laboratory Medicine, The University of Texas Health Science Center at Houston, McGovern Medical School, Texas. Vivian L. Smith Department of Neurosurgery, The University of Texas Health Science Center at Houston, McGovern Medical School, Texas. Center for Precision Health, School of Biomedical Informatics, The University of Texas Health Science Center at Houston, McGovern Medical School, Texas. Memorial Hermann Hospital-TMC, Houston, Texas. Vivian L. Smith Department of Neurosurgery, The University of Texas Health Science Center at Houston, McGovern Medical School, Texas. Department of Pathology and Laboratory Medicine, The University of Texas Health Science Center at Houston, McGovern Medical School, Texas. Memorial Hermann Hospital-TMC, Houston, Texas.</t>
  </si>
  <si>
    <t>Department of Molecular Medicine and Pathology, University of Auckland, Auckland, New Zealand. Auckland Cancer Society Research Centre, University of Auckland, Auckland, New Zealand. Maurice Wilkins Centre for Molecular Biodiscovery, Auckland, New Zealand. Department of Molecular Medicine and Pathology, University of Auckland, Auckland, New Zealand. Auckland Cancer Society Research Centre, University of Auckland, Auckland, New Zealand. Auckland Cancer Society Research Centre, University of Auckland, Auckland, New Zealand. Auckland Cancer Society Research Centre, University of Auckland, Auckland, New Zealand. Auckland Cancer Society Research Centre, University of Auckland, Auckland, New Zealand. Department of Molecular Medicine and Pathology, University of Auckland, Auckland, New Zealand. Maurice Wilkins Centre for Molecular Biodiscovery, Auckland, New Zealand. Department of Molecular Medicine and Pathology, University of Auckland, Auckland, New Zealand. Maurice Wilkins Centre for Molecular Biodiscovery, Auckland, New Zealand. Department of Molecular Medicine and Pathology, University of Auckland, Auckland, New Zealand. Maurice Wilkins Centre for Molecular Biodiscovery, Auckland, New Zealand. Department of Molecular Medicine and Pathology, University of Auckland, Auckland, New Zealand. peter.shepherd@auckland.ac.nz. Auckland Cancer Society Research Centre, University of Auckland, Auckland, New Zealand. peter.shepherd@auckland.ac.nz. Maurice Wilkins Centre for Molecular Biodiscovery, Auckland, New Zealand. peter.shepherd@auckland.ac.nz.</t>
  </si>
  <si>
    <t>Zhouxin Community Health Service, Qingcheng District, Qingyuan, China. Department of Respiratory Medicine, The Sixth Affiliated Hospital of Guangzhou Medical University, Qingyuan People's Hospital, Qingyuan, China. State Key Laboratory of Respiratory Disease, The First Affiliated Hospital of Guangzhou Medical University, National Clinical Research Center for Respiratory Disease, Guangzhou, China. The First Affiliated Hospital of Guangzhou Medical University, Guangzhou, China. Department of Respiratory Medicine, The Sixth Affiliated Hospital of Guangzhou Medical University, Qingyuan People's Hospital, Qingyuan, China. Department of Respiratory Medicine, The Sixth Affiliated Hospital of Guangzhou Medical University, Qingyuan People's Hospital, Qingyuan, China.</t>
  </si>
  <si>
    <t>Department of Biochemistry and Microbiology, University of Victoria, Victoria, Canada. Department of Chemistry and Biochemistry, University of California San Diego, San Diego, United States. Department of Biochemistry and Microbiology, University of Victoria, Victoria, Canada. University of Basel, Department of Biomedicine, Basel, Switzerland. Department of Biochemistry and Microbiology, University of Victoria, Victoria, Canada. Department of Biochemistry and Microbiology, University of Victoria, Victoria, Canada. University of Basel, Department of Biomedicine, Basel, Switzerland. Department of Chemistry and Biochemistry, University of California San Diego, San Diego, United States. Department of Biochemistry and Microbiology, University of Victoria, Victoria, Canada. Department of Biochemistry and Molecular Biology, The University of British Columbia, Vancouver, Canada.</t>
  </si>
  <si>
    <t>Department of Pathology, The Ohio State University Wexner Medical Center, Columbus, OH 43210, USA. Department of Pathology, The Ohio State University Wexner Medical Center, Columbus, OH 43210, USA. Division of Anatomy, The Ohio State University Wexner Medical Center, Columbus, OH 43210, USA. Department of Pathology, The Ohio State University Wexner Medical Center, Columbus, OH 43210, USA. Department of Pathology, The Ohio State University Wexner Medical Center, Columbus, OH 43210, USA. Department of Pathology, The Ohio State University Wexner Medical Center, Columbus, OH 43210, USA.</t>
  </si>
  <si>
    <t>Department of Biochemistry and Immunology of Ribeirao Preto Medical School, University of Sao Paulo, Ribeirao Preto, Sao Paulo, Brazil. Department of Biochemistry and Immunology of Ribeirao Preto Medical School, University of Sao Paulo, Ribeirao Preto, Sao Paulo, Brazil; International Research Center, A.C. Camargo Cancer Center, Sao Paulo, Brazil. Department of Clinical Analyses, Toxicology and Food Sciences, School of Pharmaceutical Sciences of Ribeirao Preto, University of Sao Paulo, Ribeirao Preto, Sao Paulo, Brazil. Division of Clinical Immunology, Department of Medicine, School of Medicine of Ribeirao Preto, University of Sao Paulo, Ribeirao Preto, Sao Paulo, Brazil. Department of Cell and Molecular Biology, Ribeirao Preto Medical School, University of Sao Paulo, Ribeirao Preto, Brazil. Department of Biochemistry and Immunology of Ribeirao Preto Medical School, University of Sao Paulo, Ribeirao Preto, Sao Paulo, Brazil. Division of Clinical Immunology, Department of Medicine, School of Medicine of Ribeirao Preto, University of Sao Paulo, Ribeirao Preto, Sao Paulo, Brazil. Laboratory of Immunology, Heart Institute, School of Medicine, University of Sao Paulo, Sao Paulo, Brazil. Department of Pharmacology of Ribeirao Preto Medical School, University of Sao Paulo, Ribeirao Preto, Sao Paulo, Brazil. Electronic address: thicunha@usp.br. Department of Biochemistry and Immunology of Ribeirao Preto Medical School, University of Sao Paulo, Ribeirao Preto, Sao Paulo, Brazil; Fiocruz-Bi-Institutional Translational Medicine Plataform, Ribeirao Preto Medical School, University of Sao Paulo, Ribeirao Preto, Sao Paulo, Brazil. Electronic address: jsdsilva@fmrp.usp.br.</t>
  </si>
  <si>
    <t>Department of Legal and Forensic Medicine, Faculty of Medicine, Biomedical Research Institute (IMIB), University of Murcia,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Departamento de Ciencias Sociosanitarias, Universidad de Murcia, Murcia, Spain. Centro de Investigacion Biomedica en Red (CIBER) Epidemiologia y Salud Publica (CIBERESP), Murcia, Spain. Instituto Murciano de Investigacion Biomedica-Arrixaca,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Immunology, University Clinical Hospital Virgen de la Arrixaca-Biomedical Research Institute of Murcia (IMIB), Murcia, Spain. Department of Nephrology, University Clinical Hospital Virgen de la Arrixaca-Biomedical Research Institute of Murcia (IMIB), Murcia, Spain. Department of Pathology Services, University Clinical Hospital Virgen de la Arrixaca-Biomedical Research Institute of Murcia (IMIB), Murcia, Spain. Department of Immunology, University Clinical Hospital Virgen de la Arrixaca-Biomedical Research Institute of Murcia (IMIB), Murcia, Spain.</t>
  </si>
  <si>
    <t>Brain Tumor Center, Cancer and Blood Diseases Institute Department of Radiology and Medical Imaging, Cincinnati Children's Hospital Medical Center Departments of Radiology Pediatrics Radiation Oncology, University of Cincinnati College of Medicine, Cincinnati Pediatric Neuro-Oncology Program, Nationwide Children's Hospital The Ohio State University College of Medicine, Columbus, OH Department of Pathology, Upstate Medical University, Syracuse, NY.</t>
  </si>
  <si>
    <t>Department of Ophthalmology, NYU Grossman School of Medicine, New York, NY 10016, USA. McKusick-Nathans Department of Genetic Medicine, Johns Hopkins University, Baltimore, MD 21287, USA. McKusick-Nathans Department of Genetic Medicine, Johns Hopkins University, Baltimore, MD 21287, USA. Department of Ophthalmology, NYU Grossman School of Medicine, New York, NY 10016, USA. Department of Ophthalmology, NYU Grossman School of Medicine, New York, NY 10016, USA. Department of Ophthalmology, Belfast Health and Social Care Trust, Belfast BT12 6BA UK. Department of Ophthalmology, Belfast Health and Social Care Trust, Belfast BT12 6BA UK. Department of Ophthalmology, Belfast Health and Social Care Trust, Belfast BT12 6BA UK. Center for Human Genetics and Genomics, NYU Grossman School of Medicine, New York, NY 10016, USA. Department of Ophthalmology, Belfast Health and Social Care Trust, Belfast BT12 6BA UK. Genomic Medicine, Biomedical Sciences Research Institute, Ulster University, Coleraine BT52 1SA, UK. Department of Ophthalmology, NYU Grossman School of Medicine, New York, NY 10016, USA. Department of Pathology, NYU Grossman School of Medicine, New York, NY 10016, USA.</t>
  </si>
  <si>
    <t>Department of Pharmacy Practice and Pharmaceutical Sciences, College of Pharmacy, University of Minnesota, Duluth, MN, USA. Department of Pharmacy Practice and Pharmaceutical Sciences, College of Pharmacy, University of Minnesota, Duluth, MN, USA. Department of Pharmacy Practice and Pharmaceutical Sciences, College of Pharmacy, University of Minnesota, Duluth, MN, USA. Department of Pharmacy Practice and Pharmaceutical Sciences, College of Pharmacy, University of Minnesota, Duluth, MN, USA.</t>
  </si>
  <si>
    <t>Institute of Molecular Cell Biology, Jena University Hospital, D-07745 Jena, Germany. Department of Neonatology, Heidelberg University Children's Hospital, D-69120 Heidelberg, Germany. Leibniz Institute on Ageing, Fritz Lipmann Institute, D-07745 Jena, Germany. Department of Neonatology, Heidelberg University Children's Hospital, D-69120 Heidelberg, Germany. Institute of Molecular Cell Biology, Jena University Hospital, D-07745 Jena, Germany. Institute of Molecular Cell Biology, Jena University Hospital, D-07745 Jena, Germany. Leibniz Institute on Ageing, Fritz Lipmann Institute, D-07745 Jena, Germany. Institute of Molecular Cell Biology, Jena University Hospital, D-07745 Jena, Germany. Department of Anesthesiology and Intensive Care Medicine, Jena University Hospital, D-07747 Jena, Germany. Department of Anesthesiology and Intensive Care Medicine, Jena University Hospital, D-07747 Jena, Germany. Institute of Molecular Cell Biology, Jena University Hospital, D-07745 Jena, Germany.</t>
  </si>
  <si>
    <t>Department of Ophthalmology, Longhua Hospital Affiliated Shanghai University of Traditional Chinese Medicine, Shanghai 200032, China. Department of Ophthalmology, Longhua Hospital Affiliated Shanghai University of Traditional Chinese Medicine, Shanghai 200032, China. Department of Ophthalmology, Longhua Hospital Affiliated Shanghai University of Traditional Chinese Medicine, Shanghai 200032, China.</t>
  </si>
  <si>
    <t>Information Technologies Branch, Developmental Therapeutics Program, National Cancer Institute, Frederick, MD, United States of America.</t>
  </si>
  <si>
    <t>Shanghai University of Sport, Shanghai, 200438, China. Shanghai University of Sport, Shanghai, 200438, China. Shanghai University of Sport, Shanghai, 200438, China. Shanghai University of Sport, Shanghai, 200438, China. Electronic address: zq2018@sus.edu.cn.</t>
  </si>
  <si>
    <t>Cancer Diagnostics Research Division, Shizuoka Cancer Center Research Institute, 1007 Shimonagakubo, Nagaizumi-cho, Sunto-gun, Shizuoka, 411-8777, Japan. s.onami@scchr.jp. Experimental Animal Facility, Shizuoka Cancer Center Research Institute, Shizuoka, Japan. Division of Colon and Rectal Surgery, Shizuoka Cancer Center Hospital, Shizuoka, Japan. Experimental Animal Facility, Shizuoka Cancer Center Research Institute, Shizuoka, Japan. Medical Genetics Division, Shizuoka Cancer Center Research Institute, Shizuoka, Japan. Medical Genetics Division, Shizuoka Cancer Center Research Institute, Shizuoka, Japan. Cancer Diagnostics Research Division, Shizuoka Cancer Center Research Institute, 1007 Shimonagakubo, Nagaizumi-cho, Sunto-gun, Shizuoka, 411-8777, Japan. SRL Inc, Tokyo, Japan. Cancer Diagnostics Research Division, Shizuoka Cancer Center Research Institute, 1007 Shimonagakubo, Nagaizumi-cho, Sunto-gun, Shizuoka, 411-8777, Japan. SRL Inc, Tokyo, Japan. Cancer Diagnostics Research Division, Shizuoka Cancer Center Research Institute, 1007 Shimonagakubo, Nagaizumi-cho, Sunto-gun, Shizuoka, 411-8777, Japan. Cancer Diagnostics Research Division, Shizuoka Cancer Center Research Institute, 1007 Shimonagakubo, Nagaizumi-cho, Sunto-gun, Shizuoka, 411-8777, Japan. Drug Discovery and Development Division, Shizuoka Cancer Center Research Institute, Shizuoka, Japan. Cancer Diagnostics Research Division, Shizuoka Cancer Center Research Institute, 1007 Shimonagakubo, Nagaizumi-cho, Sunto-gun, Shizuoka, 411-8777, Japan. Shizuoka Cancer Center Research Institute, Shizuoka, Japan. Immunotherapy Division, Shizuoka Cancer Center Research Institute, Shizuoka, Japan. Division of Colon and Rectal Surgery, Shizuoka Cancer Center Hospital, Shizuoka, Japan. Division of Colon and Rectal Surgery, Shizuoka Cancer Center Hospital, Shizuoka, Japan. Cancer Diagnostics Research Division, Shizuoka Cancer Center Research Institute, 1007 Shimonagakubo, Nagaizumi-cho, Sunto-gun, Shizuoka, 411-8777, Japan. SRL Inc, Tokyo, Japan. Cancer Diagnostics Research Division, Shizuoka Cancer Center Research Institute, 1007 Shimonagakubo, Nagaizumi-cho, Sunto-gun, Shizuoka, 411-8777, Japan. Shizuoka Cancer Center, Shizuoka, Japan.</t>
  </si>
  <si>
    <t>Department of Critical Care Medicine, Lianyungang First People's Hospital, Affiliated Hospital of Xuzhou Medical College, Lianyungang, China. Department of Pulmonary and Critical Care Medicine, Shenzhen Institute of Respiratory Diseases, Second Clinical Medical College, Jinan University (Shenzhen People's Hospital), Shenzhen, 518020, China; The First Affiliated Hospital, Jinan University, Guangzhou, China. The Second Affiliated Hospital, Guangdong Provincial Key Laboratory of Allergy &amp; Clinical Immunology, State Key Laboratory of Respiratory Disease, Guangzhou Medical University, Guangzhou, China. Department of Respiratory and Critical Care Medicine, Lianyungang First People's Hospital, Affiliated Hospital of Xuzhou Medical College, Lianyungang, China. Department of Pulmonary and Critical Care Medicine, Zhujiang Hospital, Southern Medical University, Guangzhou, China. Department of Pulmonary and Critical Care Medicine, Zhujiang Hospital, Southern Medical University, Guangzhou, China. Department of Critical Care Medicine, Zhujiang Hospital, Southern Medical University, Guangzhou, China. State Key Laboratory of Respiratory Diseases, Guangzhou Institute of Respiratory Health, The First Affiliated Hospital of Guangzhou Medical University, Guangzhou Medical University, Guangzhou, China. Electronic address: yaolh4321@126.com. Department of Critical Care Medicine, Zhujiang Hospital, Southern Medical University, Guangzhou, China. Electronic address: thx20060303@126.com.</t>
  </si>
  <si>
    <t>Department of Anesthesiology, The Second Xiangya Hospital of Central South University, Changsha, Hunan 410011, People's Republic of China. Department of Cell Biology, School of Life Sciences, Central South University, Changsha, Hunan 410013, People's Republic of China. Department of Cell Biology, School of Life Sciences, Central South University, Changsha, Hunan 410013, People's Republic of China. Xiangya Medical School, Central South University, Changsha, Hunan 410013, People's Republic of China. Department of Cell Biology, School of Life Sciences, Central South University, Changsha, Hunan 410013, People's Republic of China. Department of Cell Biology, School of Life Sciences, Central South University, Changsha, Hunan 410013, People's Republic of China. Xiangya Medical School, Central South University, Changsha, Hunan 410013, People's Republic of China. Cancer Institute, University of Mississippi Medical Center, Jackson, MS 39216, USA. Department of Anesthesiology, The Second Xiangya Hospital of Central South University, Changsha, Hunan 410011, People's Republic of China. Department of Anesthesiology, The Second Xiangya Hospital of Central South University, Changsha, Hunan 410011, People's Republic of China. Department of Cell Biology, School of Life Sciences, Central South University, Changsha, Hunan 410013, People's Republic of China. Hunan Key Laboratory of Animal Models for Human Diseases, Central South University, Changsha, Hunan 410013, People's Republic of China. Breast Cancer Research Center, School of Life Sciences, Central South University, Changsha, Hunan 410013, People's Republic of China.</t>
  </si>
  <si>
    <t>Department of General &amp;Vascular Surgery, Xiangya Hospital, Central South University, Changsha, Hunan, China. Department of General &amp;Vascular Surgery, Xiangya Hospital, Central South University, Changsha, Hunan, China. Department of Physiology, Nanjing Medical University, Jiangning District, Nanjing, China. Department of General &amp;Vascular Surgery, Xiangya Hospital, Central South University, Changsha, Hunan, China. Department of General &amp;Vascular Surgery, Xiangya Hospital, Central South University, Changsha, Hunan, China. Department of General &amp;Vascular Surgery, Xiangya Hospital, Central South University, Changsha, Hunan, China. Department of General &amp;Vascular Surgery, Xiangya Hospital, Central South University, Changsha, Hunan, China. Department of General &amp;Vascular Surgery, Xiangya Hospital, Central South University, Changsha, Hunan, China. Department of General &amp;Vascular Surgery, Xiangya Hospital, Central South University, Changsha, Hunan, China. Department of General &amp;Vascular Surgery, Xiangya Hospital, Central South University, Changsha, Hunan, China. Department of Vascular Surgery, Stanford University School of Medicine, Stanford, USA. Department of General &amp;Vascular Surgery, Xiangya Hospital, Central South University, Changsha, Hunan, China; National Clinical Research Centre for Geriatric Disorders, Xiangya Hospital, Central South University, Changsha, Hunan, China. Electronic address: wangweicsu@126.com.</t>
  </si>
  <si>
    <t>Department of Microbiology and Immunology, Medical University of South Carolina, Charleston, SC, USA. Department of Dermatology and Dermatologic Surgery, Medical University of South Carolina, Charleston, SC, USA. Department of Microbiology and Immunology, Medical University of South Carolina, Charleston, SC, USA. Department of Dermatology and Dermatologic Surgery, Medical University of South Carolina, Charleston, SC, USA. Department of Microbiology and Immunology, Medical University of South Carolina, Charleston, SC, USA. Department of Dermatology and Dermatologic Surgery, Medical University of South Carolina, Charleston, SC, USA. Department of Microbiology and Immunology, Medical University of South Carolina, Charleston, SC, USA. Department of Dermatology and Dermatologic Surgery, Medical University of South Carolina, Charleston, SC, USA. Department of Microbiology and Immunology, Medical University of South Carolina, Charleston, SC, USA. Department of Dermatology and Dermatologic Surgery, Medical University of South Carolina, Charleston, SC, USA. Department of Microbiology and Immunology, Medical University of South Carolina, Charleston, SC, USA. Department of Dermatology and Dermatologic Surgery, Medical University of South Carolina, Charleston, SC, USA. Department of Microbiology and Immunology, Medical University of South Carolina, Charleston, SC, USA. Department of Surgery, Medical University of South Carolina, Charleston, SC, USA. Department of Microbiology and Immunology, Medical University of South Carolina, Charleston, SC, USA. Department of Surgery, Transplant Immunobiology Laboratory, Medical University of South Carolina, Charleston, SC, USA. Department of Microbiology and Immunology, Medical University of South Carolina, Charleston, SC, USA. Department of Orthopedics, Medical University of South Carolina, Charleston, SC, USA. Department of Otolaryngology, Head and Neck Surgery, Medical University of South Carolina, Charleston, SC, USA. Department of Cell and Molecular Pharmacology and Developmental Therapeutics, Medical University of South Carolina, Charleston, SC, USA. Department of Microbiology and Immunology, Medical University of South Carolina, Charleston, SC, USA. Department of Dermatology and Dermatologic Surgery, Medical University of South Carolina, Charleston, SC, USA.</t>
  </si>
  <si>
    <t>Laboratory of Lymphocyte Signalling and Development, Babraham Research Campus, Cambridge CB22 3AT, United Kingdom. Department of Pathology, University of Cambridge, Cambridge CB2 1QP, United Kingdom. Laboratory of Lymphocyte Signalling and Development, Babraham Research Campus, Cambridge CB22 3AT, United Kingdom. Royal Veterinary College, London NW1 0TU, United Kingdom. Laboratory of Lymphocyte Signalling and Development, Babraham Research Campus, Cambridge CB22 3AT, United Kingdom. Royal Veterinary College, London NW1 0TU, United Kingdom. Exepathology, Exmouth EX8 5LQ, United Kingdom. UCL Cancer Institute, University College London, London WC1E 6AG, United Kingdom. Laboratory of Lymphocyte Signalling and Development, Babraham Research Campus, Cambridge CB22 3AT, United Kingdom. Instituto de Medicina Molecular, Joao Lobo Antunes, Faculdade de Medicina da Universidade de Lisboa, 1649-028 Lisbon, Portugal; and. Royal Veterinary College, London NW1 0TU, United Kingdom. Department of Clinical Sciences and Advanced Medicine, School of Veterinary Medicine, University of Pennsylvania, Philadelphia, PA 19104. Laboratory of Lymphocyte Signalling and Development, Babraham Research Campus, Cambridge CB22 3AT, United Kingdom; ko256@cam.ac.uk. Department of Pathology, University of Cambridge, Cambridge CB2 1QP, United Kingdom.</t>
  </si>
  <si>
    <t>Wellcome Sanger Institute, Wellcome Genome Campus, Hinxton, Cambridge, CB10 1SA, United Kingdom lvdw@sanger.ac.uk. Wellcome Sanger Institute, Wellcome Genome Campus, Hinxton, Cambridge, CB10 1SA, United Kingdom. Wellcome Sanger Institute, Wellcome Genome Campus, Hinxton, Cambridge, CB10 1SA, United Kingdom. Wellcome Sanger Institute, Wellcome Genome Campus, Hinxton, Cambridge, CB10 1SA, United Kingdom. Wellcome Sanger Institute, Wellcome Genome Campus, Hinxton, Cambridge, CB10 1SA, United Kingdom.</t>
  </si>
  <si>
    <t>Department of Ophthalmology, Ninth People's Hospital, Shanghai JiaoTong University School of Medicine, Shanghai, China, 200011. Shanghai Key Laboratory of Orbital Diseases and Ocular Oncology, Shanghai, China, 200011. Department of Ophthalmology, Ninth People's Hospital, Shanghai JiaoTong University School of Medicine, Shanghai, China, 200011. Shanghai Key Laboratory of Orbital Diseases and Ocular Oncology, Shanghai, China, 200011. Department of Ophthalmology, Ninth People's Hospital, Shanghai JiaoTong University School of Medicine, Shanghai, China, 200011. Shanghai Key Laboratory of Orbital Diseases and Ocular Oncology, Shanghai, China, 200011. Department of Ophthalmology, Ninth People's Hospital, Shanghai JiaoTong University School of Medicine, Shanghai, China, 200011. Shanghai Key Laboratory of Orbital Diseases and Ocular Oncology, Shanghai, China, 200011. Department of Ophthalmology, Ninth People's Hospital, Shanghai JiaoTong University School of Medicine, Shanghai, China, 200011. Shanghai Key Laboratory of Orbital Diseases and Ocular Oncology, Shanghai, China, 200011. Department of Ophthalmology, Ninth People's Hospital, Shanghai JiaoTong University School of Medicine, Shanghai, China, 200011. Shanghai Key Laboratory of Orbital Diseases and Ocular Oncology, Shanghai, China, 200011. Department of Ophthalmology, Ninth People's Hospital, Shanghai JiaoTong University School of Medicine, Shanghai, China, 200011. Shanghai Key Laboratory of Orbital Diseases and Ocular Oncology, Shanghai, China, 200011. Department of Ophthalmology, Ninth People's Hospital, Shanghai JiaoTong University School of Medicine, Shanghai, China, 200011. paper34@163.com. Shanghai Key Laboratory of Orbital Diseases and Ocular Oncology, Shanghai, China, 200011. paper34@163.com. Department of Ophthalmology, Ninth People's Hospital, Shanghai JiaoTong University School of Medicine, Shanghai, China, 200011. renbingjia@sjtu.edu.cn. Shanghai Key Laboratory of Orbital Diseases and Ocular Oncology, Shanghai, China, 200011. renbingjia@sjtu.edu.cn. Department of Ophthalmology, Ninth People's Hospital, Shanghai JiaoTong University School of Medicine, Shanghai, China, 200011. fanxq@sjtu.edu.cn. Shanghai Key Laboratory of Orbital Diseases and Ocular Oncology, Shanghai, China, 200011. fanxq@sjtu.edu.cn.</t>
  </si>
  <si>
    <t>UCSD Department of Pediatrics, University of California, San Diego, San Diego, California. shjoshi@ucsd.edu durden@signalrx.com. UCSD Department of Pediatrics, University of California, San Diego, San Diego, California. UCSD Department of Pediatrics, University of California, San Diego, San Diego, California. UCSD Department of Pediatrics, University of California, San Diego, San Diego, California. UCSD School of Medicine, University of California, San Diego, San Diego, California. UCSD School of Medicine, University of California, San Diego, San Diego, California. Moores Cancer Center, Department of Radiation Medicine and Applied Sciences, University of California, San Diego, San Diego, California. Moores Cancer Center, Department of Radiation Medicine and Applied Sciences, University of California, San Diego, San Diego, California. UCSD Department of Pediatrics, University of California, San Diego, San Diego, California. Office of Cancer Genomics, University of California, San Diego, San Diego, California. Office of Cancer Genomics, University of California, San Diego, San Diego, California. UCSD Department of Pediatrics, University of California, San Diego, San Diego, California. La Jolla Institute of Allergy and Immunology, La Jolla, California. La Jolla Institute of Allergy and Immunology, La Jolla, California. SignalRx Pharmaceuticals, Omaha, Nebraska. SignalRx Pharmaceuticals, Omaha, Nebraska. UCSD Department of Pediatrics, University of California, San Diego, San Diego, California. shjoshi@ucsd.edu durden@signalrx.com. SignalRx Pharmaceuticals, Omaha, Nebraska.</t>
  </si>
  <si>
    <t>Department of Pharmacognosy and Utilization Key Laboratory of Northeast Plant Materials, School of Traditional Chinese Medicine, Shenyang Pharmaceutical University, Shenyang 110016, China. Department of Pharmacognosy and Utilization Key Laboratory of Northeast Plant Materials, School of Traditional Chinese Medicine, Shenyang Pharmaceutical University, Shenyang 110016, China. Department of Pharmacognosy and Utilization Key Laboratory of Northeast Plant Materials, School of Traditional Chinese Medicine, Shenyang Pharmaceutical University, Shenyang 110016, China. Department of Pharmacognosy and Utilization Key Laboratory of Northeast Plant Materials, School of Traditional Chinese Medicine, Shenyang Pharmaceutical University, Shenyang 110016, China. Department of Pharmacognosy and Utilization Key Laboratory of Northeast Plant Materials, School of Traditional Chinese Medicine, Shenyang Pharmaceutical University, Shenyang 110016, China. Department of Pharmacognosy and Utilization Key Laboratory of Northeast Plant Materials, School of Traditional Chinese Medicine, Shenyang Pharmaceutical University, Shenyang 110016, China. Department of Pharmacognosy and Utilization Key Laboratory of Northeast Plant Materials, School of Traditional Chinese Medicine, Shenyang Pharmaceutical University, Shenyang 110016, China. Electronic address: yinjun826@sina.com.</t>
  </si>
  <si>
    <t>Department of Clinical Chinese Pharmacy, School of Chinese Materia Medica, Beijing University of Chinese Medicine, No. 11 of North Three-ring East Road, Chao Yang District, Beijing, China. Department of Clinical Chinese Pharmacy, School of Chinese Materia Medica, Beijing University of Chinese Medicine, No. 11 of North Three-ring East Road, Chao Yang District, Beijing, China. Department of Clinical Chinese Pharmacy, School of Chinese Materia Medica, Beijing University of Chinese Medicine, No. 11 of North Three-ring East Road, Chao Yang District, Beijing, China. exogamy@163.com. Department of Clinical Chinese Pharmacy, School of Chinese Materia Medica, Beijing University of Chinese Medicine, No. 11 of North Three-ring East Road, Chao Yang District, Beijing, China. Evidence-Based Medicine Center, School of Basic Medical Sciences, Lanzhou University, 222 Tianshui South Road, Lanzhou City, China. Department of Clinical Chinese Pharmacy, School of Chinese Materia Medica, Beijing University of Chinese Medicine, No. 11 of North Three-ring East Road, Chao Yang District, Beijing, China. Department of Clinical Chinese Pharmacy, School of Chinese Materia Medica, Beijing University of Chinese Medicine, No. 11 of North Three-ring East Road, Chao Yang District, Beijing, China. Department of Clinical Chinese Pharmacy, School of Chinese Materia Medica, Beijing University of Chinese Medicine, No. 11 of North Three-ring East Road, Chao Yang District, Beijing, China. Department of Clinical Chinese Pharmacy, School of Chinese Materia Medica, Beijing University of Chinese Medicine, No. 11 of North Three-ring East Road, Chao Yang District, Beijing, China.</t>
  </si>
  <si>
    <t>Department of Medical Oncology, Dana-Farber Cancer Institute, Boston, Massachusetts. matthew_davids@dfci.harvard.edu. Department of Haematology, Flinders Medical Centre and Flinders University, Bedford Park, South Australia, Australia. St James's University Hospital, Leeds, United Kingdom. Hematology, Niguarda Cancer Center, ASST Grande Ospedale Metropolitano Niguarda, Milan, Italy. Hospital de la Santa Creu i Sant Pau, Barcelona, Spain. Oncology/Hematology Care, Cincinnati, Ohio. Hematology/Oncology Division, Columbia University Medical Center, New York, New York. 1st Department of Internal Medicine, Semmelweis University, Budapest, Hungary. St Vincent's Hospital and University of Melbourne, Peter MacCallum Cancer Centre, Melbourne, Victoria, Australia. Department of Internal Medicine III, Ulm University, Ulm, and Department of Internal Medicine I, Saarland University, Homburg, Germany. Universita Vita-Salute San Raffaele and IRCCS Ospedale San Raffaele, Milan, Italy. Servicio de Hematologia, Hospital Clinic, IDIBAPS, Barcelona, Spain. Verastem Oncology, Needham, Massachusetts. Verastem Oncology, Needham, Massachusetts. Verastem Oncology, Needham, Massachusetts. Department of Medicine I, Division of Hematology and Hemostaseology, and Comprehensive Cancer Center, Medical University of Vienna, Vienna, Austria.</t>
  </si>
  <si>
    <t>Department of Gastroenterology, The Second Medical Center, General Hospital of the Chinese People's Liberation Army, No. 28, Fu Xing Road, Hai Dian District, Beijing 100853, China. Department of Gastroenterology, The Second Medical Center, General Hospital of the Chinese People's Liberation Army, No. 28, Fu Xing Road, Hai Dian District, Beijing 100853, China. Department of Gastroenterology, The Second Medical Center, General Hospital of the Chinese People's Liberation Army, No. 28, Fu Xing Road, Hai Dian District, Beijing 100853, China. Department of Gastroenterology, The Second Medical Center, General Hospital of the Chinese People's Liberation Army, No. 28, Fu Xing Road, Hai Dian District, Beijing 100853, China. Department of Gastroenterology, The Second Medical Center, General Hospital of the Chinese People's Liberation Army, No. 28, Fu Xing Road, Hai Dian District, Beijing 100853, China. Department of Gastroenterology, The Second Medical Center, General Hospital of the Chinese People's Liberation Army, No. 28, Fu Xing Road, Hai Dian District, Beijing 100853, China. Electronic address: wanjun301@126.com.</t>
  </si>
  <si>
    <t>Division of Allergy, Pulmonary and Critical Care Medicine, Department of Medicine, Early Cancer Detection and Prevention Initiative, Vanderbilt Ingram Cancer Center. Center for Pecision Medicine, Department of Biomedical Informatics. Department of Biostatistics, and. Division of Allergy, Pulmonary and Critical Care Medicine, Department of Medicine, Early Cancer Detection and Prevention Initiative, Vanderbilt Ingram Cancer Center. Division of Allergy, Pulmonary and Critical Care Medicine, Department of Medicine, Early Cancer Detection and Prevention Initiative, Vanderbilt Ingram Cancer Center. Division of Allergy, Pulmonary and Critical Care Medicine, Department of Medicine, Early Cancer Detection and Prevention Initiative, Vanderbilt Ingram Cancer Center. Department of Pathology, Microbiology and Immunology, Vanderbilt University Medical Center, Nashville, Tennessee. Center for Pecision Medicine, Department of Biomedical Informatics. Icahn School of Medicine at Mount Sinai, New York, New York; and. Department of Pathology, Weill Cornell Medicine, New York, New York. Division of Allergy, Pulmonary and Critical Care Medicine, Department of Medicine, Early Cancer Detection and Prevention Initiative, Vanderbilt Ingram Cancer Center.</t>
  </si>
  <si>
    <t>Zhongshan Hospital Institute for Clinical Science, Shanghai Institute of Clinical Bioinformatics, Shanghai Engineering Research for AI Technology for Cardiopulmonary Diseases, Jinshan Hospital Center for Tumor Diagnosis &amp; Therapy, Shanghai Medical College, Fudan University, Shanghai, China. Zhongshan Hospital Institute for Clinical Science, Shanghai Institute of Clinical Bioinformatics, Shanghai Engineering Research for AI Technology for Cardiopulmonary Diseases, Jinshan Hospital Center for Tumor Diagnosis &amp; Therapy, Shanghai Medical College, Fudan University, Shanghai, China. Zhongshan Hospital Institute for Clinical Science, Shanghai Institute of Clinical Bioinformatics, Shanghai Engineering Research for AI Technology for Cardiopulmonary Diseases, Jinshan Hospital Center for Tumor Diagnosis &amp; Therapy, Shanghai Medical College, Fudan University, Shanghai, China. Zhongshan Hospital Institute for Clinical Science, Shanghai Institute of Clinical Bioinformatics, Shanghai Engineering Research for AI Technology for Cardiopulmonary Diseases, Jinshan Hospital Center for Tumor Diagnosis &amp; Therapy, Shanghai Medical College, Fudan University, Shanghai, China. Key Laboratory of Systems Biology, Institute of Biochemistry and Cell Biology, Shanghai Institutes for Biological Sciences, Chinese Academy of Sciences, Shanghai, China. Department of Anesthesiology, Zhongshan Hospital, Department of Anesthesiology, Minhang Branch, Zhongshan Hospital, Fudan University, Shanghai, China. drfanghao@163.com. Zhongshan Hospital Institute for Clinical Science, Shanghai Institute of Clinical Bioinformatics, Shanghai Engineering Research for AI Technology for Cardiopulmonary Diseases, Jinshan Hospital Center for Tumor Diagnosis &amp; Therapy, Shanghai Medical College, Fudan University, Shanghai, China. Xiangdong.wang@clintransmed.org.</t>
  </si>
  <si>
    <t>Department of Endocrinology, Faculty of Medicine, Celal Bayar University, Manisa, Turkey. Department of Medical Biology, Ege University Medical School, Izmir, Turkey. Department of Endocrinology, Ege University Medical School, Izmir, Turkey. Department of Medical Biology, Ege University Medical School, Izmir, Turkey. Department of Medical Biology, Ege University Medical School, Izmir, Turkey. Department of Medical Biology, Ege University Medical School, Izmir, Turkey. Department of Endocrinology, Ege University Medical School, Izmir, Turkey.</t>
  </si>
  <si>
    <t>Department of Urology, The First Affiliated Hospital of Shandong First Medical University,Jinan, China. Laboratory of Microvascular Medicine, The First Affiliated Hospital of Shandong First Medical University, Jinan, China. Department of Urology, The First Affiliated Hospital of Shandong First Medical University,Jinan, China. Department of Hematology, Qilu Hospital of Shandong University, Jinan, China. Department of Pediatric Surgery, The First Affiliated Hospital of Shandong First Medical University, Jinan, China. Department of Pediatric Surgery, The First Affiliated Hospital of Shandong First Medical University, Jinan, China. Department of Urology, Shandong Yuncheng County Chinese Medicine Hospital, Heze, China. Department of Pediatric Surgery, The First Affiliated Hospital of Shandong First Medical University, Jinan, China. Department of Pediatric Surgery, The First Affiliated Hospital of Shandong First Medical University, Jinan, China. Department of Pediatric Surgery, The First Affiliated Hospital of Shandong First Medical University, Jinan, China. Department of Pediatric Surgery, The First Affiliated Hospital of Shandong First Medical University, Jinan, China. Department of Urology, The First Affiliated Hospital of Shandong First Medical University,Jinan, China. Department of Pediatric Surgery, The First Affiliated Hospital of Shandong First Medical University, Jinan, China.</t>
  </si>
  <si>
    <t>Division of Nephrology, Department of Medicine, University of Connecticut Health Center, Farmington, CT, USA. Division of Nephrology, Department of Medicine, University of Connecticut Health Center, Farmington, CT, USA. Section of Nephrology, Department of Medicine, Baylor College of Medicine, Houston, TX, USA. Section of Nephrology, Department of Medicine, Baylor College of Medicine, Houston, TX, USA. Division of Nephrology, Department of Medicine, University of Connecticut Health Center, Farmington, CT, USA. Department of Cell Biology, University of Connecticut Health Center, Farmington, CT, USA. Institute for Systems Genomics, University of Connecticut Health Center, Farmington, CT, USA. Renal Section, Veterans Affairs Connecticut Healthcare System, West Haven, CT, USA.</t>
  </si>
  <si>
    <t>Animal Genomics and Improvement Laboratory, Agricultural Research Service, USDA, BARC-East, Beltsville, MD, 20705, USA. College of Animal Science and Technology, China Agricultural University, Beijing, 100193, China. College of Animal Science and Technology, China Agricultural University, Beijing, 100193, China. College of Animal Science and Technology, China Agricultural University, Beijing, 100193, China. Animal Genomics and Improvement Laboratory, Agricultural Research Service, USDA, BARC-East, Beltsville, MD, 20705, USA. MRC Human Genetics Unit, Institute of Genetics and Molecular Medicine, University of Edinburgh, Edinburgh, EH4 2XU, UK. The Roslin Institute, University of Edinburgh, Edinburgh, EH25 9RG, UK. Department of Genetics, Washington University School of Medicine, St. Louis, MO, 63110, USA. US Meat Animal Research Center, Agricultural Research Service, USDA, Clay Center, NE, 68933, USA. Department of Animal and Avian Sciences, University of Maryland, College Park, MD, 20742, USA. lima@umd.edu. Animal Genomics and Improvement Laboratory, Agricultural Research Service, USDA, BARC-East, Beltsville, MD, 20705, USA. George.Liu@usda.gov. Animal Genomics and Improvement Laboratory, Agricultural Research Service, USDA, BARC-East, Beltsville, MD, 20705, USA. Lingzhao.fang@igmm.ed.ac.uk. MRC Human Genetics Unit, Institute of Genetics and Molecular Medicine, University of Edinburgh, Edinburgh, EH4 2XU, UK. Lingzhao.fang@igmm.ed.ac.uk. Department of Animal and Avian Sciences, University of Maryland, College Park, MD, 20742, USA. Lingzhao.fang@igmm.ed.ac.uk.</t>
  </si>
  <si>
    <t>Computational Structural Biology Section, Frederick National Laboratory for Cancer Research, National Cancer Institute at Frederick, Frederick, MD 21702, USA. Computational Structural Biology Section, Frederick National Laboratory for Cancer Research, National Cancer Institute at Frederick, Frederick, MD 21702, USA. Computational Structural Biology Section, Frederick National Laboratory for Cancer Research, National Cancer Institute at Frederick, Frederick, MD 21702, USA; Department of Human Molecular Genetics and Biochemistry, Sackler School of Medicine, Tel Aviv University, Tel Aviv 69978, Israel. Electronic address: NussinoR@mail.nih.gov.</t>
  </si>
  <si>
    <t>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t>
  </si>
  <si>
    <t>First Clinical College, Shandong University of Traditional Chinese Medicine, Jinan 250355, China. Shandong Provincial Hospital Affiliated to Shandong First Medical University, Jinan 250021, China. Neck-Shoulder and Lumbocrural Pain Hospital of Shandong First Medical University, Jinan 250000, China. Department of General Practice, Shandong Provincial Hospital Affiliated to Shandong First Medical University, Jinan 250021, China.</t>
  </si>
  <si>
    <t>Department of Breast Surgery, The First Affiliated Hospital with Nanjing Medical University, 300 Guangzhou Road, Nanjing, 210029, China. Jiangsu Key Lab of Cancer Biomarkers, Prevention and Treatment, Jiangsu Collaborative Innovation Center for Cancer Personalized Medicine, School of Public Health, Nanjing Medical University, Nanjing, 211166, China. Department of Breast Surgery, The First Affiliated Hospital with Nanjing Medical University, 300 Guangzhou Road, Nanjing, 210029, China. Jiangsu Key Lab of Cancer Biomarkers, Prevention and Treatment, Jiangsu Collaborative Innovation Center for Cancer Personalized Medicine, School of Public Health, Nanjing Medical University, Nanjing, 211166, China. Department of Breast Surgery, The First Affiliated Hospital with Nanjing Medical University, 300 Guangzhou Road, Nanjing, 210029, China. Department of Breast Surgery, The First Affiliated Hospital with Nanjing Medical University, 300 Guangzhou Road, Nanjing, 210029, China. Department of Breast Surgery, The First Affiliated Hospital with Nanjing Medical University, 300 Guangzhou Road, Nanjing, 210029, China. Department of Breast Surgery, The First Affiliated Hospital with Nanjing Medical University, 300 Guangzhou Road, Nanjing, 210029, China. ntmage@sina.com. Jiangsu Key Lab of Cancer Biomarkers, Prevention and Treatment, Jiangsu Collaborative Innovation Center for Cancer Personalized Medicine, School of Public Health, Nanjing Medical University, Nanjing, 211166, China. ntmage@sina.com. Department of Breast Surgery, The First Affiliated Hospital with Nanjing Medical University, 300 Guangzhou Road, Nanjing, 210029, China. xiatsswms@163.com. Jiangsu Key Lab of Cancer Biomarkers, Prevention and Treatment, Jiangsu Collaborative Innovation Center for Cancer Personalized Medicine, School of Public Health, Nanjing Medical University, Nanjing, 211166, China. xiatsswms@163.com. Department of Breast Surgery, The First Affiliated Hospital with Nanjing Medical University, 300 Guangzhou Road, Nanjing, 210029, China. ws0801@hotmail.com. Jiangsu Key Lab of Cancer Biomarkers, Prevention and Treatment, Jiangsu Collaborative Innovation Center for Cancer Personalized Medicine, School of Public Health, Nanjing Medical University, Nanjing, 211166, China. ws0801@hotmail.com.</t>
  </si>
  <si>
    <t>Shaanxi Institute of International Trade &amp; Commence, Xi'an 712046, China. Shaanxi Buchang Pharmaceutical Co. Ltd., Xi'an 710075, China. Shaanxi Academy of Traditional Chinese Medicine, Xi'an, Shaanxi 710003, China. Center for Post-Doctoral Studies, China Academy of Chinese Medical Sciences, Beijing 100700, China. Shaanxi Buchang Pharmaceutical Co. Ltd., Xi'an 710075, China. Shaanxi Institute of International Trade &amp; Commence, Xi'an 712046, China. Shaanxi University of Chinese Medicine, Xi'an 712046, China. Shaanxi Institute of International Trade &amp; Commence, Xi'an 712046, China. Collaborative Innovation Center of Green Manufacturing Technology for Traditional Chinese Medicine in Shaanxi province, Xi'an 710075, China.</t>
  </si>
  <si>
    <t>Department of Biomedicine, University of Basel, Basel, Switzerland. Department of Biomedicine, University of Basel, Basel, Switzerland. Department of Biomedicine, University of Basel, Basel, Switzerland. Department of Biomedicine, University of Basel, Basel, Switzerland. Department of Biomedicine, University of Basel, Basel, Switzerland. Department of Biomedicine, University of Basel, Basel, Switzerland.</t>
  </si>
  <si>
    <t>Department of Physiology, Pomeranian Medical University, 70-111 Szczecin, Poland. Department of Biochemistry and Medical Chemistry, Pomeranian Medical University, 70-111 Szczecin, Poland. Department of Biochemistry and Medical Chemistry, Pomeranian Medical University, 70-111 Szczecin, Poland. Insitute of Physical Culture Sciences, University of Szczecin, 70-111 Szczecin, Poland. Faculty of Physical Culture, Gdansk University of Physical Education and Sport, 80-336 Gdansk, Poland. Department of Biochemistry and Medical Chemistry, Pomeranian Medical University, 70-111 Szczecin, Poland. Department of Physiology, Pomeranian Medical University, 70-111 Szczecin, Poland.</t>
  </si>
  <si>
    <t>Ludwig Boltzmann Institute for Rare and Undiagnosed Diseases, Vienna, Austria. Ludwig Boltzmann Institute for Rare and Undiagnosed Diseases, Vienna, Austria. Ludwig Boltzmann Institute for Rare and Undiagnosed Diseases, Vienna, Austria. St. Anna Children Hospital, Vienna, Austria. Ludwig Boltzmann Institute for Rare and Undiagnosed Diseases, Vienna, Austria. CeMM Research Center for Molecular Medicine of the Austrian Academy of Sciences, Vienna, Austria. Ludwig Boltzmann Institute for Rare and Undiagnosed Diseases, Vienna, Austria. Ludwig Boltzmann Institute for Rare and Undiagnosed Diseases, Vienna, Austria. Medical University of Vienna, Vienna, Austria. Institute for Immunodeficiency, Center for Chronic Immunodeficiency (CCI), Freiburg, Germany. Institute for Immunodeficiency, Center for Chronic Immunodeficiency (CCI), Freiburg, Germany. Department of Immunobiology, Yale University School of Medicine, New Haven, CT, USA. CeMM Research Center for Molecular Medicine of the Austrian Academy of Sciences, Vienna, Austria. St. Anna Children Cancer Research Institute, Vienna, Austria. St. Anna Children Hospital, Vienna, Austria. Ludwig Boltzmann Institute for Rare and Undiagnosed Diseases, Vienna, Austria. Ludwig Boltzmann Institute for Rare and Undiagnosed Diseases, Vienna, Austria.</t>
  </si>
  <si>
    <t>Department of Biostatistics and Medical Informatics, University of Wisconsin, Madison, Wisconsin 53706, USA. Department of Cell and Regenerative Biology, Wisconsin Blood Cancer Research Institute, Carbone Cancer Center, University of Wisconsin School of Medicine and Public Health, University of Wisconsin, Madison, Wisconsin 53705, USA. Department of Cell and Regenerative Biology, Wisconsin Blood Cancer Research Institute, Carbone Cancer Center, University of Wisconsin School of Medicine and Public Health, University of Wisconsin, Madison, Wisconsin 53705, USA. Department of Biostatistics and Medical Informatics, University of Wisconsin, Madison, Wisconsin 53706, USA. Department of Computer Sciences, University of Wisconsin, Madison, Wisconsin 53706, USA. Department of Biostatistics and Medical Informatics, University of Wisconsin, Madison, Wisconsin 53706, USA. Department of Statistics, University of Wisconsin, Madison, Wisconsin 53706, USA.</t>
  </si>
  <si>
    <t>Institute of Metabolic and Cardiovascular Diseases (I2MC), Universite de Toulouse, Institut National de la Sante et de la Recherche Medicale (INSERM) UMR1048, Toulouse F-31432, France. Institute of Metabolic and Cardiovascular Diseases (I2MC), Universite de Toulouse, Institut National de la Sante et de la Recherche Medicale (INSERM) UMR1048, Toulouse F-31432, France. Institute of Metabolic and Cardiovascular Diseases (I2MC), Universite de Toulouse, Institut National de la Sante et de la Recherche Medicale (INSERM) UMR1048, Toulouse F-31432, France. Institute of Metabolic and Cardiovascular Diseases (I2MC), Universite de Toulouse, Institut National de la Sante et de la Recherche Medicale (INSERM) UMR1048, Toulouse F-31432, France. Centre de Physiopathologie de Toulouse Purpan, Universite de Toulouse, INSERM, Centre National de la Recherche Scientifique (CNRS), Toulouse, F 31300, France. Centre de Physiopathologie de Toulouse Purpan, Universite de Toulouse, INSERM, Centre National de la Recherche Scientifique (CNRS), Toulouse, F 31300, France. Paris-Cardiovascular Research Center (PARCC), Universite Paris Descartes, Sorbonne Paris Cite, Institut National de la Sante et de la Recherche Medicale (INSERM), UMR970, Paris, France. Paris-Cardiovascular Research Center (PARCC), Universite Paris Descartes, Sorbonne Paris Cite, Institut National de la Sante et de la Recherche Medicale (INSERM), UMR970, Paris, France. Paris-Cardiovascular Research Center (PARCC), Universite Paris Descartes, Sorbonne Paris Cite, Institut National de la Sante et de la Recherche Medicale (INSERM), UMR970, Paris, France. Department of Molecular Biotechnology and Health Sciences, Molecular Biotechnology Center, University of Torino, Via Nizza 52, 10126 Torino, Italy. Institute of Metabolic and Cardiovascular Diseases (I2MC), Universite de Toulouse, Institut National de la Sante et de la Recherche Medicale (INSERM) UMR1048, Toulouse F-31432, France. Department of Cardiology, University Hospital Rangueil, Toulouse, France. Institute of Metabolic and Cardiovascular Diseases (I2MC), Universite de Toulouse, Institut National de la Sante et de la Recherche Medicale (INSERM) UMR1048, Toulouse F-31432, France. Department of Cardiology, University Hospital Rangueil, Toulouse, France. Institute of Metabolic and Cardiovascular Diseases (I2MC), Universite de Toulouse, Institut National de la Sante et de la Recherche Medicale (INSERM) UMR1048, Toulouse F-31432, France. Department of Cardiology, University Hospital Rangueil, Toulouse, France. Institute of Metabolic and Cardiovascular Diseases (I2MC), Universite de Toulouse, Institut National de la Sante et de la Recherche Medicale (INSERM) UMR1048, Toulouse F-31432, France. Institute of Metabolic and Cardiovascular Diseases (I2MC), Universite de Toulouse, Institut National de la Sante et de la Recherche Medicale (INSERM) UMR1048, Toulouse F-31432, France. Institute of Metabolic and Cardiovascular Diseases (I2MC), Universite de Toulouse, Institut National de la Sante et de la Recherche Medicale (INSERM) UMR1048, Toulouse F-31432, France. Institute of Metabolic and Cardiovascular Diseases (I2MC), Universite de Toulouse, Institut National de la Sante et de la Recherche Medicale (INSERM) UMR1048, Toulouse F-31432, France.</t>
  </si>
  <si>
    <t>Department of Biochemistry and Molecular Biology, University of Arkansas for Medical Sciences, Little Rock, AR, 72205, USA. Department of Biochemistry and Molecular Biology, University of Arkansas for Medical Sciences, Little Rock, AR, 72205, USA. Department of Biochemistry and Molecular Biology, University of Arkansas for Medical Sciences, Little Rock, AR, 72205, USA. Department of Biomedical Informatics, University of Arkansas for Medical Sciences, Little Rock, AR, 72205, USA. Department of Neurosurgery, University of Arkansas for Medical Sciences, Little Rock, AR, 72205, USA. Department of Pathology, University of Arkansas for Medical Sciences, Little Rock, AR, 72205, USA. Department of Pathology, University of Arkansas for Medical Sciences, Little Rock, AR, 72205, USA. Department of Medical Oncology, University of Arkansas for Medical Sciences, Little Rock, AR, 72205, USA. Department of Biochemistry and Molecular Biology, University of Arkansas for Medical Sciences, Little Rock, AR, 72205, USA. Department of Neurosurgery, University of Arkansas for Medical Sciences, Little Rock, AR, 72205, USA. arodriguez@uams.edu.</t>
  </si>
  <si>
    <t>Department of Cancer Immunology, Institute for Cancer Research, Oslo University Hospital, Oslo, Norway. K. G. Jebsen Centre for B Cell Malignancies, Institute of Clinical Medicine, University of Oslo, Oslo, Norway. Department of Cancer Immunology, Institute for Cancer Research, Oslo University Hospital, Oslo, Norway. K. G. Jebsen Centre for B Cell Malignancies, Institute of Clinical Medicine, University of Oslo, Oslo, Norway. Institute of Clinical Medicine, University of Oslo, Oslo, Norway. Department of Cancer Immunology, Institute for Cancer Research, Oslo University Hospital, Oslo, Norway. K. G. Jebsen Centre for B Cell Malignancies, Institute of Clinical Medicine, University of Oslo, Oslo, Norway. Institute of Clinical Medicine, University of Oslo, Oslo, Norway.</t>
  </si>
  <si>
    <t>Department of Physiology, University of Veterinary and Pharmaceutical Sciences, Brno, Czech Republic. Institute of Animal Physiology and Genetics, Czech Academy of Sciences, Brno, Czech Republic. Department of Physiology, University of Veterinary and Pharmaceutical Sciences, Brno, Czech Republic. Institute of Animal Physiology and Genetics, Czech Academy of Sciences, Brno, Czech Republic. Department of Physiology, University of Veterinary and Pharmaceutical Sciences, Brno, Czech Republic. Institute of Animal Physiology and Genetics, Czech Academy of Sciences, Brno, Czech Republic. Centre for Craniofacial and Regenerative Biology, King's College London, London, UK. Department of Physiology, University of Veterinary and Pharmaceutical Sciences, Brno, Czech Republic. Institute of Animal Physiology and Genetics, Czech Academy of Sciences, Brno, Czech Republic.</t>
  </si>
  <si>
    <t>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 Arcus Biosciences, Inc., 3928 Point Eden Way, Hayward, California 94545, United States.</t>
  </si>
  <si>
    <t>King Fahd Medical Research Center, King Abdulaziz University, Jeddah, Kingdom of Saudi Arabia mrehan786@gmail.com. Department of Medical Laboratory Technology, Faculty of Applied Medical Sciences, King Abdulaziz University, Jeddah, Kingdom of Saudi Arabia. King Fahd Medical Research Center, King Abdulaziz University, Jeddah, Kingdom of Saudi Arabia. Department of Medical Laboratory Technology, Faculty of Applied Medical Sciences, King Abdulaziz University, Jeddah, Kingdom of Saudi Arabia. Molecular Genetics and Enzymology Department, Human Genetics Division and Genome Research, National Research Centre, Cairo, Egypt. King Fahd Medical Research Center, King Abdulaziz University, Jeddah, Kingdom of Saudi Arabia. Department of Medical Laboratory Technology, Faculty of Applied Medical Sciences, King Abdulaziz University, Jeddah, Kingdom of Saudi Arabia. King Fahd Medical Research Center, King Abdulaziz University, Jeddah, Kingdom of Saudi Arabia. Department of Medical Laboratory Technology, Faculty of Applied Medical Sciences, King Abdulaziz University, Jeddah, Kingdom of Saudi Arabia. King Fahd Medical Research Center, King Abdulaziz University, Jeddah, Kingdom of Saudi Arabia. Department of Medical Laboratory Technology, Faculty of Applied Medical Sciences, King Abdulaziz University, Jeddah, Kingdom of Saudi Arabia.</t>
  </si>
  <si>
    <t>Jiangsu Province Hospital of Chinese Medicine, Affiliated Hospital of Nanjing University of Chinese Medicine, Nanjing, Jiangsu 210029, China; No. 1 Clinical Medical College, Nanjing University of Chinese Medicine, Nanjing, Jiangsu 210023, China. Jiangsu Province Hospital of Chinese Medicine, Affiliated Hospital of Nanjing University of Chinese Medicine, Nanjing, Jiangsu 210029, China. Jiangsu Province Hospital of Chinese Medicine, Affiliated Hospital of Nanjing University of Chinese Medicine, Nanjing, Jiangsu 210029, China. No. 1 Clinical Medical College, Nanjing University of Chinese Medicine, Nanjing, Jiangsu 210023, China. No. 1 Clinical Medical College, Nanjing University of Chinese Medicine, Nanjing, Jiangsu 210023, China. Jiangsu Province Hospital of Chinese Medicine, Affiliated Hospital of Nanjing University of Chinese Medicine, Nanjing, Jiangsu 210029, China. Jiangsu Province Hospital of Chinese Medicine, Affiliated Hospital of Nanjing University of Chinese Medicine, Nanjing, Jiangsu 210029, China. Jiangsu Province Hospital of Chinese Medicine, Affiliated Hospital of Nanjing University of Chinese Medicine, Nanjing, Jiangsu 210029, China. Jiangsu Province Hospital of Chinese Medicine, Affiliated Hospital of Nanjing University of Chinese Medicine, Nanjing, Jiangsu 210029, China. Electronic address: jianwu@njucm.edu.cn. Jiangsu Province Hospital of Chinese Medicine, Affiliated Hospital of Nanjing University of Chinese Medicine, Nanjing, Jiangsu 210029, China. Electronic address: qingminsun@njucm.edu.cn.</t>
  </si>
  <si>
    <t>Cancer Center and Research Institute, University of Mississippi Medical Center, Jackson, Mississippi. Department of Pathology, University of Mississippi Medical Center, Jackson, Mississippi. Department of Pathology, Virginia Commonwealth University, Richmond, Virginia. Cancer Center and Research Institute, University of Mississippi Medical Center, Jackson, Mississippi; Department of Neurobiology and Anatomical Sciences, University of Mississippi Medical Center, Jackson, Mississippi. Electronic address: kxu@umc.edu.</t>
  </si>
  <si>
    <t>Wilhelm Johannsen Center for Functional Genome Research, Department of Cellular and Molecular Medicine, University of Copenhagen, Copenhagen, Denmark. Wilhelm Johannsen Center for Functional Genome Research, Department of Cellular and Molecular Medicine, University of Copenhagen, Copenhagen, Denmark. Department of Regulation and Evaluation of Medicines and Health products, Faculty of Pharmacy, University of Lisbon, Lisbon, Portugal. Wilhelm Johannsen Center for Functional Genome Research, Department of Cellular and Molecular Medicine, University of Copenhagen, Copenhagen, Denmark. Wilhelm Johannsen Center for Functional Genome Research, Department of Cellular and Molecular Medicine, University of Copenhagen, Copenhagen, Denmark. Wilhelm Johannsen Center for Functional Genome Research, Department of Cellular and Molecular Medicine, University of Copenhagen, Copenhagen, Denmark. Department of Clinical Genetics, Rigshospitalet, Copenhagen University Hospital, Copenhagen, Denmark. Wilhelm Johannsen Center for Functional Genome Research, Department of Cellular and Molecular Medicine, University of Copenhagen, Copenhagen, Denmark. Research Group Development and Disease, Max Planck Institute for Molecular Genetics, Berlin, Germany. Wilhelm Johannsen Center for Functional Genome Research, Department of Cellular and Molecular Medicine, University of Copenhagen, Copenhagen, Denmark. Department of Clinical Genetics, Rigshospitalet, Copenhagen University Hospital, Copenhagen, Denmark. Department of Immunology, The University of Texas Southwestern Medical Center, Dallas, Texas. Wilhelm Johannsen Center for Functional Genome Research, Department of Cellular and Molecular Medicine, University of Copenhagen, Copenhagen, Denmark.</t>
  </si>
  <si>
    <t>Department of Gastrointestinal Colorectal and Anal Surgery, China-Japan Union Hospital of Jilin University, Changchun, Jilin 130033, P.R. China. Department of Hepatobiliary and Pancreatic Surgery, China-Japan Union Hospital of Jilin University, Changchun, Jilin 130033, P.R. China. Department of Neurology, The First Hospital of Jilin University, Changchun, Jilin 130021, P.R. China. Department of Gastrointestinal Colorectal and Anal Surgery, China-Japan Union Hospital of Jilin University, Changchun, Jilin 130033, P.R. China.</t>
  </si>
  <si>
    <t>Department of Biology, Drexel University, Philadelphia, Pennsylvania. Department of Biology, Drexel University, Philadelphia, Pennsylvania. Department of Biology, Drexel University, Philadelphia, Pennsylvania. Department of Biology, Drexel University, Philadelphia, Pennsylvania. Department of Biomedical Engineering, Drexel University, Philadelphia, Pennsylvania. Department of Biomedical Engineering, University of California-Davis, Davis, California. Department of Biomedical Engineering, Drexel University, Philadelphia, Pennsylvania. Department of Biomedical Engineering, University of California-Davis, Davis, California. Department of Biology, Drexel University, Philadelphia, Pennsylvania. Institute of Cell Biology and Immunology, University of Stuttgart, Stuttgart, Germany. Stuttgart Research Center Systems Biology, University of Stuttgart, Stuttgart, Germany. Institute of Cell Biology and Immunology, University of Stuttgart, Stuttgart, Germany. Stuttgart Research Center Systems Biology, University of Stuttgart, Stuttgart, Germany. Department of Biomedical Engineering, Drexel University, Philadelphia, Pennsylvania. Department of Biomedical Engineering, University of California-Davis, Davis, California. Department of Biology, Drexel University, Philadelphia, Pennsylvania.</t>
  </si>
  <si>
    <t>Department of Laboratory Medicine, The Second Affiliated Hospital of Guangzhou University of Chinese Medicine, 111 Dade Road, Guangzhou, 510120, People's Republic of China. Guangzhou Institute of Cardiovascular Disease, Guangdong Key Laboratory of Vascular Diseases, State Key Laboratory of Respiratory Disease, The Second Affiliated Hospital, Guangzhou Medical University, No. 250 Changgang Dong Road, Guangzhou, 510260, Guangdong, People's Republic of China. Guangzhou Institute of Cardiovascular Disease, Guangdong Key Laboratory of Vascular Diseases, State Key Laboratory of Respiratory Disease, The Second Affiliated Hospital, Guangzhou Medical University, No. 250 Changgang Dong Road, Guangzhou, 510260, Guangdong, People's Republic of China. Guangzhou Institute of Cardiovascular Disease, Guangdong Key Laboratory of Vascular Diseases, State Key Laboratory of Respiratory Disease, The Second Affiliated Hospital, Guangzhou Medical University, No. 250 Changgang Dong Road, Guangzhou, 510260, Guangdong, People's Republic of China. Guangzhou Institute of Cardiovascular Disease, Guangdong Key Laboratory of Vascular Diseases, State Key Laboratory of Respiratory Disease, The Second Affiliated Hospital, Guangzhou Medical University, No. 250 Changgang Dong Road, Guangzhou, 510260, Guangdong, People's Republic of China. Guangzhou Institute of Cardiovascular Disease, Guangdong Key Laboratory of Vascular Diseases, State Key Laboratory of Respiratory Disease, The Second Affiliated Hospital, Guangzhou Medical University, No. 250 Changgang Dong Road, Guangzhou, 510260, Guangdong, People's Republic of China. Guangzhou Institute of Cardiovascular Disease, Guangdong Key Laboratory of Vascular Diseases, State Key Laboratory of Respiratory Disease, The Second Affiliated Hospital, Guangzhou Medical University, No. 250 Changgang Dong Road, Guangzhou, 510260, Guangdong, People's Republic of China. Guangzhou Institute of Cardiovascular Disease, Guangdong Key Laboratory of Vascular Diseases, State Key Laboratory of Respiratory Disease, The Second Affiliated Hospital, Guangzhou Medical University, No. 250 Changgang Dong Road, Guangzhou, 510260, Guangdong, People's Republic of China. Guangzhou Institute of Cardiovascular Disease, Guangdong Key Laboratory of Vascular Diseases, State Key Laboratory of Respiratory Disease, The Second Affiliated Hospital, Guangzhou Medical University, No. 250 Changgang Dong Road, Guangzhou, 510260, Guangdong, People's Republic of China. liubenrong@gzhmu.edu.cn. Guangzhou Institute of Cardiovascular Disease, Guangdong Key Laboratory of Vascular Diseases, State Key Laboratory of Respiratory Disease, The Second Affiliated Hospital, Guangzhou Medical University, No. 250 Changgang Dong Road, Guangzhou, 510260, Guangdong, People's Republic of China. liushiming@gzhmu.edu.cn.</t>
  </si>
  <si>
    <t>School of Optometry &amp; Vision Sciences, Cardiff University, Cardiff, United Kingdom. School of Optometry, Hong Kong Polytechnic University, Kowloon, Hong Kong, China. Division of Molecular and Clinical Medicine, Ninewells Hospital and Medical School, University of Dundee, Dundee, Scotland, United Kingdom. School of Optometry, Hong Kong Polytechnic University, Kowloon, Hong Kong, China. The Roslin Institute and R(D)SVS, University of Edinburgh, Easter Bush, Midlothian, United Kingdom. Population Health Sciences, Bristol Medical School, University of Bristol, Bristol, United Kingdom. Department of Health Technology &amp; Informatics, Hong Kong Polytechnic University, Kowloon, Hong Kong, China. School of Optometry &amp; Vision Sciences, Cardiff University, Cardiff, United Kingdom.</t>
  </si>
  <si>
    <t>The Key Laboratory of Carcinogenesis of the Chinese Ministry of Health, Xiangya Hospital, Central South University, Changsha, 410078, Hunan, China. Basic School of Medicine, Central South University, Changsha, 410078, Hunan, China. Cancer Research Institute, Central South University, Changsha, 410078, Hunan, China. Key Laboratory of Carcinogenesis of Ministry of Health and Key Laboratory of Carcinogenesis and Cancer Invasion of Ministry of Education, Cancer Research Institute, Central South University, Changsha, 410078, Hunan, China. The Key Laboratory of Carcinogenesis of the Chinese Ministry of Health, Xiangya Hospital, Central South University, Changsha, 410078, Hunan, China. Basic School of Medicine, Central South University, Changsha, 410078, Hunan, China. Cancer Research Institute, Central South University, Changsha, 410078, Hunan, China. Key Laboratory of Carcinogenesis of Ministry of Health and Key Laboratory of Carcinogenesis and Cancer Invasion of Ministry of Education, Cancer Research Institute, Central South University, Changsha, 410078, Hunan, China. Department of Nursing, the Second Xiangya Hospital, Central South University, 410078, Changsha, Hunan, China. Department of Gastrointestinal Surgery, Tengzhou City Center People's Hospital, Zaozhuang, 277599, Shandong, China. Department of Emergency, Tengzhou City Center People's Hospital, Zaozhuang, 277599, Shandong, China. Department of Emergency, Tancheng City Center People's Hospital, Linyi, 276100, Shandong, China. The Key Laboratory of Carcinogenesis of the Chinese Ministry of Health, Xiangya Hospital, Central South University, Changsha, 410078, Hunan, China. zhouyanhong@csu.edu.cn. Basic School of Medicine, Central South University, Changsha, 410078, Hunan, China. zhouyanhong@csu.edu.cn. Cancer Research Institute, Central South University, Changsha, 410078, Hunan, China. zhouyanhong@csu.edu.cn. Key Laboratory of Carcinogenesis of Ministry of Health and Key Laboratory of Carcinogenesis and Cancer Invasion of Ministry of Education, Cancer Research Institute, Central South University, Changsha, 410078, Hunan, China. zhouyanhong@csu.edu.cn.</t>
  </si>
  <si>
    <t>Hutchison MediPharma Limited , Building 4, 720 Cai Lun Road, Zhangjiang Hi-Tech Park , Shanghai 201203 , China. Hutchison MediPharma Limited , Building 4, 720 Cai Lun Road, Zhangjiang Hi-Tech Park , Shanghai 201203 , China. Hutchison MediPharma Limited , Building 4, 720 Cai Lun Road, Zhangjiang Hi-Tech Park , Shanghai 201203 , China. Hutchison MediPharma Limited , Building 4, 720 Cai Lun Road, Zhangjiang Hi-Tech Park , Shanghai 201203 , China. Hutchison MediPharma Limited , Building 4, 720 Cai Lun Road, Zhangjiang Hi-Tech Park , Shanghai 201203 , China. Hutchison MediPharma Limited , Building 4, 720 Cai Lun Road, Zhangjiang Hi-Tech Park , Shanghai 201203 , China. Hutchison MediPharma Limited , Building 4, 720 Cai Lun Road, Zhangjiang Hi-Tech Park , Shanghai 201203 , China. Hutchison MediPharma Limited , Building 4, 720 Cai Lun Road, Zhangjiang Hi-Tech Park , Shanghai 201203 , China. Hutchison MediPharma Limited , Building 4, 720 Cai Lun Road, Zhangjiang Hi-Tech Park , Shanghai 201203 , China. Hutchison MediPharma Limited , Building 4, 720 Cai Lun Road, Zhangjiang Hi-Tech Park , Shanghai 201203 , China. Hutchison MediPharma Limited , Building 4, 720 Cai Lun Road, Zhangjiang Hi-Tech Park , Shanghai 201203 , China. Hutchison MediPharma Limited , Building 4, 720 Cai Lun Road, Zhangjiang Hi-Tech Park , Shanghai 201203 , China. Hutchison MediPharma Limited , Building 4, 720 Cai Lun Road, Zhangjiang Hi-Tech Park , Shanghai 201203 , China. Hutchison MediPharma Limited , Building 4, 720 Cai Lun Road, Zhangjiang Hi-Tech Park , Shanghai 201203 , China. Hutchison MediPharma Limited , Building 4, 720 Cai Lun Road, Zhangjiang Hi-Tech Park , Shanghai 201203 , China. Hutchison MediPharma Limited , Building 4, 720 Cai Lun Road, Zhangjiang Hi-Tech Park , Shanghai 201203 , China. Hutchison MediPharma Limited , Building 4, 720 Cai Lun Road, Zhangjiang Hi-Tech Park , Shanghai 201203 , China. Janssen Pharmaceuticals Research &amp; Development , 3210 Merryfield Row , San Diego , California 92121 , United States. Janssen Pharmaceuticals Research &amp; Development , 3210 Merryfield Row , San Diego , California 92121 , United States. Janssen Pharmaceutical Research &amp; Development , 1400 McKean Road , Spring House , Pennsylvania 19477 , United States. Janssen Pharmaceuticals Research &amp; Development , 3210 Merryfield Row , San Diego , California 92121 , United States.</t>
  </si>
  <si>
    <t>Laboratory of Experimental Immunology, Immunology Frontier Research Centre, Osaka University, Suita, Japan. Division of Immunology, Department of Pathology, University of Cambridge, Cambridge, UK.</t>
  </si>
  <si>
    <t>Guangdong Provincial Key Lab of Agro-Animal Genomics and Molecular Breeding, National Engineering Research Centre for Breeding Swine Industry, College of Animal Science, South China Agricultural University, Guangzhou, Guangdong 510642, China. xiaopingxin1991@163.com. Guangdong Provincial Key Lab of Agro-Animal Genomics and Molecular Breeding, National Engineering Research Centre for Breeding Swine Industry, College of Animal Science, South China Agricultural University, Guangzhou, Guangdong 510642, China. lizh_scau@163.com. Guangdong Provincial Key Lab of Agro-Animal Genomics and Molecular Breeding, National Engineering Research Centre for Breeding Swine Industry, College of Animal Science, South China Agricultural University, Guangzhou, Guangdong 510642, China. yyzhong04@163.com. Guangdong Provincial Key Lab of Agro-Animal Genomics and Molecular Breeding, National Engineering Research Centre for Breeding Swine Industry, College of Animal Science, South China Agricultural University, Guangzhou, Guangdong 510642, China. qingqingli87@163.com. Guangdong Provincial Key Lab of Agro-Animal Genomics and Molecular Breeding, National Engineering Research Centre for Breeding Swine Industry, College of Animal Science, South China Agricultural University, Guangzhou, Guangdong 510642, China. jiayingwang1993@163.com. Guangdong Provincial Key Lab of Agro-Animal Genomics and Molecular Breeding, National Engineering Research Centre for Breeding Swine Industry, College of Animal Science, South China Agricultural University, Guangzhou, Guangdong 510642, China. zhanghao@scau.edu.cn. Guangdong Provincial Key Lab of Agro-Animal Genomics and Molecular Breeding, National Engineering Research Centre for Breeding Swine Industry, College of Animal Science, South China Agricultural University, Guangzhou, Guangdong 510642, China. yxl@scau.edu.cn. Guangdong Provincial Key Lab of Agro-Animal Genomics and Molecular Breeding, National Engineering Research Centre for Breeding Swine Industry, College of Animal Science, South China Agricultural University, Guangzhou, Guangdong 510642, China. jqli@scau.edu.cn. Guangdong Provincial Key Lab of Agro-Animal Genomics and Molecular Breeding, National Engineering Research Centre for Breeding Swine Industry, College of Animal Science, South China Agricultural University, Guangzhou, Guangdong 510642, China. zhezhang@scau.edu.cn.</t>
  </si>
  <si>
    <t>University Hospital for Children and Adolescents, Division for Stem Cell Transplantation and Immunology, Frankfurt am Main, Germany. selim.kuci@kgu.de. University Hospital for Children and Adolescents, Division for Stem Cell Transplantation and Immunology, Frankfurt am Main, Germany. German Red Cross Blood Donor Service Baden-Wurttemberg-Hessen GmbH and Institute of Transfusion Medicine and Immunohematology, Goethe University Medical Center, Frankfurt am Main, Germany. German Red Cross Blood Donor Service Baden-Wurttemberg-Hessen GmbH and Institute of Transfusion Medicine and Immunohematology, Goethe University Medical Center, Frankfurt am Main, Germany. Dr. Margarete Fischer-Bosch Institute of Clinical Pharmacology, Stuttgart, Germany and University of Tuebingen, Tuebingen, Germany. Dr. Margarete Fischer-Bosch Institute of Clinical Pharmacology, Stuttgart, Germany and University of Tuebingen, Tuebingen, Germany. Department of Clinical Pharmacology, University Hospital Tuebingen, Tuebingen, Germany. Department of Pharmacy and Biochemistry, University of Tuebingen, Tuebingen, Germany. University Hospital for Children and Adolescents, Division for Stem Cell Transplantation and Immunology, Frankfurt am Main, Germany. University Hospital for Children and Adolescents, Division for Stem Cell Transplantation and Immunology, Frankfurt am Main, Germany. University Hospital for Children and Adolescents, Division for Stem Cell Transplantation and Immunology, Frankfurt am Main, Germany.</t>
  </si>
  <si>
    <t>School of Physiology, Pharmacology and Neuroscience, Biomedical Sciences Building, University of Bristol, Bristol, BS8 1TD, UK. School of Physiology, Pharmacology and Neuroscience, Biomedical Sciences Building, University of Bristol, Bristol, BS8 1TD, UK. School of Physiology, Pharmacology and Neuroscience, Biomedical Sciences Building, University of Bristol, Bristol, BS8 1TD, UK. Harvard Medical School and Boston Children's Hospital, Division of Hematology/Oncology, Boston, Massachusetts, United States. School of Physiology, Pharmacology and Neuroscience, Biomedical Sciences Building, University of Bristol, Bristol, BS8 1TD, UK. School of Physiology, Pharmacology and Neuroscience, Biomedical Sciences Building, University of Bristol, Bristol, BS8 1TD, UK. i.hers@bristol.ac.uk.</t>
  </si>
  <si>
    <t>Department of Molecular Biotechnology and Health Sciences, Molecular Biotechnology Center, University of Torino, Torino 10126, Italy. Department of Molecular Biotechnology and Health Sciences, Molecular Biotechnology Center, University of Torino, Torino 10126, Italy. Department of Molecular Biotechnology and Health Sciences, Molecular Biotechnology Center, University of Torino, Torino 10126, Italy.</t>
  </si>
  <si>
    <t>Department of Formulaology of Traditional Chinese Medicine, School of Basic Medical Science, Nanjing University of Chinese Medicine, Nanjing, Jiangsu 210046, P.R. China. Department of Formulaology of Traditional Chinese Medicine, School of Basic Medical Science, Nanjing University of Chinese Medicine, Nanjing, Jiangsu 210046, P.R. China. Department of Formulaology of Traditional Chinese Medicine, School of Basic Medical Science, Nanjing University of Chinese Medicine, Nanjing, Jiangsu 210046, P.R. China. Department of Formulaology of Traditional Chinese Medicine, School of Basic Medical Science, Nanjing University of Chinese Medicine, Nanjing, Jiangsu 210046, P.R. China. Department of Formulaology of Traditional Chinese Medicine, School of Basic Medical Science, Nanjing University of Chinese Medicine, Nanjing, Jiangsu 210046, P.R. China.</t>
  </si>
  <si>
    <t>Discovery Sciences, IMED Biotech Unit, AstraZeneca, Gothenburg, Sweden. Discovery Sciences, IMED Biotech Unit, AstraZeneca, Gothenburg, Sweden. Department of Biomedicine, University of Basel, Basel, Switzerland. Respiratory, Inflammation &amp; Autoimmunity, IMED Biotech Unit, AstraZeneca, Gothenburg, Sweden. Discovery Sciences, IMED Biotech Unit, AstraZeneca, Gothenburg, Sweden. Discovery Sciences, IMED Biotech Unit, AstraZeneca, Gothenburg, Sweden. Discovery Sciences, IMED Biotech Unit, AstraZeneca, Gothenburg, Sweden. Discovery Sciences, IMED Biotech Unit, AstraZeneca, Gothenburg, Sweden. Respiratory, Inflammation &amp; Autoimmunity, IMED Biotech Unit, AstraZeneca, Gothenburg, Sweden. Respiratory, Inflammation &amp; Autoimmunity, IMED Biotech Unit, AstraZeneca, Gothenburg, Sweden. Respiratory, Inflammation &amp; Autoimmunity, IMED Biotech Unit, AstraZeneca, Gothenburg, Sweden. Drug Safety and Metabolism, IMED Biotech Unit, AstraZeneca, Gothenburg, Sweden. Department of Biomedicine, University of Basel, Basel, Switzerland. MRC Laboratory of Molecular Biology, Cambridge, UK. Respiratory, Inflammation &amp; Autoimmunity, IMED Biotech Unit, AstraZeneca, Gothenburg, Sweden. Respiratory, Inflammation &amp; Autoimmunity, IMED Biotech Unit, AstraZeneca, Gothenburg, Sweden. Discovery Sciences, IMED Biotech Unit, AstraZeneca, Gothenburg, Sweden. jens.petersen@astrazeneca.com.</t>
  </si>
  <si>
    <t>The Second School of Clinical Medicine,Southern Medical University,Guangzhou,510515,China.</t>
  </si>
  <si>
    <t>From the Department of Hepatobiliary Surgery (Q.Y., D.X., X.Z., X.C., S.H., M.L., Q.Z., Z.S.), Union Hospital, Tongji Medical College, Huazhong University of Science and Technology, Wuhan, China. Departments of Gerontology (W.L.), Union Hospital, Tongji Medical College, Huazhong University of Science and Technology, Wuhan, China. Department of Neurosurgery, Louisiana State University Health Sciences Center, Shreveport (R.J., S.Y., G.L.). and Department of Neurosurgery, Penn State Hershey Medical Center, Hershey, PA (R.J., W.Z., G.L.). Department of Neurosurgery, Louisiana State University Health Sciences Center, Shreveport (R.J., S.Y., G.L.). Department of Cardiology, Xinqiao Hospital, Third Military Medical University, Chongqing, China (S.Y.). From the Department of Hepatobiliary Surgery (Q.Y., D.X., X.Z., X.C., S.H., M.L., Q.Z., Z.S.), Union Hospital, Tongji Medical College, Huazhong University of Science and Technology, Wuhan, China. From the Department of Hepatobiliary Surgery (Q.Y., D.X., X.Z., X.C., S.H., M.L., Q.Z., Z.S.), Union Hospital, Tongji Medical College, Huazhong University of Science and Technology, Wuhan, China. and Department of Neurosurgery, Penn State Hershey Medical Center, Hershey, PA (R.J., W.Z., G.L.). From the Department of Hepatobiliary Surgery (Q.Y., D.X., X.Z., X.C., S.H., M.L., Q.Z., Z.S.), Union Hospital, Tongji Medical College, Huazhong University of Science and Technology, Wuhan, China. From the Department of Hepatobiliary Surgery (Q.Y., D.X., X.Z., X.C., S.H., M.L., Q.Z., Z.S.), Union Hospital, Tongji Medical College, Huazhong University of Science and Technology, Wuhan, China. From the Department of Hepatobiliary Surgery (Q.Y., D.X., X.Z., X.C., S.H., M.L., Q.Z., Z.S.), Union Hospital, Tongji Medical College, Huazhong University of Science and Technology, Wuhan, China. From the Department of Hepatobiliary Surgery (Q.Y., D.X., X.Z., X.C., S.H., M.L., Q.Z., Z.S.), Union Hospital, Tongji Medical College, Huazhong University of Science and Technology, Wuhan, China. Department of Neurosurgery, Louisiana State University Health Sciences Center, Shreveport (R.J., S.Y., G.L.). and Department of Neurosurgery, Penn State Hershey Medical Center, Hershey, PA (R.J., W.Z., G.L.). From the Department of Hepatobiliary Surgery (Q.Y., D.X., X.Z., X.C., S.H., M.L., Q.Z., Z.S.), Union Hospital, Tongji Medical College, Huazhong University of Science and Technology, Wuhan, China.</t>
  </si>
  <si>
    <t>Respiratory, Inflammation &amp; Autoimmunity Translational Medicine Unit, Early Clinical Development, IMED Biotech Unit , AstraZeneca , Boston , Massachusetts 02451 , United States. Brigham and Women's Hospital , Boston , Massachusetts 02115 , United States.</t>
  </si>
  <si>
    <t>School of Pharmaceutical Sciences, Jiangnan University, Wuxi, China. School of Pharmaceutical Sciences, Jiangnan University, Wuxi, China. Institute of Bioinformatics and Medical Engineering, School of Electrical and Information Engineering, Jiangsu University of Technology, Changzhou, China. School of Pharmaceutical Sciences, Jiangnan University, Wuxi, China.</t>
  </si>
  <si>
    <t>a MRC Centre for Inflammation Research , The University of Edinburgh , Edinburgh , United Kingdom. a MRC Centre for Inflammation Research , The University of Edinburgh , Edinburgh , United Kingdom. a MRC Centre for Inflammation Research , The University of Edinburgh , Edinburgh , United Kingdom.</t>
  </si>
  <si>
    <t>College of Veterinary Medicine, Gansu Agriculture University, Lanzhou, China. College of Life Science and Technology, Gansu Agriculture University, Lanzhou, China. College of Veterinary Medicine, Gansu Agriculture University, Lanzhou, China. College of Life Science and Technology, Gansu Agriculture University, Lanzhou, China. College of Veterinary Medicine, Gansu Agriculture University, Lanzhou, China. College of Life Science and Technology, Gansu Agriculture University, Lanzhou, China.</t>
  </si>
  <si>
    <t>Institute of Cancer, Xinqiao Hospital, Third Military Medical University, Chongqing, P.R. China. Chongqing Key Laboratory of Immunotherapy, Chongqing, P.R. China. Department of Oncology, The General Hospital of the PLA Rocket Force, Beijing, P.R. China. Institute of Cancer, Xinqiao Hospital, Third Military Medical University, Chongqing, P.R. China. Chongqing Key Laboratory of Immunotherapy, Chongqing, P.R. China. Institute of Cancer, Xinqiao Hospital, Third Military Medical University, Chongqing, P.R. China. Chongqing Key Laboratory of Immunotherapy, Chongqing, P.R. China. Institute of Cancer, Xinqiao Hospital, Third Military Medical University, Chongqing, P.R. China. Chongqing Key Laboratory of Immunotherapy, Chongqing, P.R. China. Institute of Cancer, Xinqiao Hospital, Third Military Medical University, Chongqing, P.R. China. Chongqing Key Laboratory of Immunotherapy, Chongqing, P.R. China. Department of Immunology, Third Military Medical University, Chongqing, P.R. China. Institute of Cancer, Xinqiao Hospital, Third Military Medical University, Chongqing, P.R. China. Chongqing Key Laboratory of Immunotherapy, Chongqing, P.R. China. Institute of Cancer, Xinqiao Hospital, Third Military Medical University, Chongqing, P.R. China. Chongqing Key Laboratory of Immunotherapy, Chongqing, P.R. China. Institute of Cancer, Xinqiao Hospital, Third Military Medical University, Chongqing, P.R. China. Chongqing Key Laboratory of Immunotherapy, Chongqing, P.R. China. Institute of Cancer, Xinqiao Hospital, Third Military Medical University, Chongqing, P.R. China. Chongqing Key Laboratory of Immunotherapy, Chongqing, P.R. China. Institute of Tropical Medicine, Third Military Medical University, Chongqing, P.R. China. Department of Immunology, Third Military Medical University, Chongqing, P.R. China. Clinical Medicine Research Center and Institute of Cancer, Xinqiao Hospital, Third Military Medical University, Chongqing, P.R. China. Department of Microbiology and Immunology, Lineberger Comprehensive Cancer Centre, University of North Carolina at Chapel Hill, Chapel Hill, North California. Maternal and Child Health Research Institute, Baoan Women's and Children's Hospital, Jinan University, Shenzhen, P.R. China. bo.zhu@tmmu.edu.cn guobomail@gmail.com. Institute of Cancer, Xinqiao Hospital, Third Military Medical University, Chongqing, P.R. China. bo.zhu@tmmu.edu.cn guobomail@gmail.com. Chongqing Key Laboratory of Immunotherapy, Chongqing, P.R. China.</t>
  </si>
  <si>
    <t>Department of Thoracic Surgery II, Key Laboratory of Carcinogenesis and Translational Research, Ministry of Education/Beijing, Peking University Cancer Hospital and Institute, Beijing, China. BGI-Shenzhen, Beishan Industrial Zone, Shenzhen, 518083, China; China National GeneBank, BGI-Shenzhen, Jinsha Road, Shenzhen, 518120, China; Guangdong Provincial Key Laboratory of Genome Read and Write, Jinsha Road, Shenzhen, 518120, China. BGI-Shenzhen, Beishan Industrial Zone, Shenzhen, 518083, China; China National GeneBank, BGI-Shenzhen, Jinsha Road, Shenzhen, 518120, China. Department of Thoracic Surgery II, Key Laboratory of Carcinogenesis and Translational Research, Ministry of Education/Beijing, Peking University Cancer Hospital and Institute, Beijing, China. BGI-Shenzhen, Beishan Industrial Zone, Shenzhen, 518083, China; China National GeneBank, BGI-Shenzhen, Jinsha Road, Shenzhen, 518120, China; Guangdong Provincial Key Laboratory of Genome Read and Write, Jinsha Road, Shenzhen, 518120, China. BGI-Shenzhen, Beishan Industrial Zone, Shenzhen, 518083, China; China National GeneBank, BGI-Shenzhen, Jinsha Road, Shenzhen, 518120, China; Guangdong Provincial Key Laboratory of Genome Read and Write, Jinsha Road, Shenzhen, 518120, China. BGI-Shenzhen, Beishan Industrial Zone, Shenzhen, 518083, China; China National GeneBank, BGI-Shenzhen, Jinsha Road, Shenzhen, 518120, China. Department of Thoracic Surgery II, Key Laboratory of Carcinogenesis and Translational Research, Ministry of Education/Beijing, Peking University Cancer Hospital and Institute, Beijing, China. BGI-Shenzhen, Beishan Industrial Zone, Shenzhen, 518083, China; China National GeneBank, BGI-Shenzhen, Jinsha Road, Shenzhen, 518120, China. Department of Thoracic Surgery II, Key Laboratory of Carcinogenesis and Translational Research, Ministry of Education/Beijing, Peking University Cancer Hospital and Institute, Beijing, China. BGI-Shenzhen, Beishan Industrial Zone, Shenzhen, 518083, China; China National GeneBank, BGI-Shenzhen, Jinsha Road, Shenzhen, 518120, China. Department of Thoracic Surgery II, Key Laboratory of Carcinogenesis and Translational Research, Ministry of Education/Beijing, Peking University Cancer Hospital and Institute, Beijing, China. BGI-Shenzhen, Beishan Industrial Zone, Shenzhen, 518083, China; China National GeneBank, BGI-Shenzhen, Jinsha Road, Shenzhen, 518120, China; Guangdong Provincial Key Laboratory of Genome Read and Write, Jinsha Road, Shenzhen, 518120, China. BGI-Shenzhen, Beishan Industrial Zone, Shenzhen, 518083, China; China National GeneBank, BGI-Shenzhen, Jinsha Road, Shenzhen, 518120, China; Guangdong Provincial Key Laboratory of Genome Read and Write, Jinsha Road, Shenzhen, 518120, China. Electronic address: xuxun@genomics.cn. Department of Thoracic Surgery II, Key Laboratory of Carcinogenesis and Translational Research, Ministry of Education/Beijing, Peking University Cancer Hospital and Institute, Beijing, China. Electronic address: zlyangyue@bjmu.edu.cn.</t>
  </si>
  <si>
    <t>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Pharmaceutical Sciences, College of Pharmacy and Health Sciences, St. John's University, Queens, NY, 11439, USA; Department of Pathology and Obstetrics, Albert Einstein College of Medicine, Bronx, NY, 10461, USA; Department of Gynecology and Women's Health, Albert Einstein College of Medicine, Bronx, NY, 10461, USA. Electronic address: rezniks@stjohns.edu. Department of Pharmaceutical Sciences, College of Pharmacy and Health Sciences, St. John's University, Queens, NY, 11439, USA. Electronic address: chenz@stjohns.edu.</t>
  </si>
  <si>
    <t>Department of Gastroenterology, Ruikang Hospital of Guangxi Traditional Chinese Medical University, No. 10 Hua Dong Road, Xingning District, Nanning, Guangxi, 530011, China. zhangtao41@aliyun.com. Department of Gastroenterology, Ruikang Hospital of Guangxi Traditional Chinese Medical University, No. 10 Hua Dong Road, Xingning District, Nanning, Guangxi, 530011, China. Department of Gastroenterology, Ruikang Hospital of Guangxi Traditional Chinese Medical University, No. 10 Hua Dong Road, Xingning District, Nanning, Guangxi, 530011, China. Department of Gastroenterology, Ruikang Hospital of Guangxi Traditional Chinese Medical University, No. 10 Hua Dong Road, Xingning District, Nanning, Guangxi, 530011, China. Department of Gastroenterology, Ruikang Hospital of Guangxi Traditional Chinese Medical University, No. 10 Hua Dong Road, Xingning District, Nanning, Guangxi, 530011, China.</t>
  </si>
  <si>
    <t>Malaria Group, International Centre for Genetic Engineering and Biotechnology, New Delhi, India. Dr. R.P. Centre for Ophthalmic Sciences, All India Institute of Medical Sciences, New Delhi, India. Dr. R.P. Centre for Ophthalmic Sciences, All India Institute of Medical Sciences, New Delhi, India. Dr. R.P. Centre for Ophthalmic Sciences, All India Institute of Medical Sciences, New Delhi, India. Dr. R.P. Centre for Ophthalmic Sciences, All India Institute of Medical Sciences, New Delhi, India. Malaria Group, International Centre for Genetic Engineering and Biotechnology, New Delhi, India. Dr. R.P. Centre for Ophthalmic Sciences, All India Institute of Medical Sciences, New Delhi, India. rjsihota@gmail.com.</t>
  </si>
  <si>
    <t>Memorial Sloan Kettering Cancer Center, New York, New York. Memorial Sloan Kettering Cancer Center, New York, New York. Memorial Sloan Kettering Cancer Center, New York, New York. Memorial Sloan Kettering Cancer Center, New York, New York. Memorial Sloan Kettering Cancer Center, New York, New York. Memorial Sloan Kettering Cancer Center, New York, New York. Weill Cornell Medical College, New York, New York. Memorial Sloan Kettering Cancer Center, New York, New York. Memorial Sloan Kettering Cancer Center, New York, New York. Weill Cornell Medical College, New York, New York. Memorial Sloan Kettering Cancer Center, New York, New York. Memorial Sloan Kettering Cancer Center, New York, New York. Immune Monitoring Facility, Ludwig Center for Cancer Immunotherapy, Memorial Sloan Kettering Cancer Center, New York, New York. Immune Monitoring Facility, Ludwig Center for Cancer Immunotherapy, Memorial Sloan Kettering Cancer Center, New York, New York. Memorial Sloan Kettering Cancer Center, New York, New York. Weill Cornell Medical College, New York, New York. Memorial Sloan Kettering Cancer Center, New York, New York. Weill Cornell Medical College, New York, New York. Stony Brook University, Stony Brook, New York. Memorial Sloan Kettering Cancer Center, New York, New York. Memorial Sloan Kettering Cancer Center, New York, New York. Memorial Sloan Kettering Cancer Center, New York, New York. Memorial Sloan Kettering Cancer Center, New York, New York. Weill Cornell Medical College, New York, New York. Memorial Sloan Kettering Cancer Center, New York, New York. abou-alg@mskcc.org. Weill Cornell Medical College, New York, New York.</t>
  </si>
  <si>
    <t>Department of Inflammation and Immunity, Lerner Research Institute, Cleveland Clinic, Cleveland, OH 44195, USA. Department of Cardiovascular and Metabolic Sciences, Lerner Research Institute, Cleveland Clinic, Cleveland, OH 44195, USA. Department of Inflammation and Immunity, Lerner Research Institute, Cleveland Clinic, Cleveland, OH 44195, USA. Department of Inflammation and Immunity, Lerner Research Institute, Cleveland Clinic, Cleveland, OH 44195, USA. Respiratory Institute, Cleveland Clinic, Cleveland, OH 44195, USA. Department of Inflammation and Immunity, Lerner Research Institute, Cleveland Clinic, Cleveland, OH 44195, USA. Respiratory Institute, Cleveland Clinic, Cleveland, OH 44195, USA. Department of Inflammation and Immunity, Lerner Research Institute, Cleveland Clinic, Cleveland, OH 44195, USA. Department of Cardiovascular and Metabolic Sciences, Lerner Research Institute, Cleveland Clinic, Cleveland, OH 44195, USA. Department of Inflammation and Immunity, Lerner Research Institute, Cleveland Clinic, Cleveland, OH 44195, USA. olmanm@ccf.org. Respiratory Institute, Cleveland Clinic, Cleveland, OH 44195, USA.</t>
  </si>
  <si>
    <t>Guangzhou Institute of Cardiovascular Disease, Guangdong Key Laboratory of Vascular Diseases, State Key Laboratory of Respiratory Disease, The Second Affiliated Hospital, Guangzhou Medical University, Guangzhou 510260, P. R. China. Guangzhou Institute of Cardiovascular Disease, Guangdong Key Laboratory of Vascular Diseases, State Key Laboratory of Respiratory Disease, The Second Affiliated Hospital, Guangzhou Medical University, Guangzhou 510260, P. R. China. Guangzhou Institute of Cardiovascular Disease, Guangdong Key Laboratory of Vascular Diseases, State Key Laboratory of Respiratory Disease, The Second Affiliated Hospital, Guangzhou Medical University, Guangzhou 510260, P. R. China. Department of Laboratory Medicine, The Second Affiliated Hospital of Guangzhou University of Chinese Medicine, Guangzhou 510220, P. R. China. Guangzhou Institute of Cardiovascular Disease, Guangdong Key Laboratory of Vascular Diseases, State Key Laboratory of Respiratory Disease, The Second Affiliated Hospital, Guangzhou Medical University, Guangzhou 510260, P. R. China. Guangzhou Institute of Cardiovascular Disease, Guangdong Key Laboratory of Vascular Diseases, State Key Laboratory of Respiratory Disease, The Second Affiliated Hospital, Guangzhou Medical University, Guangzhou 510260, P. R. China. Guangzhou Institute of Cardiovascular Disease, Guangdong Key Laboratory of Vascular Diseases, State Key Laboratory of Respiratory Disease, The Second Affiliated Hospital, Guangzhou Medical University, Guangzhou 510260, P. R. China. Guangzhou Institute of Cardiovascular Disease, Guangdong Key Laboratory of Vascular Diseases, State Key Laboratory of Respiratory Disease, The Second Affiliated Hospital, Guangzhou Medical University, Guangzhou 510260, P. R. China. Department of Emergency, The Second Affiliated Hospital, Guangzhou Medical University, Guangzhou 510260, P. R. China. Department of Emergency, The Second Affiliated Hospital, Guangzhou Medical University, Guangzhou 510260, P. R. China. Guangzhou Institute of Cardiovascular Disease, Guangdong Key Laboratory of Vascular Diseases, State Key Laboratory of Respiratory Disease, The Second Affiliated Hospital, Guangzhou Medical University, Guangzhou 510260, P. R. China.</t>
  </si>
  <si>
    <t>Departamento de Microbiologia, Instituto de Ciencias Biologicas, Universidade Federal de Minas Gerais, Belo Horizonte, Minas Gerais, Brazil. Departamento de Morfologia, Instituto de Ciencias Biologicas, Universidade Federal de Minas Gerais, Belo Horizonte, Minas Gerais, Brazil. Departamento de Morfologia, Instituto de Ciencias Biologicas, Universidade Federal de Minas Gerais, Belo Horizonte, Minas Gerais, Brazil. Departamento de Bioquimica e Imunologia, Instituto de Ciencias Biologicas, Universidade Federal de Minas Gerais, Belo Horizonte, Minas Gerais, Brazil. Departamento de Microbiologia, Instituto de Ciencias Biologicas, Universidade Federal de Minas Gerais, Belo Horizonte, Minas Gerais, Brazil. Departamento de Microbiologia, Instituto de Ciencias Biologicas, Universidade Federal de Minas Gerais, Belo Horizonte, Minas Gerais, Brazil. Departamento de Morfologia, Instituto de Ciencias Biologicas, Universidade Federal de Minas Gerais, Belo Horizonte, Minas Gerais, Brazil. Departamento de Morfologia, Instituto de Ciencias Biologicas, Universidade Federal de Minas Gerais, Belo Horizonte, Minas Gerais, Brazil. Departamento de Morfologia, Instituto de Ciencias Biologicas, Universidade Federal de Minas Gerais, Belo Horizonte, Minas Gerais, Brazil. Vollum Institute, Oregon Health and Science University, Portland, Oregon, USA. Departamento de Bioquimica e Imunologia, Instituto de Ciencias Biologicas, Universidade Federal de Minas Gerais, Belo Horizonte, Minas Gerais, Brazil. Department of Cell Biology, Medical School of Ribeirao Preto, University of Sao Paulo FMRP/USP, Ribeirao Preto, Sao Paulo, Brazil. Departamento de Morfologia, Instituto de Ciencias Biologicas, Universidade Federal de Minas Gerais, Belo Horizonte, Minas Gerais, Brazil. Departamento de Bioquimica e Imunologia, Instituto de Ciencias Biologicas, Universidade Federal de Minas Gerais, Belo Horizonte, Minas Gerais, Brazil. Departamento de Bioquimica e Imunologia, Instituto de Ciencias Biologicas, Universidade Federal de Minas Gerais, Belo Horizonte, Minas Gerais, Brazil. Departamento de Microbiologia, Instituto de Ciencias Biologicas, Universidade Federal de Minas Gerais, Belo Horizonte, Minas Gerais, Brazil.</t>
  </si>
  <si>
    <t>Zhongshan Hospital Institute for Clinical Science, Shanghai Institute of Clinical Bioinformatics, Shanghai Engineering Research for AI Technology for Cardiopulmonary Diseases, Shanghai Medical College, Fudan University, Shanghai, China. Zhongshan Hospital Institute for Clinical Science, Shanghai Institute of Clinical Bioinformatics, Shanghai Engineering Research for AI Technology for Cardiopulmonary Diseases, Shanghai Medical College, Fudan University, Shanghai, China. Zhongshan Hospital Institute for Clinical Science, Shanghai Institute of Clinical Bioinformatics, Shanghai Engineering Research for AI Technology for Cardiopulmonary Diseases, Shanghai Medical College, Fudan University, Shanghai, China. Zhongshan Hospital Institute for Clinical Science, Shanghai Institute of Clinical Bioinformatics, Shanghai Engineering Research for AI Technology for Cardiopulmonary Diseases, Shanghai Medical College, Fudan University, Shanghai, China. Key Laboratory of Systems Biology, Institute of Biochemistry and Cell Biology, Shanghai Institutes for Biological Sciences, Chinese Academy of Sciences, Shanghai, China. Zhongshan Hospital Institute for Clinical Science, Shanghai Institute of Clinical Bioinformatics, Shanghai Engineering Research for AI Technology for Cardiopulmonary Diseases, Shanghai Medical College, Fudan University, Shanghai, China. Xiangdong.wang@clintransmed.org.</t>
  </si>
  <si>
    <t>Department of Biochemistry and Immunology, Institute of Biological Sciences, Feredal University of Minas Gerais, Belo Horizonte, Minas Gerais, Brazil. Department of Biochemistry and Immunology, Institute of Biological Sciences, Feredal University of Minas Gerais, Belo Horizonte, Minas Gerais, Brazil. Center for Gastrointestinal Biology, Instituto de Ciencias Biologicas, Feredal University of Minas Gerais, Belo Horizonte, Minas Gerais, Brazil. Physiology and Biophysics/Instituto de Ciencias Biologicas, Feredal University of Minas Gerais, Belo Horizonte, Minas Gerais, Brazil. Physiology and Biophysics/Instituto de Ciencias Biologicas, Feredal University of Minas Gerais, Belo Horizonte, Minas Gerais, Brazil. Departament of Morphology, Institute of Biological Sciences, Feredal University of Minas Gerais, Belo Horizonte, Minas Gerais, Brazil. Target Sciences, GlaxoSmithKline, Stevenage, Hertfordshire, Stevenage, United Kingdom. Department ot Molecular Biotechnology and Health Sciences, Molecular Biotechnology Center, University of Torino, Torino, Italy. Physiology and Biophysics/Instituto de Ciencias Biologicas, Feredal University of Minas Gerais, Belo Horizonte, Minas Gerais, Brazil. Center for Gastrointestinal Biology, Instituto de Ciencias Biologicas, Feredal University of Minas Gerais, Belo Horizonte, Minas Gerais, Brazil. Refractory Respiratory Inflammation DPU, GlaxoSmithKline, Hertfordshire, Stevenage, United Kingdom. Refractory Respiratory Inflammation DPU, GlaxoSmithKline, Hertfordshire, Stevenage, United Kingdom. Department of Biochemistry and Immunology, Institute of Biological Sciences, Feredal University of Minas Gerais, Belo Horizonte, Minas Gerais, Brazil. mmtex.ufmg@gmail.com.</t>
  </si>
  <si>
    <t>Department of Plastic Surgery, Zhongshan Hospital, Fudan University, Shanghai 200032, P.R. China. Department of Plastic Surgery, Zhongshan Hospital, Fudan University, Shanghai 200032, P.R. China. Department of Surgery, The First Hospital of Shanxi Medical University, Taiyuan, Shanxi 030001, P.R. China. Department of Plastic Surgery, Zhongshan Hospital, Fudan University, Shanghai 200032, P.R. China. Department of Plastic Surgery, Zhongshan Hospital, Fudan University, Shanghai 200032, P.R. China. Department of Plastic Surgery, Zhongshan Hospital, Fudan University, Shanghai 200032, P.R. China. Department of Plastic Surgery, Zhongshan Hospital, Fudan University, Shanghai 200032, P.R. China. Department of Plastic Surgery, Zhongshan Hospital, Fudan University, Shanghai 200032, P.R. China. Department of Plastic Surgery, Zhongshan Hospital, Fudan University, Shanghai 200032, P.R. China. Department of Plastic Surgery, Zhongshan Hospital, Fudan University, Shanghai 200032, P.R. China. Department of Plastic Surgery, Zhongshan Hospital, Fudan University, Shanghai 200032, P.R. China.</t>
  </si>
  <si>
    <t>Institute of Molecular Cell Biology, Jena University Hospital, Jena, Germany. Department of Neonatology, Heidelberg University Children's Hospital, Heidelberg, Germany. Institute of Molecular Cell Biology, Jena University Hospital, Jena, Germany. Institute of Molecular Cell Biology, Jena University Hospital, Jena, Germany. Department of Surgery and Center of Excellence in Inflammation, Infectious Disease and Immunity, Quillen College of Medicine, East Tennessee State University, Johnson City, TN, United States. Department of Neonatology, Heidelberg University Children's Hospital, Heidelberg, Germany. Department of Anesthesiology and Intensive Care Medicine, Jena University Hospital, Jena, Germany. Leibniz Institute on Aging-Fritz Lipmann Institute, CF DNA Sequencing, Jena, Germany. Department of Anesthesiology and Intensive Care Medicine, Jena University Hospital, Jena, Germany. Institute of Molecular Cell Biology, Jena University Hospital, Jena, Germany.</t>
  </si>
  <si>
    <t>Preston A. Wells, Jr. Center for Brain Tumor Therapy, UF Brain Tumor Immunotherapy Program, University of Florida, Gainesville, FL, USA. farhad.dastmalchi@neurosurgery.ufl.edu. Preston A. Wells, Jr. Center for Brain Tumor Therapy, UF Brain Tumor Immunotherapy Program, University of Florida, Gainesville, FL, USA. Preston A. Wells, Jr. Center for Brain Tumor Therapy, UF Brain Tumor Immunotherapy Program, University of Florida, Gainesville, FL, USA. Preston A. Wells, Jr. Center for Brain Tumor Therapy, UF Brain Tumor Immunotherapy Program, University of Florida, Gainesville, FL, USA. Preston A. Wells, Jr. Center for Brain Tumor Therapy, UF Brain Tumor Immunotherapy Program, University of Florida, Gainesville, FL, USA. Preston A. Wells, Jr. Center for Brain Tumor Therapy, UF Brain Tumor Immunotherapy Program, University of Florida, Gainesville, FL, USA. Preston A. Wells, Jr. Center for Brain Tumor Therapy, UF Brain Tumor Immunotherapy Program, University of Florida, Gainesville, FL, USA. Preston A. Wells, Jr. Center for Brain Tumor Therapy, UF Brain Tumor Immunotherapy Program, University of Florida, Gainesville, FL, USA. Neurosurgery Service, Hospital Cayetano Heredia, Lima, Peru. Preston A. Wells, Jr. Center for Brain Tumor Therapy, UF Brain Tumor Immunotherapy Program, University of Florida, Gainesville, FL, USA. Preston A. Wells, Jr. Center for Brain Tumor Therapy, UF Brain Tumor Immunotherapy Program, University of Florida, Gainesville, FL, USA.</t>
  </si>
  <si>
    <t>SA MRC Centre for TB Research, DST-NRF Centre of Excellence for Biomedical Tuberculosis Research, Division of Molecular Biology and Human Genetics, Faculty of Medicine and Health Sciences, Stellenbosch University, Cape Town, South Africa.</t>
  </si>
  <si>
    <t>Department of Neurosurgery and Neuroscience Institute, Penn State University Hershey Medical Center, Hershey, PA, 17033, USA. Department of Neurosurgery and Neuroscience Institute, Penn State University Hershey Medical Center, Hershey, PA, 17033, USA. Department of Molecular and Cellular Physiology, Louisiana State University Health Sciences Center, Shreveport, LA, 71103, USA. Department of Neurosurgery, Louisiana State University Health Sciences Center, Shreveport, LA, 71103, USA. Hershey High School, Hershey, PA, 17033, USA. Department of Neurosurgery and Neuroscience Institute, Penn State University Hershey Medical Center, Hershey, PA, 17033, USA. Department of Pharmacology, Penn State University Hershey Medical Center, Hershey, PA, 17033, USA. Department of Neurosurgery and Neuroscience Institute, Penn State University Hershey Medical Center, Hershey, PA, 17033, USA. guohongli@pennstatehealth.psu.edu. Department of Neurosurgery, Louisiana State University Health Sciences Center, Shreveport, LA, 71103, USA. guohongli@pennstatehealth.psu.edu.</t>
  </si>
  <si>
    <t>Department of Obstetrics and Gynecology, China-Japan Union Hospital of Jilin University, Changchun, China. Department of School Hospital, Changchun University of Chinese Medicine, Changchun, China. Department of Obstetrics and Gynecology, China-Japan Union Hospital of Jilin University, Changchun, China. Department of Obstetrics and Gynecology, China-Japan Union Hospital of Jilin University, Changchun, China. Department of Obstetrics and Gynecology, China-Japan Union Hospital of Jilin University, Changchun, China.</t>
  </si>
  <si>
    <t>First School of Clinical Medicine, Shandong University of Traditional Chinese Medicine, Jinan, China. Department of Basic Medical Sciences, School of Medicine, Xiamen University, Xiamen, China. Department of Oncology, Weifang Chinese Medicine Hospital, Weifang, China. First School of Clinical Medicine, Shandong University of Traditional Chinese Medicine, Jinan, China. First School of Clinical Medicine, Shandong University of Traditional Chinese Medicine, Jinan, China. Department of Oncology, Weifang Chinese Medicine Hospital, Weifang, China. Department of Oncology, Weifang Chinese Medicine Hospital, Weifang, China. Department of Oncology, Weifang Chinese Medicine Hospital, Weifang, China. College of Traditional Chinese Medicine, Shandong University of Traditional Chinese Medicine, Jinan, China. Department of Oncology, Weifang Chinese Medicine Hospital, Weifang, China. Department of Oncology, Weifang Chinese Medicine Hospital, Weifang, China. College of Basic Medicine, Weifang Medical University, Weifang, China. Department of Basic Medical Science, Qingdao University, Qingdao, China. Department of Oncology, Affiliated Hospital of Shandong University of Traditional Chinese Medicine, Jinan, China.</t>
  </si>
  <si>
    <t>Department of Immunobiology, Yale University School of Medicine, New Haven, CT, USA. Department of Immunobiology, Yale University School of Medicine, New Haven, CT, USA. Clinical Genomics Program and Molecular Development of the Immune System Section, Laboratory of Immunology, NIAID, NIH, Bethesda, MD, USA. Human Immunological Diseases Section, Laboratory of Clinical Immunology and Microbiology, NIAID, NIH, Bethesda, MD, USA. Department of Immunobiology, Yale University School of Medicine, New Haven, CT, USA. Department of Immunobiology, Yale University School of Medicine, New Haven, CT, USA. Department of Comparative Medicine, Yale University, New Haven, CT, USA. Department of Immunobiology, Yale University School of Medicine, New Haven, CT, USA. Clinical Genomics Program and Molecular Development of the Immune System Section, Laboratory of Immunology, NIAID, NIH, Bethesda, MD, USA. Laboratory of Molecular Biology, Medical Research Council, Cambridge, UK. Pulmonary Branch, Division of Intramural Research, NHLBI, NIH, Bethesda, MD, USA. Laboratory of Pathology, Clinical Center, NCI, NIH, Bethesda, MD, USA. Merck Research Laboratories, Merck &amp; Co, Boston, MA, USA. Neutrophil Monitoring Laboratory, Applied/Developmental Research Directorate, Leidos Biomedical Research, Inc., Frederick National Laboratory for Cancer Research, Frederick, MD, USA. Neutrophil Monitoring Laboratory, Applied/Developmental Research Directorate, Leidos Biomedical Research, Inc., Frederick National Laboratory for Cancer Research, Frederick, MD, USA. Laboratory of Molecular Biology, Medical Research Council, Cambridge, UK. Division of Infectious Diseases and Immunology, Nationwide Children's Hospital, Columbus, OH, USA. University of Basel, Department of Biomedicine, Basel, Switzerland. Human Immunological Diseases Section, Laboratory of Clinical Immunology and Microbiology, NIAID, NIH, Bethesda, MD, USA. Department of Immunobiology, Yale University School of Medicine, New Haven, CT, USA. Carrie.Lucas@yale.edu.</t>
  </si>
  <si>
    <t>Department of Medicinal Chemistry, China Pharmaceutical University, #24 Tongjiaxiang, Nanjing 210009, PR China. Department of Medicinal Chemistry, China Pharmaceutical University, #24 Tongjiaxiang, Nanjing 210009, PR China. Department of Medicinal Chemistry, China Pharmaceutical University, #24 Tongjiaxiang, Nanjing 210009, PR China. Department of Medicinal Chemistry, China Pharmaceutical University, #24 Tongjiaxiang, Nanjing 210009, PR China. Department of Medicinal Chemistry, China Pharmaceutical University, #24 Tongjiaxiang, Nanjing 210009, PR China. Department of Medicinal Chemistry, China Pharmaceutical University, #24 Tongjiaxiang, Nanjing 210009, PR China.</t>
  </si>
  <si>
    <t>Department of Pediatrics, University of Debrecen, Debrecen, Hungary. Department of Laboratory of Medicine, University of Debrecen, Debrecen, Hungary. Department of Laboratory of Medicine, University of Debrecen, Debrecen, Hungary. Department of Laboratory of Medicine, University of Debrecen, Debrecen, Hungary. 1st Department of Pathology and Experimental Cancer Research, Semmelweis University, Budapest, Hungary. Department of Pathology, University of Pecs, Pecs, Hungary. UD GenoMed Medical Genomic Technologies Ltd., Debrecen, Hungary. Genomic Medicine and Bioinformatic Core Facility, Department of Biochemistry and Molecular Biology, Faculty of Medicine, University of Debrecen, Debrecen, Hungary. Genomic Medicine and Bioinformatic Core Facility, Department of Biochemistry and Molecular Biology, Faculty of Medicine, University of Debrecen, Debrecen, Hungary. Department of Laboratory of Medicine, University of Debrecen, Debrecen, Hungary. UD GenoMed Medical Genomic Technologies Ltd., Debrecen, Hungary. Department of Pediatrics, University of Debrecen, Debrecen, Hungary.</t>
  </si>
  <si>
    <t>Institute of Pathology and Molecular Pathology, Clinical Pathology, University Hospital Zurich, Zurich, Switzerland. Institute of Pathology and Molecular Pathology, Clinical Pathology, University Hospital Zurich, Zurich, Switzerland. Institute of Pathology and Molecular Pathology, Diagnostic Molecular Pathology, University Hospital Zurich, Zurich, Switzerland. Institute of Pathology and Molecular Pathology, Clinical Pathology, University Hospital Zurich, Zurich, Switzerland.</t>
  </si>
  <si>
    <t>Department of Urologic Surgery, Ningbo Urology and Nephrology Hospital, Ningbo 315000, China. Laboratory of Kidney Carcinoma, Urology and Nephrology InstituteofNingbo University, Ningbo 315000 China. Department of Urologic Surgery, Ningbo Urology and Nephrology Hospital, Ningbo 315000, China. Laboratory of Kidney Carcinoma, Urology and Nephrology InstituteofNingbo University, Ningbo 315000 China. Department of Urologic Surgery, Ningbo Urology and Nephrology Hospital, Ningbo 315000, China. Department of Urologic Surgery, Ningbo Urology and Nephrology Hospital, Ningbo 315000, China. Laboratory of Kidney Carcinoma, Urology and Nephrology InstituteofNingbo University, Ningbo 315000 China. Department of Urologic Surgery, Ningbo Urology and Nephrology Hospital, Ningbo 315000, China. Laboratory of Kidney Carcinoma, Urology and Nephrology InstituteofNingbo University, Ningbo 315000 China. Ningbo University, School of Medicine, Ningbo 315211, China.</t>
  </si>
  <si>
    <t>Key Laboratory of Biomedical Information Engineering of Ministry of Education, School of Life Science and Technology, Xi'an Jiaotong University, Xi'an, 710049, Shaanxi, PR China. Key Laboratory of Biomedical Information Engineering of Ministry of Education, School of Life Science and Technology, Xi'an Jiaotong University, Xi'an, 710049, Shaanxi, PR China. Key Laboratory of Biomedical Information Engineering of Ministry of Education, School of Life Science and Technology, Xi'an Jiaotong University, Xi'an, 710049, Shaanxi, PR China. Key Laboratory of Biomedical Information Engineering of Ministry of Education, School of Life Science and Technology, Xi'an Jiaotong University, Xi'an, 710049, Shaanxi, PR China. Key Laboratory of Biomedical Information Engineering of Ministry of Education, School of Life Science and Technology, Xi'an Jiaotong University, Xi'an, 710049, Shaanxi, PR China. Key Laboratory of Biomedical Information Engineering of Ministry of Education, School of Life Science and Technology, Xi'an Jiaotong University, Xi'an, 710049, Shaanxi, PR China. Key Laboratory of Biomedical Information Engineering of Ministry of Education, School of Life Science and Technology, Xi'an Jiaotong University, Xi'an, 710049, Shaanxi, PR China. Key Laboratory of Biomedical Information Engineering of Ministry of Education, School of Life Science and Technology, Xi'an Jiaotong University, Xi'an, 710049, Shaanxi, PR China. Key Laboratory of Biomedical Information Engineering of Ministry of Education, School of Life Science and Technology, Xi'an Jiaotong University, Xi'an, 710049, Shaanxi, PR China. Electronic address: luxy05@xjtu.edu.cn.</t>
  </si>
  <si>
    <t>Division of Pharmacoengineering and Molecular Pharmaceutics, Eshelman School of Pharmacy, University of North Carolina at Chapel Hill, Chapel Hill, NC 27599, USA; School of Chemistry, Chemical Engineering and Life Sciences, Wuhan University of Technology, Wuhan, Hubei 430070, China. Division of Pharmacoengineering and Molecular Pharmaceutics, Eshelman School of Pharmacy, University of North Carolina at Chapel Hill, Chapel Hill, NC 27599, USA. Division of Pharmacoengineering and Molecular Pharmaceutics, Eshelman School of Pharmacy, University of North Carolina at Chapel Hill, Chapel Hill, NC 27599, USA. Division of Pharmacoengineering and Molecular Pharmaceutics, Eshelman School of Pharmacy, University of North Carolina at Chapel Hill, Chapel Hill, NC 27599, USA. Division of Pharmacoengineering and Molecular Pharmaceutics, Eshelman School of Pharmacy, University of North Carolina at Chapel Hill, Chapel Hill, NC 27599, USA. Electronic address: leafh@email.unc.edu.</t>
  </si>
  <si>
    <t>College of Ethnic Medicine, Chengdu University of Traditional Chinese Medicine, Chengdu, China. Key Laboratory of Birth Defects and Related Diseases of Women and Children (Ministry of Education), West China Second University Hospital, Sichuan University, Chengdu, China. College of Ethnic Medicine, Chengdu University of Traditional Chinese Medicine, Chengdu, China. College of Ethnic Medicine, Chengdu University of Traditional Chinese Medicine, Chengdu, China. College of Ethnic Medicine, Chengdu University of Traditional Chinese Medicine, Chengdu, China. College of Ethnic Medicine, Chengdu University of Traditional Chinese Medicine, Chengdu, China. College of Pharmacy, Chengdu University of Traditional Chinese Medicine, Chengdu, China. Key Laboratory of Birth Defects and Related Diseases of Women and Children (Ministry of Education), West China Second University Hospital, Sichuan University, Chengdu, China. College of Ethnic Medicine, Chengdu University of Traditional Chinese Medicine, Chengdu, China. College of Pharmacy, Chengdu University of Traditional Chinese Medicine, Chengdu, China. College of Ethnic Medicine, Chengdu University of Traditional Chinese Medicine, Chengdu, China. Key Laboratory of Birth Defects and Related Diseases of Women and Children (Ministry of Education), West China Second University Hospital, Sichuan University, Chengdu, China.</t>
  </si>
  <si>
    <t>Department of Anatomy, Physiology and Pharmacology, College of Medicine, University of Saskatchewan, Saskatoon, Saskatchewan, Canada. Department of Anatomy, Physiology and Pharmacology, College of Medicine, University of Saskatchewan, Saskatoon, Saskatchewan, Canada. Department of Immunology, Nanjing Medical University, Nanjing, Jiangsu, China. Department of Immunology, University of Manitoba, Winnipeg, Manitoba, Canada. Department of Anatomy, Physiology and Pharmacology, College of Medicine, University of Saskatchewan, Saskatoon, Saskatchewan, Canada.</t>
  </si>
  <si>
    <t>King Fahd Medical Research Center, King Abdulaziz University, Jeddah, Saudi Arabia. Department of Medical Laboratory Technology, Faculty of Applied Medical Sciences, King Abdulaziz University, Jeddah, Saudi Arabia.</t>
  </si>
  <si>
    <t>Department of Medicine, Division of Gastroenterology and Hepatology, University of Illinois at Chicago, Chicago, IL 60612; ctp@ugr.es pgrippo@uic.edu. Department of Medicine, Division of Gastroenterology and Hepatology, University of Illinois at Chicago, Chicago, IL 60612. Department of Medicine, Division of Endocrinology, Diabetes and Metabolism, University of Illinois at Chicago, Chicago, IL 60612. Research, Jesse Brown VA Medical Center, Chicago, IL 60612. Department of Surgery, Division of Surgical Oncology, University of Illinois at Chicago, Chicago, IL 60612. Department of Medicine, Division of Gastroenterology and Hepatology, University of Illinois at Chicago, Chicago, IL 60612. Department of Medicine, Division of Gastroenterology and Hepatology, University of Illinois at Chicago, Chicago, IL 60612. Research, Jesse Brown VA Medical Center, Chicago, IL 60612. Department of Surgery, Division of Surgical Oncology, University of Illinois at Chicago, Chicago, IL 60612. Department of Surgery, Division of Surgical Oncology, University of Illinois at Chicago, Chicago, IL 60612. Department of Medicine, Division of Gastroenterology and Hepatology, University of Illinois at Chicago, Chicago, IL 60612. Department of Medicine, Division of Gastroenterology and Hepatology, University of Illinois at Chicago, Chicago, IL 60612. Molecular Biotechnology Center, Department of Molecular Biotechnology and Health Sciences, University of Turin, 10126 Turin, Italy. Department of Pathology and Laboratory Medicine, David Geffen School of Medicine, University of California, Los Angeles, CA 90095. Jonsson Comprehensive Cancer Center, David Geffen School of Medicine, University of California, Los Angeles, CA 90095. Department of Medicine, Northwestern University, Chicago, IL 60611. Research, Jesse Brown VA Medical Center, Chicago, IL 60612. Department of Surgery, Division of Surgical Oncology, University of Illinois at Chicago, Chicago, IL 60612. Department of Medicine, Division of Gastroenterology and Hepatology, University of Illinois at Chicago, Chicago, IL 60612; ctp@ugr.es pgrippo@uic.edu.</t>
  </si>
  <si>
    <t>Department of Prosthodontics, School of Dentistry, Harbin Medical University, Harbin, Heilongjiang, China. Faculty of Dentistry, University of Hong Kong, Hong Kong, China. Dr D Y Patil Dental College and Hospital, Pimpri, Pune, India. Faculty of Dentistry, University of Hong Kong, Hong Kong, China. Department of Cariology, Endodontology and Periodontology, University Leipzig, Leipzig, Saxon, Germany. Department of Cariology, Endodontology and Periodontology, University Leipzig, Leipzig, Saxon, Germany. Department of Cariology, Endodontology and Periodontology, University Leipzig, Leipzig, Saxon, Germany. Department of Cariology, Endodontology and Periodontology, University Leipzig, Leipzig, Saxon, Germany. Department of Cariology, Endodontology and Periodontology, University Leipzig, Leipzig, Saxon, Germany. Department of Prosthodontics, School of Dentistry, Harbin Medical University, Harbin, Heilongjiang, China.</t>
  </si>
  <si>
    <t>Department of Operative Dentistry and Endodontics, School of Stomatology, Xiangya Stomatological Hospital, Central South University, Changsha, Hunan, People's Republic of China. Institute of Reproductive &amp; Stem Cell Engineering, School of Basic Medical Science, Central South University, Changsha, Hunan, People's Republic of China. Department of Operative Dentistry and Endodontics, School of Stomatology, Xiangya Stomatological Hospital, Central South University, Changsha, Hunan, People's Republic of China.</t>
  </si>
  <si>
    <t>School of Traditional Chinese Materia Medica, Shenyang Pharmaceutical University, Shenyang 110016, PR China; Beijing Shijitan Hospital, Capital Medical University, Beijing Key Laboratory of Bio-characteristic Profiling for Evaluation of Rational Drug Use, Beijing 100038, PR China. School of Traditional Chinese Materia Medica, Shenyang Pharmaceutical University, Shenyang 110016, PR China. School of Traditional Chinese Materia Medica, Shenyang Pharmaceutical University, Shenyang 110016, PR China. School of Traditional Chinese Materia Medica, Shenyang Pharmaceutical University, Shenyang 110016, PR China. School of Traditional Chinese Materia Medica, Shenyang Pharmaceutical University, Shenyang 110016, PR China; Beijing Shijitan Hospital, Capital Medical University, Beijing Key Laboratory of Bio-characteristic Profiling for Evaluation of Rational Drug Use, Beijing 100038, PR China. Electronic address: mengdl@163.com.</t>
  </si>
  <si>
    <t>Department of Cardiology, Institute of Cardiovascular Diseases, First Affiliated Hospital of Dalian Medical University, Dalian, China. Department of Nutrition and Food Hygiene, School of Public Health, Dalian Medical University, Dalian, China. Department of Nutrition and Food Hygiene, School of Public Health, Dalian Medical University, Dalian, China. Department of Nutrition and Food Hygiene, School of Public Health, Dalian Medical University, Dalian, China. Department of Nutrition and Food Hygiene, School of Public Health, Dalian Medical University, Dalian, China. Department of Cardiology, Institute of Cardiovascular Diseases, First Affiliated Hospital of Dalian Medical University, Dalian, China. Department of Cardiology, Institute of Cardiovascular Diseases, First Affiliated Hospital of Dalian Medical University, Dalian, China. Department of Nutrition and Food Hygiene, School of Public Health, Dalian Medical University, Dalian, China. Department of Cardiology, Institute of Cardiovascular Diseases, First Affiliated Hospital of Dalian Medical University, Dalian, China. Department of Nutrition and Food Hygiene, School of Public Health, Dalian Medical University, Dalian, China.</t>
  </si>
  <si>
    <t>College of Life Science and Technology, Gansu Agriculture University, Lanzhou 730070, China. zhangqw@gsau.edu.cn. College of Veterinary Medicine, Gansu Agriculture University, Lanzhou 730070, China. forever45214125@126.com. College of Veterinary Medicine, Gansu Agriculture University, Lanzhou 730070, China. gongjishang@126.com. College of Life Science and Technology, Gansu Agriculture University, Lanzhou 730070, China. djx813@163.com. College of Life Science and Technology, Gansu Agriculture University, Lanzhou 730070, China. zhychy@163.com. College of Veterinary Medicine, Gansu Agriculture University, Lanzhou 730070, China. zhychy@163.com. College of Life Science and Technology, Gansu Agriculture University, Lanzhou 730070, China. zhaoxx@gsau.edu.cn. College of Veterinary Medicine, Gansu Agriculture University, Lanzhou 730070, China. zhaoxx@gsau.edu.cn.</t>
  </si>
  <si>
    <t>Department of Immunology and Rheumatology, Division of Advanced Preventive Medical Sciences, Nagasaki, Japan. Center for Bioinformatics and Molecular Medicine, Nagasaki University Graduate School of Biomedical Sciences, Nagasaki, Japan. Department of Rheumatology, Fukushima Medical University School of Medicine, Fukushima, Japan. Department of Immunology and Rheumatology, Division of Advanced Preventive Medical Sciences, Nagasaki, Japan. Nagasaki University Hospital, Clinical Research Center, Nagasaki, Japan. Department of Immunology and Rheumatology, Division of Advanced Preventive Medical Sciences, Nagasaki, Japan. Department of Immunology and Rheumatology, Division of Advanced Preventive Medical Sciences, Nagasaki, Japan. Department of Internal Medicine, Sasebo City General Hospital, Sasebo, Japan. Department of Immunology and Rheumatology, Division of Advanced Preventive Medical Sciences, Nagasaki, Japan. Department of Immunology and Rheumatology, Division of Advanced Preventive Medical Sciences, Nagasaki, Japan. Department of Immunology and Rheumatology, Division of Advanced Preventive Medical Sciences, Nagasaki, Japan. Department of Immunology and Rheumatology, Division of Advanced Preventive Medical Sciences, Nagasaki, Japan. Department of Immunology and Rheumatology, Division of Advanced Preventive Medical Sciences, Nagasaki, Japan. Department of Immunology and Rheumatology, Division of Advanced Preventive Medical Sciences, Nagasaki, Japan. Department of Immunology and Rheumatology, Division of Advanced Preventive Medical Sciences, Nagasaki, Japan. Center for Rheumatic Disease, Sasebo Chuo Hospital, Sasebo, Japan. Department of Pathology, Ehime University Graduate School of Medicine and Proteo-Science Center, Toon, Ehime, Japan. Department of Infectious Immunology, Shinshu University, Graduate School of Medicine, Matsumoto, Japan. Department of Pediatrics, School of Medicine, Institute of Medical, Pharmaceutical and Health Sciences, Kanazawa University, Kanazawa, Japan. Department of Human Genetics, Nagasaki University Graduate School of Biomedical Sciences, Nagasaki, Japan. Center for Rheumatic Disease, Sasebo Chuo Hospital, Sasebo, Japan. Department of Immunology and Rheumatology, Division of Advanced Preventive Medical Sciences, Nagasaki, Japan.</t>
  </si>
  <si>
    <t>Department of Immunology, University of Manitoba, 750 McDermot Avenue, Winnipeg, MB, R3E 0T5, Canada. Research Institute in Oncology and Hematology, CancerCare Manitoba, 675 McDermot Ave., Winnipeg, MB, R3E 0V9, Canada. Department of Immunology, University of Manitoba, 750 McDermot Avenue, Winnipeg, MB, R3E 0T5, Canada. Department of Immunology, University of Manitoba, 750 McDermot Avenue, Winnipeg, MB, R3E 0T5, Canada. Department of Immunology, University of Manitoba, 750 McDermot Avenue, Winnipeg, MB, R3E 0T5, Canada. Department of Immunology, University of Manitoba, 750 McDermot Avenue, Winnipeg, MB, R3E 0T5, Canada. Department of Internal Medicine, Section of Gastroenterology, University of Manitoba, 820 Sherbrooke St., Winnipeg, MB, R3A 1R9, Canada. Department of Immunology, University of Manitoba, 750 McDermot Avenue, Winnipeg, MB, R3E 0T5, Canada. Department of Medical Microbiology and Infectious Diseases, University of Manitoba, 745 Bannatyne Ave., Winnipeg, MB, R3E 0J9, Canada. Research Institute in Oncology and Hematology, CancerCare Manitoba, 675 McDermot Ave., Winnipeg, MB, R3E 0V9, Canada. Department of Biochemistry and Medical Genetics, University of Manitoba, 745 Bannatyne Ave., Winnipeg, MB, R3E 0J9, Canada. Research Institute in Oncology and Hematology, CancerCare Manitoba, 675 McDermot Ave., Winnipeg, MB, R3E 0V9, Canada. Department of Immunology, University of Manitoba, 750 McDermot Avenue, Winnipeg, MB, R3E 0T5, Canada. Department of Physics and Astronomy, University of Manitoba, Allen Building, Winnipeg, MB, R3T 2N2, Canada. Department of Immunology, University of Manitoba, 750 McDermot Avenue, Winnipeg, MB, R3E 0T5, Canada. Research Institute in Oncology and Hematology, CancerCare Manitoba, 675 McDermot Ave., Winnipeg, MB, R3E 0V9, Canada. Department of Biochemistry and Medical Genetics, University of Manitoba, 745 Bannatyne Ave., Winnipeg, MB, R3E 0J9, Canada. Department of Immunology, University of Manitoba, 750 McDermot Avenue, Winnipeg, MB, R3E 0T5, Canada. aaron.marshall@umanitoba.ca. Research Institute in Oncology and Hematology, CancerCare Manitoba, 675 McDermot Ave., Winnipeg, MB, R3E 0V9, Canada. aaron.marshall@umanitoba.ca. Department of Biochemistry and Medical Genetics, University of Manitoba, 745 Bannatyne Ave., Winnipeg, MB, R3E 0J9, Canada. aaron.marshall@umanitoba.ca.</t>
  </si>
  <si>
    <t>Department of Anesthesiology, The Second Xiangya Hospital of Central South University, Changsha, Hunan 410011, P.R. China. Department of Cell Biology, School of Life Sciences, Central South University, Changsha, Hunan 410013, P.R. China. Department of Cell Biology, School of Life Sciences, Central South University, Changsha, Hunan 410013, P.R. China. Cancer Institute, University of Mississippi Medical Center, Jackson, MS 39216, USA. Department of Anesthesiology, The Second Xiangya Hospital of Central South University, Changsha, Hunan 410011, P.R. China.</t>
  </si>
  <si>
    <t>Department of Molecular Biotechnology and Health Sciences, Molecular Biotechnology Center, University of Torino, Italy (M.L., V.S., M.C.D.S., J.C., J.P.M., M.M., F.P., L.R., I.F., A.P., P.E.P., R.C.P.L.-J., E.H., A.G.). Department of Molecular Biotechnology and Health Sciences, Molecular Biotechnology Center, University of Torino, Italy (M.L., V.S., M.C.D.S., J.C., J.P.M., M.M., F.P., L.R., I.F., A.P., P.E.P., R.C.P.L.-J., E.H., A.G.). A.O.U. Citta della Salute e della Scienza di Torino, S.C. Emergency Medicine, Torino, Italy (V.S., F.M.). Department of Molecular Biotechnology and Health Sciences, Molecular Biotechnology Center, University of Torino, Italy (M.L., V.S., M.C.D.S., J.C., J.P.M., M.M., F.P., L.R., I.F., A.P., P.E.P., R.C.P.L.-J., E.H., A.G.). Department of Molecular Biotechnology and Health Sciences, Molecular Biotechnology Center, University of Torino, Italy (M.L., V.S., M.C.D.S., J.C., J.P.M., M.M., F.P., L.R., I.F., A.P., P.E.P., R.C.P.L.-J., E.H., A.G.). Center for Experimental Research and Medical Studies, Azienda Ospedaliera Universitaria Citta della Salute e della Scienza di Torino, Italy (P.C., F.N.). Department of Biomedical Sciences, University of Padova, Italy (N.P., A.D.B., M.S., M.M., T.Z.). Venetian Institute of Molecular Medicine, Padova, Italy (N.P., A.D.B., M.S., M.M., T.Z.). Department of Biomedical Sciences, University of Padova, Italy (N.P., A.D.B., M.S., M.M., T.Z.). Venetian Institute of Molecular Medicine, Padova, Italy (N.P., A.D.B., M.S., M.M., T.Z.). Department of Cardiac, Thoracic, and Vascular Sciences, University of Padova, Italy (A.D.B., A.A., T.Z.). Department of Molecular Biotechnology and Health Sciences, Molecular Biotechnology Center, University of Torino, Italy (M.L., V.S., M.C.D.S., J.C., J.P.M., M.M., F.P., L.R., I.F., A.P., P.E.P., R.C.P.L.-J., E.H., A.G.). Department of Molecular Biotechnology and Health Sciences, Molecular Biotechnology Center, University of Torino, Italy (M.L., V.S., M.C.D.S., J.C., J.P.M., M.M., F.P., L.R., I.F., A.P., P.E.P., R.C.P.L.-J., E.H., A.G.). Department of Internal Medicine, Cardiovascular Biology Laboratory, University of Genova and IRCCS Policlinic Hospital San Martino, Italy (E.L., P.A.). Department of Molecular Biotechnology and Health Sciences, Molecular Biotechnology Center, University of Torino, Italy (M.L., V.S., M.C.D.S., J.C., J.P.M., M.M., F.P., L.R., I.F., A.P., P.E.P., R.C.P.L.-J., E.H., A.G.). Department of Translational Medical Sciences, Division of Internal Medicine, Federico II University, Napoli, Italy (F.P., C.G.T.). Department of Molecular Biotechnology and Health Sciences, Molecular Biotechnology Center, University of Torino, Italy (M.L., V.S., M.C.D.S., J.C., J.P.M., M.M., F.P., L.R., I.F., A.P., P.E.P., R.C.P.L.-J., E.H., A.G.). Department of Molecular Biotechnology and Health Sciences, Molecular Biotechnology Center, University of Torino, Italy (M.L., V.S., M.C.D.S., J.C., J.P.M., M.M., F.P., L.R., I.F., A.P., P.E.P., R.C.P.L.-J., E.H., A.G.). Institut fur Physiologie, Justus Liebig University Giessen, Germany (J.B., J.H., S.R., R.S.). Institut fur Physiologie, Justus Liebig University Giessen, Germany (J.B., J.H., S.R., R.S.). Institut fur Physiologie, Justus Liebig University Giessen, Germany (J.B., J.H., S.R., R.S.). Department of Molecular Biotechnology and Health Sciences, Molecular Biotechnology Center, University of Torino, Italy (M.L., V.S., M.C.D.S., J.C., J.P.M., M.M., F.P., L.R., I.F., A.P., P.E.P., R.C.P.L.-J., E.H., A.G.). Department of Translational Medical Sciences, Division of Internal Medicine, Federico II University, Napoli, Italy (F.P., C.G.T.). Departamento de Bioquimica e Imunologia, Instituto de Ciencias Biologicas, Universidade Federal de Minas Gerais, Belo Horizonte, Minas Gerais, Brazil (B.H.F.L., M.M.T.). Departamento de Bioquimica e Imunologia, Instituto de Ciencias Biologicas, Universidade Federal de Minas Gerais, Belo Horizonte, Minas Gerais, Brazil (B.H.F.L., M.M.T.). Department of Molecular Biotechnology and Health Sciences, Molecular Biotechnology Center, University of Torino, Italy (M.L., V.S., M.C.D.S., J.C., J.P.M., M.M., F.P., L.R., I.F., A.P., P.E.P., R.C.P.L.-J., E.H., A.G.). Institut fur Physiologie, Justus Liebig University Giessen, Germany (J.B., J.H., S.R., R.S.). Department of Cardiac, Thoracic, and Vascular Sciences, University of Padova, Italy (A.D.B., A.A., T.Z.). Department of Biomedical Sciences, University of Padova, Italy (N.P., A.D.B., M.S., M.M., T.Z.). Venetian Institute of Molecular Medicine, Padova, Italy (N.P., A.D.B., M.S., M.M., T.Z.). Department of Internal Medicine, Cardiovascular Biology Laboratory, University of Genova and IRCCS Policlinic Hospital San Martino, Italy (E.L., P.A.). Department of Medical and Surgical Sciences and Biotechnologies, University of Rome Sapienza, Latina, Italy (S.S.). Department of Molecular Biotechnology and Health Sciences, Molecular Biotechnology Center, University of Torino, Italy (M.L., V.S., M.C.D.S., J.C., J.P.M., M.M., F.P., L.R., I.F., A.P., P.E.P., R.C.P.L.-J., E.H., A.G.). Department of Physiology and Pharmacology, Laboratory of Pharmacology of Inflammation and Cancer, Universidade Federal do Ceara/UFC, Fortaleza, Brazil (R.C.P.L.-J.). Department of Biomedical Sciences, University of Padova, Italy (N.P., A.D.B., M.S., M.M., T.Z.). Venetian Institute of Molecular Medicine, Padova, Italy (N.P., A.D.B., M.S., M.M., T.Z.). Department of Biomedical Sciences, University of Padova, Italy (N.P., A.D.B., M.S., M.M., T.Z.). Venetian Institute of Molecular Medicine, Padova, Italy (N.P., A.D.B., M.S., M.M., T.Z.). Department of Cardiac, Thoracic, and Vascular Sciences, University of Padova, Italy (A.D.B., A.A., T.Z.). A.O.U. Citta della Salute e della Scienza di Torino, S.C. Emergency Medicine, Torino, Italy (V.S., F.M.). Center for Experimental Research and Medical Studies, Azienda Ospedaliera Universitaria Citta della Salute e della Scienza di Torino, Italy (P.C., F.N.). Department of Molecular Biotechnology and Health Sciences, Molecular Biotechnology Center, University of Torino, Italy (M.L., V.S., M.C.D.S., J.C., J.P.M., M.M., F.P., L.R., I.F., A.P., P.E.P., R.C.P.L.-J., E.H., A.G.). Department of Molecular Biotechnology and Health Sciences, Molecular Biotechnology Center, University of Torino, Italy (M.L., V.S., M.C.D.S., J.C., J.P.M., M.M., F.P., L.R., I.F., A.P., P.E.P., R.C.P.L.-J., E.H., A.G.).</t>
  </si>
  <si>
    <t>Virginia Tech Carilion Research Institute, Virginia Tech, Roanoke, Virginia. Graduate Program in Translational Biology, Medicine, and Health, Virginia Tech, Blacksburg, Virginia. Virginia Tech Carilion Research Institute, Virginia Tech, Roanoke, Virginia. Virginia Tech Carilion School of Medicine, Virginia Tech, Roanoke, Virginia. Virginia Tech Carilion Research Institute, Virginia Tech, Roanoke, Virginia. Virginia Tech Carilion Research Institute, Virginia Tech, Roanoke, Virginia. Virginia Tech Carilion Research Institute, Virginia Tech, Roanoke, Virginia. Virginia Tech Carilion Research Institute, Virginia Tech, Roanoke, Virginia. Virginia Tech Carilion Research Institute, Virginia Tech, Roanoke, Virginia. Department of Neurosurgery, Carilion Clinic, Roanoke, Virginia. Department of Neurosurgery, Carilion Clinic, Roanoke, Virginia. Virginia Tech Carilion Research Institute, Virginia Tech, Roanoke, Virginia. Virginia Tech Carilion School of Medicine, Virginia Tech, Roanoke, Virginia. Faculty of Health Science, Virginia Tech, Blacksburg, Virginia. Department of Biological Sciences, Virginia Tech, Blacksburg, Virginia. Virginia Tech Carilion Research Institute, Virginia Tech, Roanoke, Virginia. Virginia Tech Carilion School of Medicine, Virginia Tech, Roanoke, Virginia. Department of Biomedical Sciences and Pathobiology, Virginia-Maryland College of Veterinary Medicine, Virginia Tech, Blacksburg, Virginia. Faculty of Health Science, Virginia Tech, Blacksburg, Virginia.</t>
  </si>
  <si>
    <t>Memorial Sloan Kettering Cancer Center, New York, NY. Dana-Farber Cancer Institute, Boston, MA. Harvard Medical School, Boston, MA. The Ohio State University Comprehensive Cancer Center, Columbus, OH. MD Anderson Cancer Center, Houston, TX. Memorial Sloan Kettering Cancer Center, New York, NY. Memorial Sloan Kettering Cancer Center, New York, NY. Memorial Sloan Kettering Cancer Center, New York, NY. Broad Institute of Harvard and MIT, Cambridge, MA. Broad Institute of Harvard and MIT, Cambridge, MA. Dana-Farber Cancer Institute, Boston, MA. Harvard Medical School, Boston, MA. Infinity Pharmaceuticals Inc., Cambridge, MA. Infinity Pharmaceuticals Inc., Cambridge, MA. Infinity Pharmaceuticals Inc., Cambridge, MA. Infinity Pharmaceuticals Inc., Cambridge, MA. Infinity Pharmaceuticals Inc., Cambridge, MA. Infinity Pharmaceuticals Inc., Cambridge, MA. Brigham and Women's Hospital, Boston, MA. Harvard Medical School, Boston, MA. Verastem Pharmaceuticals, Needham, MA; and. Yale University Cancer Center, New Haven, CT. Dana-Farber Cancer Institute, Boston, MA. Harvard Medical School, Boston, MA. Broad Institute of Harvard and MIT, Cambridge, MA.</t>
  </si>
  <si>
    <t>1 Division of Pulmonary and Critical Care Medicine, Department of Internal Medicine, Gyeonggi Provincial Medical Center Paju Hospital, Paju City, Gyeonggi-Do, Republic of Korea. 2 Division of Pulmonology, The Institute of Chest Diseases, Department of Internal Medicine, Yonsei University College of Medicine, Seoul, Republic of Korea; and. 3 Division of Pulmonary Sciences and Critical Care Medicine, Denver Health Medical Center, University of Colorado School of Medicine, Denver, Colorado. 2 Division of Pulmonology, The Institute of Chest Diseases, Department of Internal Medicine, Yonsei University College of Medicine, Seoul, Republic of Korea; and. 2 Division of Pulmonology, The Institute of Chest Diseases, Department of Internal Medicine, Yonsei University College of Medicine, Seoul, Republic of Korea; and. 2 Division of Pulmonology, The Institute of Chest Diseases, Department of Internal Medicine, Yonsei University College of Medicine, Seoul, Republic of Korea; and. 2 Division of Pulmonology, The Institute of Chest Diseases, Department of Internal Medicine, Yonsei University College of Medicine, Seoul, Republic of Korea; and. 2 Division of Pulmonology, The Institute of Chest Diseases, Department of Internal Medicine, Yonsei University College of Medicine, Seoul, Republic of Korea; and. 2 Division of Pulmonology, The Institute of Chest Diseases, Department of Internal Medicine, Yonsei University College of Medicine, Seoul, Republic of Korea; and. 2 Division of Pulmonology, The Institute of Chest Diseases, Department of Internal Medicine, Yonsei University College of Medicine, Seoul, Republic of Korea; and. 2 Division of Pulmonology, The Institute of Chest Diseases, Department of Internal Medicine, Yonsei University College of Medicine, Seoul, Republic of Korea; and. 2 Division of Pulmonology, The Institute of Chest Diseases, Department of Internal Medicine, Yonsei University College of Medicine, Seoul, Republic of Korea; and.</t>
  </si>
  <si>
    <t>Sarah Cannon Research Institute, Nashville, TN. Tennessee Oncology, Nashville, TN. MD Anderson Cancer Center, Houston, TX. Department of Medicine, Division of Hematology/Oncology, University of Wisconsin School of Medicine and Public Health, Madison, WI. Sarah Cannon Research Institute, Nashville, TN. Florida Cancer Specialists, Sarasota, FL. MD Anderson Cancer Center, Houston, TX. Yale University Cancer Center, New Haven, CT. Division of Hematology, College of Medicine, Ohio State University, Columbus, OH. The Ohio State University Wexner Medical Center, Columbus, OH. MD Anderson Cancer Center, Houston, TX. MD Anderson Cancer Center, Houston, TX. Infinity Pharmaceuticals, Inc., Cambridge, MA; and. Infinity Pharmaceuticals, Inc., Cambridge, MA; and. Infinity Pharmaceuticals, Inc., Cambridge, MA; and. Infinity Pharmaceuticals, Inc., Cambridge, MA; and. Infinity Pharmaceuticals, Inc., Cambridge, MA; and. Memorial Sloan-Kettering Cancer Center, New York, NY.</t>
  </si>
  <si>
    <t>Key Laboratory of Environment and Health, Ministry of Education, Department of Epidemiology and Biostatistics, School of Public Health, Tongji Medical College, Huazhong University of Science and Technology, No. 13 Hangkong Road, Wuhan 430030, People's Republic of China. Key Laboratory of Environment and Health, Ministry of Education, Department of Epidemiology and Biostatistics, School of Public Health, Tongji Medical College, Huazhong University of Science and Technology, No. 13 Hangkong Road, Wuhan 430030, People's Republic of China. Key Laboratory of Environment and Health, Ministry of Education, Department of Epidemiology and Biostatistics, School of Public Health, Tongji Medical College, Huazhong University of Science and Technology, No. 13 Hangkong Road, Wuhan 430030, People's Republic of China. Key Laboratory of Environment and Health, Ministry of Education, Department of Epidemiology and Biostatistics, School of Public Health, Tongji Medical College, Huazhong University of Science and Technology, No. 13 Hangkong Road, Wuhan 430030, People's Republic of China. Key Laboratory of Environment and Health, Ministry of Education, Department of Epidemiology and Biostatistics, School of Public Health, Tongji Medical College, Huazhong University of Science and Technology, No. 13 Hangkong Road, Wuhan 430030, People's Republic of China. Department of Rehabilitation, Wuhan Women and Children Medical Care Center, No. 100 Hong Kong Road, Wuhan 430015, People's Republic of China. Key Laboratory of Environment and Health, Ministry of Education, Department of Epidemiology and Biostatistics, School of Public Health, Tongji Medical College, Huazhong University of Science and Technology, No. 13 Hangkong Road, Wuhan 430030, People's Republic of China. Electronic address: wujingtj@hust.edu.cn.</t>
  </si>
  <si>
    <t>Department of Molecular and Clinical Medicine, The Wallenberg Laboratory, University of Gothenburg, Gothenburg, Sweden. Department of Molecular and Clinical Medicine, The Wallenberg Laboratory, University of Gothenburg, Gothenburg, Sweden. Department of Molecular and Clinical Medicine, The Wallenberg Laboratory, University of Gothenburg, Gothenburg, Sweden. Cancer Research UK Beatson Institute, Glasgow, United Kingdom. Department of Molecular and Clinical Medicine, The Wallenberg Laboratory, University of Gothenburg, Gothenburg, Sweden; giovanni.solinas@wlab.gu.se.</t>
  </si>
  <si>
    <t>Department of Statistics, The University of Chicago, Chicago, IL 60637, USA. Department of Statistics, The University of Chicago, Chicago, IL 60637, USA; Department of Human Genetics, The University of Chicago, Chicago, IL 60637, USA. Electronic address: mcpeek@uchicago.edu.</t>
  </si>
  <si>
    <t>Institute of Medicinal Chemistry, Key Laboratory of Chemical Biology (Ministry of Education), School of Pharmaceutical Sciences, Shandong University, Jinan, 250012, PR China. Institute of Medicinal Chemistry, Key Laboratory of Chemical Biology (Ministry of Education), School of Pharmaceutical Sciences, Shandong University, Jinan, 250012, PR China. Institute of Medicinal Chemistry, Key Laboratory of Chemical Biology (Ministry of Education), School of Pharmaceutical Sciences, Shandong University, Jinan, 250012, PR China. Institute of Medicinal Chemistry, Key Laboratory of Chemical Biology (Ministry of Education), School of Pharmaceutical Sciences, Shandong University, Jinan, 250012, PR China. Electronic address: liuzhaop@sdu.edu.cn.</t>
  </si>
  <si>
    <t>Tianjin Key Laboratory on Technologies Enabling Development of Clinical Therapeutics and Diagnostics, School of Pharmaceutical Sciences, Tianjin Medical University, Tianjin, China. Tianjin Key Laboratory on Technologies Enabling Development of Clinical Therapeutics and Diagnostics, School of Pharmaceutical Sciences, Tianjin Medical University, Tianjin, China. Tianjin Key Laboratory on Technologies Enabling Development of Clinical Therapeutics and Diagnostics, School of Pharmaceutical Sciences, Tianjin Medical University, Tianjin, China. Tianjin Key Laboratory on Technologies Enabling Development of Clinical Therapeutics and Diagnostics, School of Pharmaceutical Sciences, Tianjin Medical University, Tianjin, China. State Key Laboratory of Toxicology and Medical Countermeasures, Beijing Institute of Pharmacology and Toxicology, Beijing, China. Tianjin Key Laboratory on Technologies Enabling Development of Clinical Therapeutics and Diagnostics, School of Pharmaceutical Sciences, Tianjin Medical University, Tianjin, China. State Key Laboratory of Modern Chinese Medicine, Tianjin University of Traditional Chinese Medicine, Tianjin, China. Tianjin Key Laboratory on Technologies Enabling Development of Clinical Therapeutics and Diagnostics, School of Pharmaceutical Sciences, Tianjin Medical University, Tianjin, China. Tianjin Key Laboratory on Technologies Enabling Development of Clinical Therapeutics and Diagnostics, School of Pharmaceutical Sciences, Tianjin Medical University, Tianjin, China. Tianjin Key Laboratory on Technologies Enabling Development of Clinical Therapeutics and Diagnostics, School of Pharmaceutical Sciences, Tianjin Medical University, Tianjin, China. State Key Laboratory of Modern Chinese Medicine, Tianjin University of Traditional Chinese Medicine, Tianjin, China. Department of Anatomy and Histology, School of Basic Medical Sciences, Tianjin Medical University, Tianjin, China. State Key Laboratory of Toxicology and Medical Countermeasures, Beijing Institute of Pharmacology and Toxicology, Beijing, China. Tianjin Key Laboratory on Technologies Enabling Development of Clinical Therapeutics and Diagnostics, School of Pharmaceutical Sciences, Tianjin Medical University, Tianjin, China.</t>
  </si>
  <si>
    <t>Children's Hospital of Soochow University, Suzhou, P.R. China. Department of Pediatric Surgery, Children's Hospital of Nanjing Medical University, Nanjing, P.R. China. Key Laboratory of Modern Toxicology, Ministry of Education, School of Public Health, Nanjing Medical University, Nanjing, P.R. China. Department of Gynecology, Suzhou Municipal Hospital, Nanjing Medical University Affiliated Suzhou Hospital, Suzhou, P.R. China. Department of Gastroenterology, Zhongshan Hospital of Fudan University, Shanghai, P.R. China. Huai'an First People's Hospital, Nanjing Medical University, Huai'an, P.R. China. Department of Pediatric Surgery, Children's Hospital of Nanjing Medical University, Nanjing, P.R. China. Key Laboratory of Modern Toxicology, Ministry of Education, School of Public Health, Nanjing Medical University, Nanjing, P.R. China. School of Business, Nanjing University, Nanjing, P.R. China. Children's Hospital of Soochow University, Suzhou, P.R. China. Key Laboratory of Modern Toxicology, Ministry of Education, School of Public Health, Nanjing Medical University, Nanjing, P.R. China. Department of Pediatric Surgery, Children's Hospital of Nanjing Medical University, Nanjing, P.R. China. Key Laboratory of Modern Toxicology, Ministry of Education, School of Public Health, Nanjing Medical University, Nanjing, P.R. China.</t>
  </si>
  <si>
    <t>Department of Biomedical Data Science, The Geisel School of Medicine, Dartmouth College, Dartmouth-Hitchcock Medical Center, Lebanon. Department of Epidemiology and Biostatistics, Memorial Sloan Kettering Cancer Center. Department of Biomedical Data Science, The Geisel School of Medicine, Dartmouth College, Dartmouth-Hitchcock Medical Center, Lebanon. Department of Pathology, NYU School of Medicine, New York City. Roswell Park Cancer Institute, Elm &amp; Carlton, Buffalo, New York. Department of Biomedical Data Science, The Geisel School of Medicine, Dartmouth College, Dartmouth-Hitchcock Medical Center, Lebanon. Department of Computer Science, Dartmouth College, Hanover, New Hampshire. Department of Genetics, Lineberger Comprehensive Cancer Center, The University of North Carolina at Chapel Hill, Chapel Hill, North Carolina. School of Medicine, Case Western Reserve University, Cleveland, Ohio. Department of Internal Medicine and Dermatology, University of New Mexico, Albuquerque, New Mexico. Department of Internal Medicine and Dermatology, University of New Mexico, Albuquerque, New Mexico. Department of Medicine, Baylor College of Medicine, Houston, Texas, USA.</t>
  </si>
  <si>
    <t>Basic and Applied Immunology Programe, Ribeirao Preto Medical School, University of Sao Paulo, Ribeirao Preto, Sao Paulo, Brazil; Laboratory of Cell Signaling and Metabolic Modulation, Institute of Health and Biotechnology, Federal University of Amazonas, Coari, Brazil. Basic and Applied Immunology Programe, Ribeirao Preto Medical School, University of Sao Paulo, Ribeirao Preto, Sao Paulo, Brazil. Basic and Applied Immunology Programe, Ribeirao Preto Medical School, University of Sao Paulo, Ribeirao Preto, Sao Paulo, Brazil. Basic and Applied Immunology Programe, Ribeirao Preto Medical School, University of Sao Paulo, Ribeirao Preto, Sao Paulo, Brazil. Basic and Applied Immunology Programe, Ribeirao Preto Medical School, University of Sao Paulo, Ribeirao Preto, Sao Paulo, Brazil. Basic and Applied Immunology Programe, Ribeirao Preto Medical School, University of Sao Paulo, Ribeirao Preto, Sao Paulo, Brazil. Department of Pathology, Ribeirao Preto Medical School, University of Sao Paulo, Ribeirao Preto, Sao Paulo, Brazil. Basic and Applied Immunology Programe, Ribeirao Preto Medical School, University of Sao Paulo, Ribeirao Preto, Sao Paulo, Brazil; Department of Biochemistry and Immunology, Ribeirao Preto Medical School, University of Sao Paulo, Ribeirao Preto, Sao Paulo, Brazil. Electronic address: vlbonato@fmrp.usp.br.</t>
  </si>
  <si>
    <t>The Institute of Cancer Research, London, United Kingdom. The Royal Marsden, London, United Kingdom. The Institute of Cancer Research, London, United Kingdom. The Royal Marsden, London, United Kingdom. Department of Clinical Medicine and Surgery, Department of Translational Medical Sciences, Azienda Ospedaliera Universitaria (AOU) Federico II, Naples, Italy. Department of Medical Oncology, Dana-Farber Cancer Institute, Boston, Massachusetts, USA. The Broad Institute, Cambridge, Massachusetts, USA. The Institute of Cancer Research, London, United Kingdom. The Institute of Cancer Research, London, United Kingdom. The Institute of Cancer Research, London, United Kingdom. The Institute of Cancer Research, London, United Kingdom. The Institute of Cancer Research, London, United Kingdom. The Royal Marsden, London, United Kingdom. The Institute of Cancer Research, London, United Kingdom. Department of Medical Oncology, Dana-Farber Cancer Institute, Boston, Massachusetts, USA. The Broad Institute, Cambridge, Massachusetts, USA. Department of Medical Oncology, Dana-Farber Cancer Institute, Boston, Massachusetts, USA. The Broad Institute, Cambridge, Massachusetts, USA. Department of Medical Oncology, Dana-Farber Cancer Institute, Boston, Massachusetts, USA. The Broad Institute, Cambridge, Massachusetts, USA. The Institute of Cancer Research, London, United Kingdom. The Institute of Cancer Research, London, United Kingdom. The Institute of Cancer Research, London, United Kingdom. The Institute of Cancer Research, London, United Kingdom. The Institute of Cancer Research, London, United Kingdom. The Institute of Cancer Research, London, United Kingdom. The Institute of Cancer Research, London, United Kingdom. The Institute of Cancer Research, London, United Kingdom. The Institute of Cancer Research, London, United Kingdom. Department of Medical Oncology, Dana-Farber Cancer Institute, Boston, Massachusetts, USA. The Broad Institute, Cambridge, Massachusetts, USA. Department of Medical Oncology, Dana-Farber Cancer Institute, Boston, Massachusetts, USA. The Broad Institute, Cambridge, Massachusetts, USA. Department of Medical Oncology, Dana-Farber Cancer Institute, Boston, Massachusetts, USA. The Institute of Cancer Research, London, United Kingdom. The Institute of Cancer Research, London, United Kingdom. The Royal Marsden, London, United Kingdom. The Institute of Cancer Research, London, United Kingdom. The Royal Marsden, London, United Kingdom. The Institute of Cancer Research, London, United Kingdom. The Royal Marsden, London, United Kingdom. The Royal Marsden, London, United Kingdom. Department of Medical Oncology, Dana-Farber Cancer Institute, Boston, Massachusetts, USA. University of Washington, Seattle, Washington, USA. Fred Hutchinson Cancer Research Center, Seattle, Washington, USA. University of Washington, Seattle, Washington, USA. University of Washington, Seattle, Washington, USA. Department of Clinical Medicine and Surgery, Department of Translational Medical Sciences, Azienda Ospedaliera Universitaria (AOU) Federico II, Naples, Italy. Weill Medical College of Cornell University, New York, New York, USA. Weill Medical College of Cornell University, New York, New York, USA. University of Michigan Medical School, Ann Arbor, Michigan, USA. University of Michigan Medical School, Ann Arbor, Michigan, USA. Karmanos Cancer Institute, Detroit, Michigan, USA. Memorial Sloan Kettering Cancer Center, New York, New York, USA. Memorial Sloan Kettering Cancer Center, New York, New York, USA. Memorial Sloan Kettering Cancer Center, New York, New York, USA. Memorial Sloan Kettering Cancer Center, New York, New York, USA. The Institute of Cancer Research, London, United Kingdom. Department of Medical Oncology, Dana-Farber Cancer Institute, Boston, Massachusetts, USA. Memorial Sloan Kettering Cancer Center, New York, New York, USA. University of Michigan Medical School, Ann Arbor, Michigan, USA. Institute of Oncology Research (IOR), Bellinzona and Faculty of Biomedical Sciences, Universita della Svizzera Italiana, Bellinzona, Switzerland. University of Washington, Seattle, Washington, USA. Fred Hutchinson Cancer Research Center, Seattle, Washington, USA. Columbia University Medical Center, New York, New York, USA. Department of Medical Oncology, Dana-Farber Cancer Institute, Boston, Massachusetts, USA. The Broad Institute, Cambridge, Massachusetts, USA. The Institute of Cancer Research, London, United Kingdom. The Royal Marsden, London, United Kingdom.</t>
  </si>
  <si>
    <t>Department of Angiocardioneurology and Translational Medicine, IRCCS Neuromed, 86077 Pozzilli, Italy. maffeia@inwind.it. Department of Angiocardioneurology and Translational Medicine, IRCCS Neuromed, 86077 Pozzilli, Italy. lembolab@gmail.com. Department of Molecular Medicine, "Sapienza" University of Rome, 00161 Rome, Italy. lembolab@gmail.com. Department of Angiocardioneurology and Translational Medicine, IRCCS Neuromed, 86077 Pozzilli, Italy. daniela.carnevale@uniroma1.it. Department of Molecular Medicine, "Sapienza" University of Rome, 00161 Rome, Italy. daniela.carnevale@uniroma1.it.</t>
  </si>
  <si>
    <t>Laboratory of Transplantation Immunobiology, Department of Immunology, Institute of Biomedical Sciences, University of Sao Paulo, Sao Paulo, Brazil; Instituto Sirio-Libanes de Ensino e Pesquisa, Hospital Sirio-Libanes, Sao Paulo, Brazil. Electronic address: mariane.tamano@hsl.org.br. Laboratory of Transplantation Immunobiology, Department of Immunology, Institute of Biomedical Sciences, University of Sao Paulo, Sao Paulo, Brazil. Laboratory of Transplantation Immunobiology, Department of Immunology, Institute of Biomedical Sciences, University of Sao Paulo, Sao Paulo, Brazil. Laboratory of Transplantation Immunobiology, Department of Immunology, Institute of Biomedical Sciences, University of Sao Paulo, Sao Paulo, Brazil; Instituto Sirio-Libanes de Ensino e Pesquisa, Hospital Sirio-Libanes, Sao Paulo, Brazil. Laboratory of Transplantation Immunobiology, Department of Immunology, Institute of Biomedical Sciences, University of Sao Paulo, Sao Paulo, Brazil. Laboratory of Transplantation Immunobiology, Department of Immunology, Institute of Biomedical Sciences, University of Sao Paulo, Sao Paulo, Brazil. Laboratory of Transplantation Immunobiology, Department of Immunology, Institute of Biomedical Sciences, University of Sao Paulo, Sao Paulo, Brazil. Laboratory of Transplantation Immunobiology, Department of Immunology, Institute of Biomedical Sciences, University of Sao Paulo, Sao Paulo, Brazil. School of Medicine, Faculdade Israelita de Ciencias da Saude Albert Einstein, Sao Paulo, Brazil. Laboratory of Transplantation Immunobiology, Department of Immunology, Institute of Biomedical Sciences, University of Sao Paulo, Sao Paulo, Brazil. Laboratory of Transplantation Immunobiology, Department of Immunology, Institute of Biomedical Sciences, University of Sao Paulo, Sao Paulo, Brazil. Laboratory of Transplantation Immunobiology, Department of Immunology, Institute of Biomedical Sciences, University of Sao Paulo, Sao Paulo, Brazil. Laboratory of Transplantation Immunobiology, Department of Immunology, Institute of Biomedical Sciences, University of Sao Paulo, Sao Paulo, Brazil. Department of Biochemistry and Immunology, Medical School Ribeirao Preto, FMRP, University of Sao Paulo, Sao Paulo, Brazil. INSERM UMR 1163, Laboratory of Cellular and Molecular Mechanisms of Hematological Disorders and Therapeutic Implications, Paris, France; Paris Descartes - Sorbonne Paris Cite University, Paris, France; CNRS ERL 8254, Imagine Institute, Laboratory of Excellence GR-Ex, Paris, France. Laboratory of Transplantation Immunobiology, Department of Immunology, Institute of Biomedical Sciences, University of Sao Paulo, Sao Paulo, Brazil; Laboratory of Renal Pathology, Faculty of Medicine, University of Sao Paulo, Sao Paulo, Brazil.</t>
  </si>
  <si>
    <t>College of Pharmacy, 3rd Military Medical University, Chongqing, 400038, China. College of Pharmacy, 3rd Military Medical University, Chongqing, 400038, China. College of Pharmacy, 3rd Military Medical University, Chongqing, 400038, China. College of Pharmacy, 3rd Military Medical University, Chongqing, 400038, China. College of Pharmacy, 3rd Military Medical University, Chongqing, 400038, China. College of Pharmacy, 3rd Military Medical University, Chongqing, 400038, China. College of Pharmacy, 3rd Military Medical University, Chongqing, 400038, China. College of Pharmacy, 3rd Military Medical University, Chongqing, 400038, China. College of Pharmacy, 3rd Military Medical University, Chongqing, 400038, China. College of Pharmacy, 3rd Military Medical University, Chongqing, 400038, China. College of Pharmacy, 3rd Military Medical University, Chongqing, 400038, China. College of Pharmacy, 3rd Military Medical University, Chongqing, 400038, China. gaoning59@163.com.</t>
  </si>
  <si>
    <t>From the Mayo IMM Ph.D. Training Program, Mayo Clinic Graduate School of Biomedical Sciences, and. Department of Immunology, Mayo Clinic College of Medicine and Science, Mayo Clinic, Rochester, Minnesota 55905. Department of Immunology, Mayo Clinic College of Medicine and Science, Mayo Clinic, Rochester, Minnesota 55905. Department of Immunology, Mayo Clinic College of Medicine and Science, Mayo Clinic, Rochester, Minnesota 55905. Department of Immunology, Mayo Clinic College of Medicine and Science, Mayo Clinic, Rochester, Minnesota 55905. Department of Immunology, Mayo Clinic College of Medicine and Science, Mayo Clinic, Rochester, Minnesota 55905 hedin.karen@mayo.edu.</t>
  </si>
  <si>
    <t>Departments of Nephrology, Orthopaedic Surgery, Cardiology, General Surgery, and Clinical Laboratory Medicine, the First Affiliated Hospital of Chongqing Medical University, Chongqing, 400016, China. Molecular Oncology Laboratory, Department of Orthopaedic Surgery and Rehabilitation Medicine, The University of Chicago Medical Center, Chicago, IL, 60637, USA. Departments of Nephrology, Orthopaedic Surgery, Cardiology, General Surgery, and Clinical Laboratory Medicine, the First Affiliated Hospital of Chongqing Medical University, Chongqing, 400016, China. Molecular Oncology Laboratory, Department of Orthopaedic Surgery and Rehabilitation Medicine, The University of Chicago Medical Center, Chicago, IL, 60637, USA. Department of Infection Control, Zhuzhou Central Hospital, and the Affiliated Zhuzhou Hospital of Xiangya Medical College of Central South University, Zhuzhou, China. Departments of Nephrology, Orthopaedic Surgery, Cardiology, General Surgery, and Clinical Laboratory Medicine, the First Affiliated Hospital of Chongqing Medical University, Chongqing, 400016, China. Departments of Nephrology, Orthopaedic Surgery, Cardiology, General Surgery, and Clinical Laboratory Medicine, the First Affiliated Hospital of Chongqing Medical University, Chongqing, 400016, China. Molecular Oncology Laboratory, Department of Orthopaedic Surgery and Rehabilitation Medicine, The University of Chicago Medical Center, Chicago, IL, 60637, USA. Molecular Oncology Laboratory, Department of Orthopaedic Surgery and Rehabilitation Medicine, The University of Chicago Medical Center, Chicago, IL, 60637, USA. Ministry of Education Key Laboratory of Diagnostic Medicine and School of Laboratory Medicine, and the Affiliated Hospitals of Chongqing Medical University, Chongqing, 400016, China. Molecular Oncology Laboratory, Department of Orthopaedic Surgery and Rehabilitation Medicine, The University of Chicago Medical Center, Chicago, IL, 60637, USA. Ministry of Education Key Laboratory of Diagnostic Medicine and School of Laboratory Medicine, and the Affiliated Hospitals of Chongqing Medical University, Chongqing, 400016, China. Departments of Nephrology, Orthopaedic Surgery, Cardiology, General Surgery, and Clinical Laboratory Medicine, the First Affiliated Hospital of Chongqing Medical University, Chongqing, 400016, China. Molecular Oncology Laboratory, Department of Orthopaedic Surgery and Rehabilitation Medicine, The University of Chicago Medical Center, Chicago, IL, 60637, USA. Molecular Oncology Laboratory, Department of Orthopaedic Surgery and Rehabilitation Medicine, The University of Chicago Medical Center, Chicago, IL, 60637, USA. Ministry of Education Key Laboratory of Diagnostic Medicine and School of Laboratory Medicine, and the Affiliated Hospitals of Chongqing Medical University, Chongqing, 400016, China. Molecular Oncology Laboratory, Department of Orthopaedic Surgery and Rehabilitation Medicine, The University of Chicago Medical Center, Chicago, IL, 60637, USA. Ministry of Education Key Laboratory of Diagnostic Medicine and School of Laboratory Medicine, and the Affiliated Hospitals of Chongqing Medical University, Chongqing, 400016, China. Departments of Nephrology, Orthopaedic Surgery, Cardiology, General Surgery, and Clinical Laboratory Medicine, the First Affiliated Hospital of Chongqing Medical University, Chongqing, 400016, China. Molecular Oncology Laboratory, Department of Orthopaedic Surgery and Rehabilitation Medicine, The University of Chicago Medical Center, Chicago, IL, 60637, USA. Departments of Nephrology, Orthopaedic Surgery, Cardiology, General Surgery, and Clinical Laboratory Medicine, the First Affiliated Hospital of Chongqing Medical University, Chongqing, 400016, China. Molecular Oncology Laboratory, Department of Orthopaedic Surgery and Rehabilitation Medicine, The University of Chicago Medical Center, Chicago, IL, 60637, USA. Molecular Oncology Laboratory, Department of Orthopaedic Surgery and Rehabilitation Medicine, The University of Chicago Medical Center, Chicago, IL, 60637, USA. Department of Biochemistry and Molecular Biology, China Three Gorges University School of Medicine, Yichang, 443002, China. Molecular Oncology Laboratory, Department of Orthopaedic Surgery and Rehabilitation Medicine, The University of Chicago Medical Center, Chicago, IL, 60637, USA. Ministry of Education Key Laboratory of Diagnostic Medicine and School of Laboratory Medicine, and the Affiliated Hospitals of Chongqing Medical University, Chongqing, 400016, China. Departments of Nephrology, Orthopaedic Surgery, Cardiology, General Surgery, and Clinical Laboratory Medicine, the First Affiliated Hospital of Chongqing Medical University, Chongqing, 400016, China. Molecular Oncology Laboratory, Department of Orthopaedic Surgery and Rehabilitation Medicine, The University of Chicago Medical Center, Chicago, IL, 60637, USA. Departments of Nephrology, Orthopaedic Surgery, Cardiology, General Surgery, and Clinical Laboratory Medicine, the First Affiliated Hospital of Chongqing Medical University, Chongqing, 400016, China. Molecular Oncology Laboratory, Department of Orthopaedic Surgery and Rehabilitation Medicine, The University of Chicago Medical Center, Chicago, IL, 60637, USA. Molecular Oncology Laboratory, Department of Orthopaedic Surgery and Rehabilitation Medicine, The University of Chicago Medical Center, Chicago, IL, 60637, USA. Department of Infection Control, Zhuzhou Central Hospital, and the Affiliated Zhuzhou Hospital of Xiangya Medical College of Central South University, Zhuzhou, China. Department of Clinical Laboratory Medicine, the Second Affiliated Hospital of Nanchang University, Nanchang, 330031, China. Molecular Oncology Laboratory, Department of Orthopaedic Surgery and Rehabilitation Medicine, The University of Chicago Medical Center, Chicago, IL, 60637, USA. Key Laboratory of Orthopaedic Surgery of Gansu Province and the Department of Orthopaedic Surgery, the Second Hospital of Lanzhou University, Lanzhou, 730030, China. Molecular Oncology Laboratory, Department of Orthopaedic Surgery and Rehabilitation Medicine, The University of Chicago Medical Center, Chicago, IL, 60637, USA. Chongqing Key Laboratory for Oral Diseases and Biomedical Sciences, and the Affiliated Hospital of Stomatology of Chongqing Medical University, Chongqing, 401147, China. Molecular Oncology Laboratory, Department of Orthopaedic Surgery and Rehabilitation Medicine, The University of Chicago Medical Center, Chicago, IL, 60637, USA. Ministry of Education Key Laboratory of Diagnostic Medicine and School of Laboratory Medicine, and the Affiliated Hospitals of Chongqing Medical University, Chongqing, 400016, China. Molecular Oncology Laboratory, Department of Orthopaedic Surgery and Rehabilitation Medicine, The University of Chicago Medical Center, Chicago, IL, 60637, USA. Chongqing Key Laboratory for Oral Diseases and Biomedical Sciences, and the Affiliated Hospital of Stomatology of Chongqing Medical University, Chongqing, 401147, China. Molecular Oncology Laboratory, Department of Orthopaedic Surgery and Rehabilitation Medicine, The University of Chicago Medical Center, Chicago, IL, 60637, USA. Molecular Oncology Laboratory, Department of Orthopaedic Surgery and Rehabilitation Medicine, The University of Chicago Medical Center, Chicago, IL, 60637, USA. Molecular Oncology Laboratory, Department of Orthopaedic Surgery and Rehabilitation Medicine, The University of Chicago Medical Center, Chicago, IL, 60637, USA. tche@uchicago.edu. Departments of Nephrology, Orthopaedic Surgery, Cardiology, General Surgery, and Clinical Laboratory Medicine, the First Affiliated Hospital of Chongqing Medical University, Chongqing, 400016, China. ghzxgckd@163.com.</t>
  </si>
  <si>
    <t>Department of Pathology, Provincial Clinical Medical College, Fujian Medical University, Fuzhou, Fujian Province, People's Republic of China. Department of Pathology, Fujian Provincial Hospital, Fuzhou, Fujian Province, People's Republic of China. Provincial University Key Laboratory of Cellular Stress Response and Metabolic Regulation, College of Life Sciences, Fujian Normal University, Fuzhou, Fujian Province, People's Republic of China. Provincial University Key Laboratory of Cellular Stress Response and Metabolic Regulation, College of Life Sciences, Fujian Normal University, Fuzhou, Fujian Province, People's Republic of China. Provincial University Key Laboratory of Cellular Stress Response and Metabolic Regulation, College of Life Sciences, Fujian Normal University, Fuzhou, Fujian Province, People's Republic of China. Department of Obstetrics, Anxi County Hospital, Anxi, Fujian Province, People's Republic of China. Provincial University Key Laboratory of Cellular Stress Response and Metabolic Regulation, College of Life Sciences, Fujian Normal University, Fuzhou, Fujian Province, People's Republic of China. Provincial University Key Laboratory of Cellular Stress Response and Metabolic Regulation, College of Life Sciences, Fujian Normal University, Fuzhou, Fujian Province, People's Republic of China. College of Life Sciences, Fujian Normal University, Fuzhou, Fujian Province, People's Republic of China. Provincial University Key Laboratory of Cellular Stress Response and Metabolic Regulation, College of Life Sciences, Fujian Normal University, Fuzhou, Fujian Province, People's Republic of China.</t>
  </si>
  <si>
    <t>Department of Epidemiology, The University of Texas MD Anderson Cancer Center, Houston, TX, USA. Department of Epidemiology, The University of Texas MD Anderson Cancer Center, Houston, TX, USA. Department of Oncology, Xinhua Hospital Affiliated to Shanghai Jiaotong University School of Medicine, Shanghai, China. Department of Epidemiology, The University of Texas MD Anderson Cancer Center, Houston, TX, USA. Department of Urology, The University of Texas MD Anderson Cancer Center, Houston, TX, USA. Department of Genitourinary Medical Oncology, The University of Texas MD Anderson Cancer Center, Houston, TX, USA. Department of Genitourinary Medical Oncology, The University of Texas MD Anderson Cancer Center, Houston, TX, USA. Department of Genitourinary Medical Oncology, The University of Texas MD Anderson Cancer Center, Houston, TX, USA. Department of Epidemiology, The University of Texas MD Anderson Cancer Center, Houston, TX, USA. Department of Epidemiology, The University of Texas MD Anderson Cancer Center, Houston, TX, USA.</t>
  </si>
  <si>
    <t>Department of General Surgery, Shanghai General Hospital, Shanghai Jiao Tong University School of Medicine (originally named "Shanghai First People's Hospital"), Shanghai, P.R. China. Department of General Surgery, Shanghai General Hospital, Shanghai Jiao Tong University School of Medicine (originally named "Shanghai First People's Hospital"), Shanghai, P.R. China. Department of General Surgery, Shanghai General Hospital, Shanghai Jiao Tong University School of Medicine (originally named "Shanghai First People's Hospital"), Shanghai, P.R. China. Department of General Surgery, Shanghai General Hospital, Shanghai Jiao Tong University School of Medicine (originally named "Shanghai First People's Hospital"), Shanghai, P.R. China. Department of General Surgery, Shanghai General Hospital, Shanghai Jiao Tong University School of Medicine (originally named "Shanghai First People's Hospital"), Shanghai, P.R. China. Department of General Surgery, Shanghai General Hospital, Shanghai Jiao Tong University School of Medicine (originally named "Shanghai First People's Hospital"), Shanghai, P.R. China. Department of Surgery, Shanghai Key Laboratory of Gastric Neoplasms, Shanghai Institute of Digestive Surgery, Ruijin Hospital, Shanghai Jiao Tong University School of Medicine, Shanghai, P.R. China. Department of Surgery, Shanghai Key Laboratory of Gastric Neoplasms, Shanghai Institute of Digestive Surgery, Ruijin Hospital, Shanghai Jiao Tong University School of Medicine, Shanghai, P.R. China. qiuzjdoctor@sina.com suliping@shsmu.edu.cn. Department of General Surgery, Shanghai General Hospital, Shanghai Jiao Tong University School of Medicine (originally named "Shanghai First People's Hospital"), Shanghai, P.R. China. qiuzjdoctor@sina.com suliping@shsmu.edu.cn.</t>
  </si>
  <si>
    <t>Laboratorio de Virus Respiratorios e do Sarampo, Instituto Oswaldo Cruz, Fundacao Oswaldo Cruz (Fiocruz), Rio de Janeiro, Brazil. Laboratorio de Imunofarmacologia, Departamento de Bioquimica e Imunologia, Instituto de Ciencias Biologicas, Universidade Federal de Minas Gerais, Belo Horizonte, Brazil. Laboratorio de Imunofarmacologia, Departamento de Bioquimica e Imunologia, Instituto de Ciencias Biologicas, Universidade Federal de Minas Gerais, Belo Horizonte, Brazil. Laboratorio de Imunologia e Mecanica Pulmonar, Departamento de Fisiologia e Biofisica, Instituto de Ciencias Biologicas, Universidade Federal de Minas Gerais, Belo Horizonte, Brazil. Laboratorio de Imunofarmacologia, Departamento de Bioquimica e Imunologia, Instituto de Ciencias Biologicas, Universidade Federal de Minas Gerais, Belo Horizonte, Brazil. Laboratorio de Hanseniase, Instituto Oswaldo Cruz, Fundacao Oswaldo Cruz (Fiocruz), Rio de Janeiro, Brazil. Laboratorio de Hanseniase, Instituto Oswaldo Cruz, Fundacao Oswaldo Cruz (Fiocruz), Rio de Janeiro, Brazil. Coordinacion Nacional de Investigacion, UNIFRANZ, La Paz, Bolivia. Departamento de Morfologia, Instituto de Ciencias Biologicas, Universidade Federal de Minas Gerais, Belo Horizonte, Brazil. Laboratorio de Imunofarmacologia, Departamento de Bioquimica e Imunologia, Instituto de Ciencias Biologicas, Universidade Federal de Minas Gerais, Belo Horizonte, Brazil. Laboratorio de Imunofarmacologia, Departamento de Bioquimica e Imunologia, Instituto de Ciencias Biologicas, Universidade Federal de Minas Gerais, Belo Horizonte, Brazil. Laboratorio de Inflamacao e Dor, Departamento de Farmacologia, Predio Central, Universidade de Sao Paulo, Ribeirao Preto, Brazil. Laboratorio de Virus Respiratorios e do Sarampo, Instituto Oswaldo Cruz, Fundacao Oswaldo Cruz (Fiocruz), Rio de Janeiro, Brazil. Laboratorio de Imunofarmacologia, Departamento de Bioquimica e Imunologia, Instituto de Ciencias Biologicas, Universidade Federal de Minas Gerais, Belo Horizonte, Brazil. Laboratorio de Imunologia de Doencas Virais, Centro de Pesquisas Rene Rachou, Fundacao Oswaldo Cruz (Fiocruz), Belo Horizonte, Brazil. Laboratorio de Imunofarmacologia, Departamento de Bioquimica e Imunologia, Instituto de Ciencias Biologicas, Universidade Federal de Minas Gerais, Belo Horizonte, Brazil. Departamento de Biologia Geral, Instituto de Ciencias Biologicas, Universidade Federal de Minas Gerais, Belo Horizonte, Brazil. Laboratorio de Hanseniase, Instituto Oswaldo Cruz, Fundacao Oswaldo Cruz (Fiocruz), Rio de Janeiro, Brazil. Laboratorio de RNA de Interferencia, Departamento de Bioquimica e Imunologia, Instituto de Ciencias Biologicas, Universidade Federal de Minas Gerais, Belo Horizonte, Brazil. Laboratorio de Virus Respiratorios e do Sarampo, Instituto Oswaldo Cruz, Fundacao Oswaldo Cruz (Fiocruz), Rio de Janeiro, Brazil. Laboratorio de Imunologia de Doencas Virais, Centro de Pesquisas Rene Rachou, Fundacao Oswaldo Cruz (Fiocruz), Belo Horizonte, Brazil. Laboratorio de Imunofarmacologia, Departamento de Bioquimica e Imunologia, Instituto de Ciencias Biologicas, Universidade Federal de Minas Gerais, Belo Horizonte, Brazil. Departamento de Analises Clinicas e Toxicologicas, Faculdade de Farmacia, Universidade Federal de Minas Gerais, Belo Horizonte, Brazil. Laboratorio de Imunofarmacologia, Departamento de Bioquimica e Imunologia, Instituto de Ciencias Biologicas, Universidade Federal de Minas Gerais, Belo Horizonte, Brazil. Laboratorio de Imunologia e Mecanica Pulmonar, Departamento de Fisiologia e Biofisica, Instituto de Ciencias Biologicas, Universidade Federal de Minas Gerais, Belo Horizonte, Brazil. Laboratorio de Imunofarmacologia, Departamento de Bioquimica e Imunologia, Instituto de Ciencias Biologicas, Universidade Federal de Minas Gerais, Belo Horizonte, Brazil.</t>
  </si>
  <si>
    <t>Basic and Molecular Epidemiology of Gastrointestinal Disorders Research Center, Research Institute for Gastroenterology and Liver Diseases, Shahid Beheshti University of Medical Sciences, Tehran, Iran. Student Research Committee, Proteomics Research Center, Faculty of Paramedical Sciences, Shahid Beheshti University of Medical Sciences, Tehran, Iran. Proteomics Research Center, Shahid Beheshti University of Medical Sciences, Tehran, Iran. Skin Research Center, Shahid Beheshti University of Medical Sciences, Tehran, Iran. Gastroenterology and Liver Diseases Research Center, Research Institute for Gastroenterology and Liver Diseases, Shahid Beheshti University of Medical Sciences, Tehran, Iran.</t>
  </si>
  <si>
    <t>Department of Pharmacology, Ribeirao Preto Medical School, University of Sao Paulo, Bandeirantes Avenue, 3900, Ribeirao Preto, SP, 14049-900, Brazil. Department of Biochemistry and Immunology, Fiocruz- Bi-Institutional Translational Medicine Plataform, Ribeirao Preto Medical School, University of Sao Paulo, Bandeirantes Avenue, 3900, Ribeirao Preto, SP, 14049-900, Brazil. Post Graduation Program in Biotechnology, Universidade Catolica Dom Bosco, Campo Grande, MS, Brazil. Department of Pharmacology, Ribeirao Preto Medical School, University of Sao Paulo, Bandeirantes Avenue, 3900, Ribeirao Preto, SP, 14049-900, Brazil. Department of Biochemistry and Immunology, Fiocruz- Bi-Institutional Translational Medicine Plataform, Ribeirao Preto Medical School, University of Sao Paulo, Bandeirantes Avenue, 3900, Ribeirao Preto, SP, 14049-900, Brazil. Department of Biochemistry and Immunology, Fiocruz- Bi-Institutional Translational Medicine Plataform, Ribeirao Preto Medical School, University of Sao Paulo, Bandeirantes Avenue, 3900, Ribeirao Preto, SP, 14049-900, Brazil. Department of Biochemistry and Immunology, Fiocruz- Bi-Institutional Translational Medicine Plataform, Ribeirao Preto Medical School, University of Sao Paulo, Bandeirantes Avenue, 3900, Ribeirao Preto, SP, 14049-900, Brazil. Department of Biochemistry and Immunology, Fiocruz- Bi-Institutional Translational Medicine Plataform, Ribeirao Preto Medical School, University of Sao Paulo, Bandeirantes Avenue, 3900, Ribeirao Preto, SP, 14049-900, Brazil. Department of Biochemistry and Immunology, Fiocruz- Bi-Institutional Translational Medicine Plataform, Ribeirao Preto Medical School, University of Sao Paulo, Bandeirantes Avenue, 3900, Ribeirao Preto, SP, 14049-900, Brazil. Department of Clinical and Toxicological Analyses, School of Pharmaceutical Sciences, University of Sao Paulo, Sao Paulo, SP, 05508-900, Brazil. Department of Physiology, Ribeirao Preto Medical School, University of Sao Paulo, Bandeirantes Avenue, 3900, Ribeirao Preto, SP, 14049-900, Brazil. Laboratory of Clinical Chemistry, School of Medicine, University of Crete, 71003, Heraklion, Greece. Department of Biochemistry and Immunology, Fiocruz- Bi-Institutional Translational Medicine Plataform, Ribeirao Preto Medical School, University of Sao Paulo, Bandeirantes Avenue, 3900, Ribeirao Preto, SP, 14049-900, Brazil. Laboratory of Immunology, Heart Institute (InCor), School of Medicine, University of Sao Paulo, Sao Paulo, SP, 05403-900, Brazil. Department of Bioengineering, Brazil University, Rua Carolina da Fonseca, 234 (Campus II), Itaquera, Sao Paulo, SP, 08230-030, Brazil. Laboratory of Immunology, Heart Institute (InCor), School of Medicine, University of Sao Paulo, Sao Paulo, SP, 05403-900, Brazil. Department of Clinical and Toxicological Analyses, School of Pharmaceutical Sciences, University of Sao Paulo, Sao Paulo, SP, 05508-900, Brazil. Laboratory of Pathology, School of Medicine, University of Brasilia, Campus Universitario Darcy Ribeiro, Brasilia, DF, 70910-900, Brazil. Department of Pharmacology, Ribeirao Preto Medical School, University of Sao Paulo, Bandeirantes Avenue, 3900, Ribeirao Preto, SP, 14049-900, Brazil. Department of Pharmacology, Ribeirao Preto Medical School, University of Sao Paulo, Bandeirantes Avenue, 3900, Ribeirao Preto, SP, 14049-900, Brazil. Laboratory of Clinical Chemistry, School of Medicine, University of Crete, 71003, Heraklion, Greece. TAGC/INSERM U1090, Aix Marseille Universite AMU, Parc Scientifique de Luminy case 928, 163 Avenue de Luminy, 13288, Marseille, Cedex 09, France. Laboratory of Immunology, Heart Institute (InCor), School of Medicine, University of Sao Paulo, Sao Paulo, SP, 05403-900, Brazil. Division of Clinical Immunology and Allergy, School of Medicine, University of Sao Paulo, Sao Paulo, SP, 05403-900, Brazil. Institute of Investigation in Immunology-iii/INCT, Sao Paulo, SP, 05403-900, Brazil. Molecular Biotechnology Center, Department of Molecular Biotechnology and Health Sciences, University of Torino, Turin, 10126, Italy. Department of Biochemistry and Immunology, Fiocruz- Bi-Institutional Translational Medicine Plataform, Ribeirao Preto Medical School, University of Sao Paulo, Bandeirantes Avenue, 3900, Ribeirao Preto, SP, 14049-900, Brazil. jsdsilva@fmrp.usp.br. Department of Pharmacology, Ribeirao Preto Medical School, University of Sao Paulo, Bandeirantes Avenue, 3900, Ribeirao Preto, SP, 14049-900, Brazil. thicunha@fmrp.usp.br.</t>
  </si>
  <si>
    <t>Vascular Biology Laboratory, JM USDA-Human Nutr. Res. Ctr. on Aging, Tufts University, Boston, Massachusetts 02111. Vascular Biology Laboratory, JM USDA-Human Nutr. Res. Ctr. on Aging, Tufts University, Boston, Massachusetts 02111. Vascular Biology Laboratory, JM USDA-Human Nutr. Res. Ctr. on Aging, Tufts University, Boston, Massachusetts 02111.</t>
  </si>
  <si>
    <t>Department of Surgery, The First Hospital of Shanxi Medical University, Taiyuan, Shanxi 030001, P.R. China. Department of Neurosurgery, The First Hospital of Shanxi Medical University, Taiyuan, Shanxi 030001, P.R. China. Department of Surgery, The First Hospital of Shanxi Medical University, Taiyuan, Shanxi 030001, P.R. China. Department of Surgery, The First Hospital of Shanxi Medical University, Taiyuan, Shanxi 030001, P.R. China. Department of Surgery, The First Hospital of Shanxi Medical University, Taiyuan, Shanxi 030001, P.R. China. Department of Surgery, The First Hospital of Shanxi Medical University, Taiyuan, Shanxi 030001, P.R. China.</t>
  </si>
  <si>
    <t>Department of Food Science, The Pennsylvania State University, University Park, PA, USA. Department of Food Science, The Pennsylvania State University, University Park, PA, USA. Department of Animal Science, North Carolina State University, Raleigh, North Carolina, USA. Department of Biotechnology, Lund University, Lund, Sweden. Department of Statistics, The Pennsylvania State University, University Park, PA, USA. Agilent Technologies, Wilmington, DE, USA. Agilent Technologies, Wilmington, DE, USA. Department of Plant Science, The Pennsylvania State University, University Park, PA, USA. Department of Food Science, The Pennsylvania State University, University Park, PA, USA; The Pennsylvania State University Milton S. Hershey College of Medicine, Hershey, PA, USA; Center for Molecular Immunology and Infectious Diseases, The Pennsylvania State University, University Park, PA, USA. Electronic address: juv4@psu.edu.</t>
  </si>
  <si>
    <t>Department of Molecular Cardiology, Lerner Research Institute, Cleveland Clinic, Cleveland, OH 44195, USA. Electronic address: mohanm@ccf.org. Department of Molecular Cardiology, Lerner Research Institute, Cleveland Clinic, Cleveland, OH 44195, USA. Electronic address: prasads2@ccf.org.</t>
  </si>
  <si>
    <t>From the Institute for Molecular Bioscience (IMB) and IMB Centre for Inflammation and Disease Research, University of Queensland, Brisbane, Queensland 4072, Australia and. From the Institute for Molecular Bioscience (IMB) and IMB Centre for Inflammation and Disease Research, University of Queensland, Brisbane, Queensland 4072, Australia and. From the Institute for Molecular Bioscience (IMB) and IMB Centre for Inflammation and Disease Research, University of Queensland, Brisbane, Queensland 4072, Australia and. From the Institute for Molecular Bioscience (IMB) and IMB Centre for Inflammation and Disease Research, University of Queensland, Brisbane, Queensland 4072, Australia and. From the Institute for Molecular Bioscience (IMB) and IMB Centre for Inflammation and Disease Research, University of Queensland, Brisbane, Queensland 4072, Australia and. the University of Queensland Diamantina Institute, University of Queensland, Translational Research Institute, Brisbane, Queensland 4102, Australia. From the Institute for Molecular Bioscience (IMB) and IMB Centre for Inflammation and Disease Research, University of Queensland, Brisbane, Queensland 4072, Australia and. From the Institute for Molecular Bioscience (IMB) and IMB Centre for Inflammation and Disease Research, University of Queensland, Brisbane, Queensland 4072, Australia and j.stow@imb.uq.edu.au.</t>
  </si>
  <si>
    <t>Transplantation Research Center, Renal Division, Brigham and Women's Hospital, Harvard Medical School, Boston, Massachusetts, United States of America. Benaroya Research Institute, Seattle, Washington, United States of America. Transplantation Research Center, Renal Division, Brigham and Women's Hospital, Harvard Medical School, Boston, Massachusetts, United States of America. Transplantation Research Center, Renal Division, Brigham and Women's Hospital, Harvard Medical School, Boston, Massachusetts, United States of America. Benaroya Research Institute, Seattle, Washington, United States of America. Transplantation Research Center, Renal Division, Brigham and Women's Hospital, Harvard Medical School, Boston, Massachusetts, United States of America.</t>
  </si>
  <si>
    <t>Oncology Unit, Department of Clinical Therapeutics, Alexandra Hospital, School of Medicine, National and Kapodistrian University of Athens, 80 V.Sofias Ave, 11528, Athens, Greece. mliontos@gmail.com. 1st Department of Pathology, Laiko Hospital, School of Medicine, National and Kapodistrian University of Athens, Athens, Greece. 1st Department of Pathology, Laiko Hospital, School of Medicine, National and Kapodistrian University of Athens, Athens, Greece. Oncology Unit, Department of Clinical Therapeutics, Alexandra Hospital, School of Medicine, National and Kapodistrian University of Athens, 80 V.Sofias Ave, 11528, Athens, Greece. Hellenic GenitoUrinary Cancer Group, Athens, Greece. Oncology Unit, Department of Clinical Therapeutics, Alexandra Hospital, School of Medicine, National and Kapodistrian University of Athens, 80 V.Sofias Ave, 11528, Athens, Greece. Oncology Unit, Department of Clinical Therapeutics, Alexandra Hospital, School of Medicine, National and Kapodistrian University of Athens, 80 V.Sofias Ave, 11528, Athens, Greece. Oncology Unit, Department of Clinical Therapeutics, Alexandra Hospital, School of Medicine, National and Kapodistrian University of Athens, 80 V.Sofias Ave, 11528, Athens, Greece. Oncology Unit, Department of Clinical Therapeutics, Alexandra Hospital, School of Medicine, National and Kapodistrian University of Athens, 80 V.Sofias Ave, 11528, Athens, Greece. Department of Medical Oncology, Faculty of Medicine, School of Health Sciences, University of Thessaly, Larissa, Greece. Department of Medical Oncology, "Papageorgiou" Hospital, School of Medicine, Aristotle University of Thessaloniki, Thessaloniki, Greece. 2nd Department of Medical Oncology, "Metropolitan" Hospital, Piraeus, Greece. 2nd Department of Urology, Sismanoglio Hospital, School of Medicine, National and Kapodistrian University of Athens, Athens, Greece. Hellenic GenitoUrinary Cancer Group, Athens, Greece. 2nd Department of Urology, Sismanoglio Hospital, School of Medicine, National and Kapodistrian University of Athens, Athens, Greece. Hellenic GenitoUrinary Cancer Group, Athens, Greece. 2nd Department of Urology, Sismanoglio Hospital, School of Medicine, National and Kapodistrian University of Athens, Athens, Greece. Hellenic GenitoUrinary Cancer Group, Athens, Greece. 1st Department of Urology, Laiko Hospital, School of Medicine, National and Kapodistrian University of Athens, Athens, Greece. 1st Department of Urology, Laiko Hospital, School of Medicine, National and Kapodistrian University of Athens, Athens, Greece. Hellenic GenitoUrinary Cancer Group, Athens, Greece. 1st Department of Urology, Laiko Hospital, School of Medicine, National and Kapodistrian University of Athens, Athens, Greece. Hellenic GenitoUrinary Cancer Group, Athens, Greece. 1st Department of Urology, Laiko Hospital, School of Medicine, National and Kapodistrian University of Athens, Athens, Greece. 2nd Department of Urology, Sismanoglio Hospital, School of Medicine, National and Kapodistrian University of Athens, Athens, Greece. Hellenic GenitoUrinary Cancer Group, Athens, Greece. Hellenic GenitoUrinary Cancer Group, Athens, Greece. 1st Department of Urology, Laiko Hospital, School of Medicine, National and Kapodistrian University of Athens, Athens, Greece. 1st Department of Pathology, Laiko Hospital, School of Medicine, National and Kapodistrian University of Athens, Athens, Greece. 1st Department of Pathology, Laiko Hospital, School of Medicine, National and Kapodistrian University of Athens, Athens, Greece. Oncology Unit, Department of Clinical Therapeutics, Alexandra Hospital, School of Medicine, National and Kapodistrian University of Athens, 80 V.Sofias Ave, 11528, Athens, Greece. Hellenic GenitoUrinary Cancer Group, Athens, Greece. Oncology Unit, Department of Clinical Therapeutics, Alexandra Hospital, School of Medicine, National and Kapodistrian University of Athens, 80 V.Sofias Ave, 11528, Athens, Greece. Hellenic GenitoUrinary Cancer Group, Athens, Greece.</t>
  </si>
  <si>
    <t>Tennessee Valley Healthcare System, Department of Veterans Affairs, Nashville, Tennessee. Department of Cancer Biology, Vanderbilt University, Nashville, Tennessee. Tennessee Valley Healthcare System, Department of Veterans Affairs, Nashville, Tennessee. Department of Cancer Biology, Vanderbilt University, Nashville, Tennessee. Department of Medicine, Vanderbilt University, Nashville, Tennessee. Tennessee Valley Healthcare System, Department of Veterans Affairs, Nashville, Tennessee. Department of Cancer Biology, Vanderbilt University, Nashville, Tennessee. Tennessee Valley Healthcare System, Department of Veterans Affairs, Nashville, Tennessee. Department of Cancer Biology, Vanderbilt University, Nashville, Tennessee. Tennessee Valley Healthcare System, Department of Veterans Affairs, Nashville, Tennessee. Department of Cancer Biology, Vanderbilt University, Nashville, Tennessee. Tennessee Valley Healthcare System, Department of Veterans Affairs, Nashville, Tennessee. Department of Cancer Biology, Vanderbilt University, Nashville, Tennessee. Tennessee Valley Healthcare System, Department of Veterans Affairs, Nashville, Tennessee. Department of Cancer Biology, Vanderbilt University, Nashville, Tennessee. Tennessee Valley Healthcare System, Department of Veterans Affairs, Nashville, Tennessee. Department of Cancer Biology, Vanderbilt University, Nashville, Tennessee. Department of Pathology, Microbiology and Immunology, Vanderbilt University, Nashville, Tennessee. Department of Biostatistics, Vanderbilt University, Nashville, Tennessee. Department of Surgical Oncology, Vanderbilt University, Nashville, Tennessee. Department of Pathology, Microbiology and Immunology, Vanderbilt University, Nashville, Tennessee. Department of Medicine, Vanderbilt University, Nashville, Tennessee. Department of Cancer Biology, Vanderbilt University, Nashville, Tennessee. Department of Pathology, Microbiology and Immunology, Vanderbilt University, Nashville, Tennessee. Tennessee Valley Healthcare System, Department of Veterans Affairs, Nashville, Tennessee. ann.richmond@vanderbilt.edu. Department of Cancer Biology, Vanderbilt University, Nashville, Tennessee.</t>
  </si>
  <si>
    <t>Military Performance Division, US Army Research Institute of Environmental Medicine, 10 General Greene Ave., Building 42, Natick, MA 01760, USA. Electronic address: ronald.w.matheny.civ@mail.mil. Military Performance Division, US Army Research Institute of Environmental Medicine, 10 General Greene Ave., Building 42, Natick, MA 01760, USA. Military Performance Division, US Army Research Institute of Environmental Medicine, 10 General Greene Ave., Building 42, Natick, MA 01760, USA. Military Performance Division, US Army Research Institute of Environmental Medicine, 10 General Greene Ave., Building 42, Natick, MA 01760, USA. Military Performance Division, US Army Research Institute of Environmental Medicine, 10 General Greene Ave., Building 42, Natick, MA 01760, USA. Massachusetts Institute of Technology Lincoln Laboratory, 244 Wood St., Lexington, MA 02420, USA. Military Performance Division, US Army Research Institute of Environmental Medicine, 10 General Greene Ave., Building 42, Natick, MA 01760, USA. Military Performance Division, US Army Research Institute of Environmental Medicine, 10 General Greene Ave., Building 42, Natick, MA 01760, USA.</t>
  </si>
  <si>
    <t>Institute of Molecular Health Sciences, Department of Biology, ETH Zurich, Zurich, Switzerland. Institute of Molecular Health Sciences, Department of Biology, ETH Zurich, Zurich, Switzerland. Institute of Molecular Health Sciences, Department of Biology, ETH Zurich, Zurich, Switzerland. Department of Molecular Biotechnology and Health Sciences, University of Torino, Torino, Italy. Institute of Molecular Biotechnology, Vienna, Austria; and. Wellcome Trust Sanger Institute, Hinxton, Cambridge, United Kingdom. Institute of Molecular Health Sciences, Department of Biology, ETH Zurich, Zurich, Switzerland; manfred.kopf@ethz.ch.</t>
  </si>
  <si>
    <t>Department of Angiocardioneurology and Translational Medicine, IRCCS Neuromed, Istituto Neurologico Mediterraneo, Pozzilli, Isernia, Italy. Department of Angiocardioneurology and Translational Medicine, IRCCS Neuromed, Istituto Neurologico Mediterraneo, Pozzilli, Isernia, Italy. Department of Angiocardioneurology and Translational Medicine, IRCCS Neuromed, Istituto Neurologico Mediterraneo, Pozzilli, Isernia, Italy. Department of Angiocardioneurology and Translational Medicine, IRCCS Neuromed, Istituto Neurologico Mediterraneo, Pozzilli, Isernia, Italy. Department of Angiocardioneurology and Translational Medicine, IRCCS Neuromed, Istituto Neurologico Mediterraneo, Pozzilli, Isernia, Italy. Department of Angiocardioneurology and Translational Medicine, IRCCS Neuromed, Istituto Neurologico Mediterraneo, Pozzilli, Isernia, Italy. Department of Angiocardioneurology and Translational Medicine, IRCCS Neuromed, Istituto Neurologico Mediterraneo, Pozzilli, Isernia, Italy. Department of Molecular Biotechnologies and Health Sciences, University of Torino, Turin, Italy. Department of Angiocardioneurology and Translational Medicine, IRCCS Neuromed, Istituto Neurologico Mediterraneo, Pozzilli, Isernia, Italy; Department of Molecular Medicine, Sapienza University of Rome, Rome, Italy. Department of Angiocardioneurology and Translational Medicine, IRCCS Neuromed, Istituto Neurologico Mediterraneo, Pozzilli, Isernia, Italy; Department of Molecular Medicine, Sapienza University of Rome, Rome, Italy. Electronic address: Daniela.carnevale@uniroma1.it.</t>
  </si>
  <si>
    <t>1 Department of Dermatology, School of Medicine and Public Health, University of Wisconsin , Madison, Wisconsin. 1 Department of Dermatology, School of Medicine and Public Health, University of Wisconsin , Madison, Wisconsin. 2 Division of Allergy, Pulmonary, and Critical Care Medicine, Department of Medicine, School of Medicine and Public Health, University of Wisconsin , Madison, Wisconsin. 3 Department of Chemistry and Pharmacy, University of Sassari , Sassari, Italy . 1 Department of Dermatology, School of Medicine and Public Health, University of Wisconsin , Madison, Wisconsin. 4 Small Molecule Screening Facility, Carbone Cancer Center, School of Medicine and Public Health, University of Wisconsin , Madison, Wisconsin. 5 Middleton VA Medical Center , Madison, Wisconsin. 1 Department of Dermatology, School of Medicine and Public Health, University of Wisconsin , Madison, Wisconsin. 1 Department of Dermatology, School of Medicine and Public Health, University of Wisconsin , Madison, Wisconsin. 1 Department of Dermatology, School of Medicine and Public Health, University of Wisconsin , Madison, Wisconsin. 6 Centro de Investigacion en Biotecnologia Instituto Tecnologico de Costa Rica , Cartago, Republica de Costa Rica. 1 Department of Dermatology, School of Medicine and Public Health, University of Wisconsin , Madison, Wisconsin. 1 Department of Dermatology, School of Medicine and Public Health, University of Wisconsin , Madison, Wisconsin. 1 Department of Dermatology, School of Medicine and Public Health, University of Wisconsin , Madison, Wisconsin.</t>
  </si>
  <si>
    <t>Department of Molecular Haematology, Norwich Medical School, The University of East Anglia, Norwich Research Park, Norwich, UK. Department of Molecular Haematology, Norwich Medical School, The University of East Anglia, Norwich Research Park, Norwich, UK. Department of Molecular Haematology, Norwich Medical School, The University of East Anglia, Norwich Research Park, Norwich, UK. School of Biological Sciences, The University of East Anglia, Norwich Research Park, Norwich, UK. Norwich Medical School, The University of East Anglia, Norwich Research Park, Norwich, UK. Department of Molecular Haematology, Norwich Medical School, The University of East Anglia, Norwich Research Park, Norwich, UK. Department of Molecular Haematology, Norwich Medical School, The University of East Anglia, Norwich Research Park, Norwich, UK. Norwich Medical School, The University of East Anglia, Norwich Research Park, Norwich, UK. Department of Molecular Haematology, Norwich Medical School, The University of East Anglia, Norwich Research Park, Norwich, UK. Department of Haematology, Norfolk and Norwich University Hospitals NHS Trust, Colney Lane, Norwich, UK. Department of Molecular Haematology, Norwich Medical School, The University of East Anglia, Norwich Research Park, Norwich, UK. Department of Molecular Haematology, Norwich Medical School, The University of East Anglia, Norwich Research Park, Norwich, UK. Department of Haematology, Norfolk and Norwich University Hospitals NHS Trust, Colney Lane, Norwich, UK.</t>
  </si>
  <si>
    <t>a Department of Experimental Therapeutics , The University of Texas MD Anderson Cancer Center , Houston , TX , USA. b Department of Leukemia , The University of Texas MD Anderson Cancer Center , Houston , TX , USA. a Department of Experimental Therapeutics , The University of Texas MD Anderson Cancer Center , Houston , TX , USA.</t>
  </si>
  <si>
    <t>Metabolic &amp; Structural Biology Department, Plant Biology Division, CSIR-Central Institute of Medicinal &amp; Aromatic Plants (CIMAP), P.O.-CIMAP, Kukrail Picnic Spot Road, Lucknow-226015 (Uttar Pradesh). India. Metabolic &amp; Structural Biology Department, Plant Biology Division, CSIR-Central Institute of Medicinal &amp; Aromatic Plants (CIMAP), P.O.-CIMAP, Kukrail Picnic Spot Road, Lucknow-226015 (Uttar Pradesh). India. Medicinal Chemistry Department, CSIR-Central Institute of Medicinal &amp; Aromatic Plants (CIMAP), P.O.-CIMAP, Kukrail Picnic Spot Road, Lucknow-226015 (Uttar Pradesh). India. Molecular Bioprospection Department, CSIR-Central Institute of Medicinal &amp; Aromatic Plants, P.O.-CIMAP, Kukrail Picnic Spot Road, Lucknow- 226015 (U.P.). India. Molecular Bioprospection Department, CSIR-Central Institute of Medicinal &amp; Aromatic Plants, P.O.-CIMAP, Kukrail Picnic Spot Road, Lucknow- 226015 (U.P.). India. Medicinal Chemistry Department. India. Metabolic &amp; Structural Biology Department, Plant Biology Division, CSIR-Central Institute of Medicinal &amp; Aromatic Plants (CIMAP), P.O.-CIMAP, Kukrail Picnic Spot Road, Lucknow-226015 (Uttar Pradesh). India.</t>
  </si>
  <si>
    <t>Transplantation Research Center, Renal Division, Brigham and Women's Hospital and Harvard Medical School, 221 Longwood Avenue, Boston, MA, 02115, USA. Transplantation Research Center, Renal Division, Brigham and Women's Hospital and Harvard Medical School, 221 Longwood Avenue, Boston, MA, 02115, USA. Transplantation Research Center, Renal Division, Brigham and Women's Hospital and Harvard Medical School, 221 Longwood Avenue, Boston, MA, 02115, USA. Transplantation Research Center, Renal Division, Brigham and Women's Hospital and Harvard Medical School, 221 Longwood Avenue, Boston, MA, 02115, USA. Transplantation Research Center, Renal Division, Brigham and Women's Hospital and Harvard Medical School, 221 Longwood Avenue, Boston, MA, 02115, USA. Transplantation Research Center, Renal Division, Brigham and Women's Hospital and Harvard Medical School, 221 Longwood Avenue, Boston, MA, 02115, USA. Infinity Pharmaceuticals, Inc 784 Memorial Drive, Cambridge, MA, 02139, USA. Infinity Pharmaceuticals, Inc 784 Memorial Drive, Cambridge, MA, 02139, USA. Division of Transplant Surgery and Transplant Surgery Research Laboratory, Brigham and Women's Hospital and Harvard Medical School, 75 Francis Street, Boston, MA, 02115, USA. Center for Transplantation Sciences, Massachusetts General Hospital/Harvard Medical School, Massachusetts Massachusetts General Hospital-East Charlestown Navy Yard Building 149, 13th Street, Charlestown, MA, 02129-2020, USA. The Transplant Institute, Beth Israel Deaconess Medical Center/Harvard Medical School, 330 Brookline Avenue, E/CLS Room 607, Boston, MA, 02215, USA. Division of Transplant Surgery and Transplant Surgery Research Laboratory, Brigham and Women's Hospital and Harvard Medical School, 75 Francis Street, Boston, MA, 02115, USA. Infinity Pharmaceuticals, Inc 784 Memorial Drive, Cambridge, MA, 02139, USA. Transplantation Research Center, Renal Division, Brigham and Women's Hospital and Harvard Medical School, 221 Longwood Avenue, Boston, MA, 02115, USA. Transplantation Research Center, Renal Division, Brigham and Women's Hospital and Harvard Medical School, 221 Longwood Avenue, Boston, MA, 02115, USA. rabdi@rics.bwh.harvard.edu.</t>
  </si>
  <si>
    <t>Centre de recherches en cancerologie de Toulouse CRCT, Inserm UMR1037, Toulouse, France; Universite Toulouse III Paul Sabatier, Toulouse, France; Laboratoire d'excellence LABEX TouCAN, Toulouse, France; Service d'anatomo-pathologie, IUCT-Oncopole, hopitaux de Toulouse, Toulouse, France. Centre de recherches en cancerologie de Toulouse CRCT, Inserm UMR1037, Toulouse, France; Universite Toulouse III Paul Sabatier, Toulouse, France; Laboratoire d'excellence LABEX TouCAN, Toulouse, France. Electronic address: julie.guillermet@inserm.fr.</t>
  </si>
  <si>
    <t>Theodor Kocher Institute, University of Bern, 3012 Bern, Switzerland. Theodor Kocher Institute, University of Bern, 3012 Bern, Switzerland. EMBL/CRG Systems Biology Research Unit, Centre for Genomic Regulation, The Barcelona Institute of Science and Technology, 08003 Barcelona, Spain. Universitat Pompeu Fabra, 08002 Barcelona, Spain. Theodor Kocher Institute, University of Bern, 3012 Bern, Switzerland. Theodor Kocher Institute, University of Bern, 3012 Bern, Switzerland. Division of Immunogenetics, Department of Immunobiology and Neuroscience, Medical Institute of Bioregulation, Kyushu University, Fukuoka 812-8582, Japan. Research Center for Advanced Immunology, Kyushu University, Fukuoka 812-8582, Japan. EMBL/CRG Systems Biology Research Unit, Centre for Genomic Regulation, The Barcelona Institute of Science and Technology, 08003 Barcelona, Spain. Universitat Pompeu Fabra, 08002 Barcelona, Spain. Department of Bioengineering and Aerospace Engineering, University Carlos III of Madrid, 28911 Madrid, Spain. Experimental Medicine and Surgery Unit, Gregorio Maranon Hospital, 28007 Madrid, Spain; and. EMBL/CRG Systems Biology Research Unit, Centre for Genomic Regulation, The Barcelona Institute of Science and Technology, 08003 Barcelona, Spain. Universitat Pompeu Fabra, 08002 Barcelona, Spain. Institucio Catalana de Recerca i Estudis Avancats, 08010 Barcelona, Spain. Theodor Kocher Institute, University of Bern, 3012 Bern, Switzerland; jstein@tki.unibe.ch.</t>
  </si>
  <si>
    <t>Department of Gerontal Respiratory Medicine, the Frist Hospital of Lanzhou University, Lanzhou 730000, China.</t>
  </si>
  <si>
    <t>Department of Pediatrics, Columbia University Medical Center, New York, New York. Division of Hematology/Oncology, Indiana University School of Medicine and the IU Simon Cancer Center, Indianapolis, Indiana. Department of Pediatrics, Columbia University Medical Center, New York, New York. Department of Systems Biology, Columbia University, New York, New York. Department of Neurology, Columbia University Medical Center, New York, New York. Department of Pediatrics, Columbia University Medical Center, New York, New York. Department of Pediatrics, Columbia University Medical Center, New York, New York. Oncternal Therapeutics. San Diego, California. Department of Pediatrics, Columbia University Medical Center, New York, New York. Department of Systems Biology, Columbia University, New York, New York. Department of Pediatrics, Columbia University Medical Center, New York, New York. Department of Pediatrics, Columbia University Medical Center, New York, New York. Department of Systems Biology, Columbia University, New York, New York. Department of Public Health Sciences, University of Miami, Miami Florida. Department of Systems Biology, Columbia University, New York, New York. Department of Pediatrics, Columbia University Medical Center, New York, New York. td2142@cumc.columbia.edu. Department of Pathology and Cell Biology, Columbia University Medical Center, New York, New York.</t>
  </si>
  <si>
    <t>Department of Medicine/Physiology, University of Fribourg, 1700 Fribourg, Switzerland. Department of Medicine/Physiology, University of Fribourg, 1700 Fribourg, Switzerland. Department of Medicine/Physiology, University of Fribourg, 1700 Fribourg, Switzerland. Cancer and Immunobiology Laboratory, Department of Biomedicine, University of Basel, 4058 Basel, Switzerland. Cancer and Immunobiology Laboratory, Department of Biomedicine, University of Basel, 4058 Basel, Switzerland. Department of Medicine/Physiology, University of Fribourg, 1700 Fribourg, Switzerland. Department of Medicine/Physiology, University of Fribourg, 1700 Fribourg, Switzerland. Cancer and Immunobiology Laboratory, Department of Biomedicine, University of Basel, 4058 Basel, Switzerland. giovanni.solinas@wlab.gu.se matthias.wymann@unibas.ch. Department of Medicine/Physiology, University of Fribourg, 1700 Fribourg, Switzerland. giovanni.solinas@wlab.gu.se matthias.wymann@unibas.ch.</t>
  </si>
  <si>
    <t>Department of Clinical Laboratory, People's Hospital of Rongcheng, Rongcheng Department of Blood Transfusion, Yantai Yuhuangding Hospital, Yantai Department of Clinical Laboratory, Linyi People's Hospital, Linyi, P.R. China.</t>
  </si>
  <si>
    <t>Centre for Biomedical Research, Burnet Institute, Melbourne, Australia. Department of Infectious Diseases, Monash University, Melbourne, Australia. Department of Microbiology and Immunology, University of Melbourne, Melbourne, Australia. CONICET-Universidad de Buenos Aires, Instituto de Investigaciones Biomedicas en Retrovirus y Sida (INBIRS), Buenos Aires, Argentina. AIDS Cure Research Collaborative, Pittsburgh, PA, USA. Cellular and Molecular Metabolism Laboratory, Baker IDI Heart and Diabetes Institute, Melbourne, Australia. Centre for Biomedical Research, Burnet Institute, Melbourne, Australia. Department of Microbiology and Immunology, University of Melbourne, Melbourne, Australia. Centre for Biomedical Research, Burnet Institute, Melbourne, Australia. Department of Microbiology and Immunology, University of Melbourne, Melbourne, Australia. Monash Micro Imaging, Monash University, Melbourne, Australia. Centre for Biomedical Research, Burnet Institute, Melbourne, Australia. Inflammation and Infection Research, School of Medical Sciences, University of New South Wales, Sydney, Australia. Department of Infectious Diseases, Monash University, Melbourne, Australia. The Peter Doherty Institute for Infection and Immunity, The University of Melbourne and Royal Melbourne Hospital, Melbourne, Australia. CONICET-Universidad de Buenos Aires, Instituto de Investigaciones Biomedicas en Retrovirus y Sida (INBIRS), Buenos Aires, Argentina. Division of Experimental Medicine, Department of Medicine, University of California, San Francisco, San Francisco, CA, USA. Centre for Biomedical Research, Burnet Institute, Melbourne, Australia. Department of Infectious Diseases, Monash University, Melbourne, Australia.</t>
  </si>
  <si>
    <t>Virginia Tech Carilion Research Institute, Virginia Tech, Roanoke, VA, United States. Graduate Program in Translational Biology, Medicine, and Health, Virginia Tech, Blacksburg, VA, United States. Edward Via College of Osteopathic Medicine, Blacksburg, VA, United States. Virginia Tech Carilion Research Institute, Virginia Tech, Roanoke, VA, United States. Virginia Tech Carilion School of Medicine, Virginia Tech, Roanoke, VA, United States. Department of Biomedical Sciences and Pathobiology, Virginia-Maryland College of Veterinary Medicine, Virginia Tech, Blacksburg, VA, United States. Faculty of Health Science, Virginia Tech, Blacksburg, VA, United States.</t>
  </si>
  <si>
    <t>Postgraduate Program in Medicine and Health Sciences, PUCRS, Porto Alegre, RS, Brazil. Institute of Toxicology and Pharmacology, PUCRS, Porto Alegre, RS, Brazil. Postgraduate Program in Medicine and Health Sciences, PUCRS, Porto Alegre, RS, Brazil. Institute of Toxicology and Pharmacology, PUCRS, Porto Alegre, RS, Brazil. Postgraduate Program in Hepatology and Gastroenterology, UFRGS, Porto Alegre, RS, Brazil. Institute of Toxicology and Pharmacology, PUCRS, Porto Alegre, RS, Brazil. Postgraduate Program in Cellular and Molecular Biology, PUCRS, Porto Alegre, RS, Brazil. Postgraduate Program in Medicine and Health Sciences, PUCRS, Porto Alegre, RS, Brazil. Laboratory of Genomics and Molecular Biology, PUCRS, Porto Alegre, RS, Brazil. Postgraduate Program in Medicine and Health Sciences, PUCRS, Porto Alegre, RS, Brazil. Postgraduate Program in Cellular and Molecular Biology, PUCRS, Porto Alegre, RS, Brazil. Laboratory of Genomics and Molecular Biology, PUCRS, Porto Alegre, RS, Brazil. Department of Chemistry, UFSC, Florianopolis, SC, Brazil. Department of Chemistry, UFSC, Florianopolis, SC, Brazil. Department of Chemistry, UFSC, Florianopolis, SC, Brazil. Postgraduate Program in Medicine and Health Sciences, PUCRS, Porto Alegre, RS, Brazil. maria.campos@pucrs.br. Institute of Toxicology and Pharmacology, PUCRS, Porto Alegre, RS, Brazil. maria.campos@pucrs.br. School of Dentistry, PUCRS, Porto Alegre, RS, Brazil. maria.campos@pucrs.br.</t>
  </si>
  <si>
    <t>Translational Psychiatry Program, Department of Psychiatry and Behavioral Sciences, The University of Texas Health Science Center at Houston, United States. Translational Psychiatry Program, Department of Psychiatry and Behavioral Sciences, The University of Texas Health Science Center at Houston, United States. Translational Psychiatry Program, Department of Psychiatry and Behavioral Sciences, The University of Texas Health Science Center at Houston, United States; Department of Genetics, National Institute of Neurology and Neurosurgery, Manuel Velasco Suarez, Insurgentes Sur 3877 Col. La Fama, Tlalpan, C.P. 14269 Mexico City, Mexico. Bioinformatics and Systems Medicine Laboratory (BSML), Center for Precision Health, School of Biomedical Informatics, The University of Texas Health Science Center at Houston, 7000 Fannin Street, Houston, TX 77030, United States. Bioinformatics and Systems Medicine Laboratory (BSML), Center for Precision Health, School of Biomedical Informatics, The University of Texas Health Science Center at Houston, 7000 Fannin Street, Houston, TX 77030, United States; Human Genetics Center, School of Public Health, The University of Texas Health Science Center at Houston, 1200 Pressler Street, Houston, TX 77030, United States. Department of Psychiatry, University of Texas Health Science Center at San Antonio, 7703 Floyd Curl Drive, San Antonio, TX 78229, United States. Department of Psychiatry, University of Texas Health Science Center at San Antonio, 7703 Floyd Curl Drive, San Antonio, TX 78229, United States. Translational Psychiatry Program, Department of Psychiatry and Behavioral Sciences, The University of Texas Health Science Center at Houston, United States. Electronic address: Consuelo.walssbass@uth.tmc.edu.</t>
  </si>
  <si>
    <t>Department of Biological Psychology, Vrije Universiteit Amsterdam, Amsterdam, The Netherlands. Department of Twin Research and Genetic Epidemiology, Kings College London, London, UK. Department of Twin Research and Genetic Epidemiology, Kings College London, London, UK. Department of Biological Psychology, Vrije Universiteit Amsterdam, Amsterdam, The Netherlands. Department of Biological Psychology, Vrije Universiteit Amsterdam, Amsterdam, The Netherlands. EMGO+ Institute for Health &amp; Care Research, VU Medical Center, Amsterdam, The Netherlands. Department of Psychiatry, VU Medical Center, Amsterdam, The Netherlands. Good Biomarker Sciences, Leiden, The Netherlands. Department of Twin Research and Genetic Epidemiology, Kings College London, London, UK. NIHR Biomedical Research Centre at Guy's and St Thomas' Foundation Trust, London, UK. Department of Psychiatry, VU Medical Center, Amsterdam, The Netherlands. Department of Twin Research and Genetic Epidemiology, Kings College London, London, UK. Department of Biological Psychology, Vrije Universiteit Amsterdam, Amsterdam, The Netherlands. Department of Biological Psychology, Vrije Universiteit Amsterdam, Amsterdam, The Netherlands. EMGO+ Institute for Health &amp; Care Research, VU Medical Center, Amsterdam, The Netherlands.</t>
  </si>
  <si>
    <t>Moores UCSD Cancer Center, University of California, San Diego, California. Moores UCSD Cancer Center, University of California, San Diego, California. Moores UCSD Cancer Center, University of California, San Diego, California. jvarner@ucsd.edu. Department of Pathology, University of California, San Diego, California.</t>
  </si>
  <si>
    <t>Agriculture and Agri-Food Canada, Research and Development Centre, Sherbrooke, Quebec, J1M 0C8, Canada. eveline.ibeagha-awemu@agr.gc.ca. Agriculture and Agri-Food Canada, Research and Development Centre, Sherbrooke, Quebec, J1M 0C8, Canada. ran.li1986@hotmail.com. Agriculture and Agri-Food Canada, Research and Development Centre, Sherbrooke, Quebec, J1M 0C8, Canada. Ammah.Adolf@AGR.GC.CA. Agriculture and Agri-Food Canada, Research and Development Centre, Sherbrooke, Quebec, J1M 0C8, Canada. Pier-Luc.dudemaine@agr.gc.ca. Agriculture and Agri-Food Canada, Research and Development Centre, Sherbrooke, Quebec, J1M 0C8, Canada. nathalie.bissonnette@agr.gc.ca. Agriculture and Agri-Food Canada, Research and Development Centre, Sherbrooke, Quebec, J1M 0C8, Canada. chaouki.benchaar@agr.gc.ca. Department of Animal Science, McGill University, Ste-Anne-de-Bellevue, Quebec, H9X 3 V9, Canada. xin.zhao@mcgill.ca.</t>
  </si>
  <si>
    <t>From Department of Pharmacology (X.H., Z.D., L.C., K.S., J.C., A.B.M., Y.-Y.Z.), Center for Lung and Vascular Biology (X.H., Z.D., L.C., K.S., A.B.M., Y.-Y.Z.), Department of Medicine (D.E.S.), University of Illinois College of Medicine, Chicago; and Departments of Pediatrics and Medicine, University of Utah School of Medicine, Salt Lake City (K.H.A.). From Department of Pharmacology (X.H., Z.D., L.C., K.S., J.C., A.B.M., Y.-Y.Z.), Center for Lung and Vascular Biology (X.H., Z.D., L.C., K.S., A.B.M., Y.-Y.Z.), Department of Medicine (D.E.S.), University of Illinois College of Medicine, Chicago; and Departments of Pediatrics and Medicine, University of Utah School of Medicine, Salt Lake City (K.H.A.). From Department of Pharmacology (X.H., Z.D., L.C., K.S., J.C., A.B.M., Y.-Y.Z.), Center for Lung and Vascular Biology (X.H., Z.D., L.C., K.S., A.B.M., Y.-Y.Z.), Department of Medicine (D.E.S.), University of Illinois College of Medicine, Chicago; and Departments of Pediatrics and Medicine, University of Utah School of Medicine, Salt Lake City (K.H.A.). From Department of Pharmacology (X.H., Z.D., L.C., K.S., J.C., A.B.M., Y.-Y.Z.), Center for Lung and Vascular Biology (X.H., Z.D., L.C., K.S., A.B.M., Y.-Y.Z.), Department of Medicine (D.E.S.), University of Illinois College of Medicine, Chicago; and Departments of Pediatrics and Medicine, University of Utah School of Medicine, Salt Lake City (K.H.A.). From Department of Pharmacology (X.H., Z.D., L.C., K.S., J.C., A.B.M., Y.-Y.Z.), Center for Lung and Vascular Biology (X.H., Z.D., L.C., K.S., A.B.M., Y.-Y.Z.), Department of Medicine (D.E.S.), University of Illinois College of Medicine, Chicago; and Departments of Pediatrics and Medicine, University of Utah School of Medicine, Salt Lake City (K.H.A.). From Department of Pharmacology (X.H., Z.D., L.C., K.S., J.C., A.B.M., Y.-Y.Z.), Center for Lung and Vascular Biology (X.H., Z.D., L.C., K.S., A.B.M., Y.-Y.Z.), Department of Medicine (D.E.S.), University of Illinois College of Medicine, Chicago; and Departments of Pediatrics and Medicine, University of Utah School of Medicine, Salt Lake City (K.H.A.). From Department of Pharmacology (X.H., Z.D., L.C., K.S., J.C., A.B.M., Y.-Y.Z.), Center for Lung and Vascular Biology (X.H., Z.D., L.C., K.S., A.B.M., Y.-Y.Z.), Department of Medicine (D.E.S.), University of Illinois College of Medicine, Chicago; and Departments of Pediatrics and Medicine, University of Utah School of Medicine, Salt Lake City (K.H.A.). From Department of Pharmacology (X.H., Z.D., L.C., K.S., J.C., A.B.M., Y.-Y.Z.), Center for Lung and Vascular Biology (X.H., Z.D., L.C., K.S., A.B.M., Y.-Y.Z.), Department of Medicine (D.E.S.), University of Illinois College of Medicine, Chicago; and Departments of Pediatrics and Medicine, University of Utah School of Medicine, Salt Lake City (K.H.A.). From Department of Pharmacology (X.H., Z.D., L.C., K.S., J.C., A.B.M., Y.-Y.Z.), Center for Lung and Vascular Biology (X.H., Z.D., L.C., K.S., A.B.M., Y.-Y.Z.), Department of Medicine (D.E.S.), University of Illinois College of Medicine, Chicago; and Departments of Pediatrics and Medicine, University of Utah School of Medicine, Salt Lake City (K.H.A.). yyzhao@uic.edu.</t>
  </si>
  <si>
    <t>The Signalling Department, The Babraham Institute, The Babraham Research Campus, Cambridge, CB22 3AT, United Kingdom. Division of Molecular Physiology, College of Life Sciences, University of Dundee, Dundee, DD1 5EH, UK; Division of Cell Biology and Immunology, College of Life Sciences, University of Dundee, Dundee, DD1 5EH, UK. The Signalling Department, The Babraham Institute, The Babraham Research Campus, Cambridge, CB22 3AT, United Kingdom. The Signalling Department, The Babraham Institute, The Babraham Research Campus, Cambridge, CB22 3AT, United Kingdom. Laboratoire de Pharmacologie et Toxicologie, INRA UR66, Toulouse, France. The Signalling Department, The Babraham Institute, The Babraham Research Campus, Cambridge, CB22 3AT, United Kingdom. Division of Cell Biology and Immunology, College of Life Sciences, University of Dundee, Dundee, DD1 5EH, UK. The Imaging Facility, The Babraham Institute, The Babraham Research Campus, Cambridge, CB22 3AT, UK. The Bioinformatics Group, The Babraham Institute, The Babraham Research Campus, Cambridge, CB22 3AT, UK. The Bioinformatics Group, The Babraham Institute, The Babraham Research Campus, Cambridge, CB22 3AT, UK. UCB, Allee de la Recherche, 60 1070 Brussels, Belgium. Developmental and Molecular Pathways, Novartis Institutes for BioMedical Research, 250 Massachusetts Avenue, Cambridge, MA 02139, USA. Department of Pathology and Immunology, Akita University School of Medicine, 1-1-1 Hondo, Akita 010-8543, Japan. Warwick Systems Biology Centre, University of Warwick, UK. Warwick Systems Biology Centre, University of Warwick, UK. The Signalling Department, The Babraham Institute, The Babraham Research Campus, Cambridge, CB22 3AT, United Kingdom. The Signalling Department, The Babraham Institute, The Babraham Research Campus, Cambridge, CB22 3AT, United Kingdom. The Signalling Department, The Babraham Institute, The Babraham Research Campus, Cambridge, CB22 3AT, United Kingdom. Electronic address: len.stephens@bbsrc.ac.uk.</t>
  </si>
  <si>
    <t>College of Plant Protection, Anhui Agricultural University, Hefei 230036, PR China. School of Medical Engineering, Hefei University of Technology, Hefei 230009, PR China. College of Plant Protection, Anhui Agricultural University, Hefei 230036, PR China. College of Plant Protection, Anhui Agricultural University, Hefei 230036, PR China. State Key Laboratory of Pharmaceutical Biotechnology, Nanjing University, Nanjing 210093, PR China. State Key Laboratory of Pharmaceutical Biotechnology, Nanjing University, Nanjing 210093, PR China. State Key Laboratory of Pharmaceutical Biotechnology, Nanjing University, Nanjing 210093, PR China. State Key Laboratory of Pharmaceutical Biotechnology, Nanjing University, Nanjing 210093, PR China. College of Plant Protection, Anhui Agricultural University, Hefei 230036, PR China. Electronic address: haiquncao@163.com.</t>
  </si>
  <si>
    <t>Enteric Neuromuscular Disorders and Visceral Pain Center, Division of Gastroenterology and Hepatology, Department of Internal Medicine, The University of Texas Medical Branch at Galveston, Galveston, Texas; and. Enteric Neuromuscular Disorders and Visceral Pain Center, Division of Gastroenterology and Hepatology, Department of Internal Medicine, The University of Texas Medical Branch at Galveston, Galveston, Texas; and. Enteric Neuromuscular Disorders and Visceral Pain Center, Division of Gastroenterology and Hepatology, Department of Internal Medicine, The University of Texas Medical Branch at Galveston, Galveston, Texas; and Department of Neuroscience and Cell Biology, The University of Texas Medical Branch at Galveston, Galveston, Texas sksarna@utmb.edu.</t>
  </si>
  <si>
    <t>1. Institute of Chinese Materia Medica, China Academy of Chinese Medical Sciences, Beijing 100700, China. 1. Institute of Chinese Materia Medica, China Academy of Chinese Medical Sciences, Beijing 100700, China.; 2. College of Pharmacy, Fujian University of Traditional Chinese Medicine, Fuzhou 350122, China. 1. Institute of Chinese Materia Medica, China Academy of Chinese Medical Sciences, Beijing 100700, China. 1. Institute of Chinese Materia Medica, China Academy of Chinese Medical Sciences, Beijing 100700, China. 1. Institute of Chinese Materia Medica, China Academy of Chinese Medical Sciences, Beijing 100700, China. 1. Institute of Chinese Materia Medica, China Academy of Chinese Medical Sciences, Beijing 100700, China.</t>
  </si>
  <si>
    <t>The Framingham Heart Study, 73 Mt. Wayte Ave. Suite #2, Framingham, MA, 01702, USA. Population Sciences Branch, Division of Intramural Research, National Heart, Lung and Blood Institute, Bethesda, MD, USA. The Framingham Heart Study, 73 Mt. Wayte Ave. Suite #2, Framingham, MA, 01702, USA. Biostatistics Program, Boston University, Boston, MA, USA. School of Social and Community Medicine, University of Bristol, Bristol, UK. School of Clinical Sciences, University of Bristol, Bristol, UK. The Framingham Heart Study, 73 Mt. Wayte Ave. Suite #2, Framingham, MA, 01702, USA. johnsonad2@nhlbi.nih.gov. Population Sciences Branch, Division of Intramural Research, National Heart, Lung and Blood Institute, Bethesda, MD, USA. johnsonad2@nhlbi.nih.gov.</t>
  </si>
  <si>
    <t>Institute of Molecular Cell Biology, Center for Molecular Biomedicine, Jena University Hospital, Friedrich Schiller University, Hans-Knoll-Strasse 2, D-07745, Jena, Germany. Department of Neurology, Jena University Hospital, Jena, Germany. Institute of Molecular Cell Biology, Center for Molecular Biomedicine, Jena University Hospital, Friedrich Schiller University, Hans-Knoll-Strasse 2, D-07745, Jena, Germany. Institute of Molecular Cell Biology, Center for Molecular Biomedicine, Jena University Hospital, Friedrich Schiller University, Hans-Knoll-Strasse 2, D-07745, Jena, Germany. Institute of Pathology, HELIOS Klinikum, Erfurt, Germany. Department of Genetics, Biology, Biochemistry and Molecular Biotechnology Center, University of Torino, Torino, Italy. Department of Neurology, Jena University Hospital, Jena, Germany. Department of Genetics, Biology, Biochemistry and Molecular Biotechnology Center, University of Torino, Torino, Italy. Institute of Molecular Cell Biology, Center for Molecular Biomedicine, Jena University Hospital, Friedrich Schiller University, Hans-Knoll-Strasse 2, D-07745, Jena, Germany. Institute of Molecular Cell Biology, Center for Molecular Biomedicine, Jena University Hospital, Friedrich Schiller University, Hans-Knoll-Strasse 2, D-07745, Jena, Germany. reinhard.bauer@med.uni-jena.de.</t>
  </si>
  <si>
    <t>The First Affiliated Hospital of Wenzhou Medical University, Wenzhou, 325000, Zhejiang Province, People's Republic of China. cqyong117@163.com. Department of Respiratory Disease, The 117th Hospital of PLA, Hangzhou, 310013, Zhejiang Province, People's Republic of China. cqyong117@163.com. Department of Respiratory Disease, The 117th Hospital of PLA, Hangzhou, 310013, Zhejiang Province, People's Republic of China. Department of Oncology, The 117th Hospital of PLA, Hangzhou, 310013, Zhejiang Province, People's Republic of China. Department of Respiratory Disease, The 117th Hospital of PLA, Hangzhou, 310013, Zhejiang Province, People's Republic of China. Department of Respiratory Disease, The 117th Hospital of PLA, Hangzhou, 310013, Zhejiang Province, People's Republic of China. Department of Respiratory Disease, The 117th Hospital of PLA, Hangzhou, 310013, Zhejiang Province, People's Republic of China. Department of Respiratory Disease, The 117th Hospital of PLA, Hangzhou, 310013, Zhejiang Province, People's Republic of China. Department of Oncology, The 117th Hospital of PLA, Hangzhou, 310013, Zhejiang Province, People's Republic of China. yanli117117@sina.com.</t>
  </si>
  <si>
    <t>Lombardi Comprehensive Cancer Center, Georgetown University, Washington, District of Columbia. Lombardi Comprehensive Cancer Center, Georgetown University, Washington, District of Columbia. Lombardi Comprehensive Cancer Center, Georgetown University, Washington, District of Columbia. Lombardi Comprehensive Cancer Center, Georgetown University, Washington, District of Columbia. Lombardi Comprehensive Cancer Center, Georgetown University, Washington, District of Columbia. Lombardi Comprehensive Cancer Center, Georgetown University, Washington, District of Columbia. Laboratory of Pathology, Center of Cancer Research, National Cancer Institute, National Institutes of Health, Bethesda, Maryland. Lombardi Comprehensive Cancer Center, Georgetown University, Washington, District of Columbia. Lombardi Comprehensive Cancer Center, Georgetown University, Washington, District of Columbia. Lombardi Comprehensive Cancer Center, Georgetown University, Washington, District of Columbia. Lombardi Comprehensive Cancer Center, Georgetown University, Washington, District of Columbia. Electronic address: gg496@georgetown.edu.</t>
  </si>
  <si>
    <t>Division of Medical Oncology, Department of Internal Medicine, Yonsei University College of Medicine, Seoul, Korea. Division of Medical Oncology, Department of Internal Medicine, CHA Bundang Medical Center, CHA University, Seongnam, Korea. Department of Pharmacology and Brain Korea 21 Plus Project for Medical Sciences, Yonsei University College of Medicine, Seoul, Korea. Severance Biomedical Science Institute and Brain Korea 21 Plus Project for Medical Sciences, Yonsei University College of Medicine, Seoul, Korea. Severance Biomedical Science Institute and Brain Korea 21 Plus Project for Medical Sciences, Yonsei University College of Medicine, Seoul, Korea. Foundation Medicine Inc, Cambridge, MA, USA. Foundation Medicine Inc, Cambridge, MA, USA. Severance Biomedical Science Institute and Brain Korea 21 Plus Project for Medical Sciences, Yonsei University College of Medicine, Seoul, Korea. MacroGen Inc., Seoul, Korea. Department of Oncology, University of Ulsan College of Medicine, Asan Medical Center, Seoul, Korea. Department of Oncology, University of Ulsan College of Medicine, Asan Medical Center, Seoul, Korea. Department of Oncology, University of Ulsan College of Medicine, Asan Medical Center, Seoul, Korea. Division of Hematology-Oncology, Department of Medicine, Samsung Medical Center, Sungkyunkwan University School of Medicine, Seoul, Korea. Department of Pharmacology and Brain Korea 21 Plus Project for Medical Sciences, Yonsei University College of Medicine, Seoul, Korea. Division of Medical Oncology, Department of Internal Medicine, Yonsei University College of Medicine, Seoul, Korea. Department of Pathology, Yonsei University College of Medicine, Seoul, Korea. Division of Medical Oncology, Department of Internal Medicine, Yonsei University College of Medicine, Seoul, Korea. Division of Medical Oncology, Department of Internal Medicine, Yonsei University College of Medicine, Seoul, Korea. Division of Medical Oncology, Department of Internal Medicine, CHA Bundang Medical Center, CHA University, Seongnam, Korea. Division of Medical Oncology, Department of Internal Medicine, Yonsei University College of Medicine, Seoul, Korea. Division of Medical Oncology, Department of Internal Medicine, CHA Bundang Medical Center, CHA University, Seongnam, Korea. Department of Oncology, University of Ulsan College of Medicine, Asan Medical Center, Seoul, Korea. Division of Medical Oncology, Department of Internal Medicine, Yonsei University College of Medicine, Seoul, Korea.</t>
  </si>
  <si>
    <t>Prostate Cancer Research Center, Institute of Biosciences and Medical Technology, BioMediTech, University of Tampere and Fimlab Laboratories, Tampere University Hospital, FI-33014 Tampere, Finland; Prostate Cancer Research Center, Institute of Biosciences and Medical Technology, BioMediTech, University of Tampere and Fimlab Laboratories, Tampere University Hospital, FI-33014 Tampere, Finland; Prostate Cancer Research Center, Institute of Biosciences and Medical Technology, BioMediTech, University of Tampere and Fimlab Laboratories, Tampere University Hospital, FI-33014 Tampere, Finland; Prostate Cancer Research Center, Institute of Biosciences and Medical Technology, BioMediTech, University of Tampere and Fimlab Laboratories, Tampere University Hospital, FI-33014 Tampere, Finland; Prostate Cancer Research Center, Institute of Biosciences and Medical Technology, BioMediTech, University of Tampere and Fimlab Laboratories, Tampere University Hospital, FI-33014 Tampere, Finland; Prostate Cancer Research Center, Institute of Biosciences and Medical Technology, BioMediTech, University of Tampere and Fimlab Laboratories, Tampere University Hospital, FI-33014 Tampere, Finland; Prostate Cancer Research Center, Institute of Biosciences and Medical Technology, BioMediTech, University of Tampere and Fimlab Laboratories, Tampere University Hospital, FI-33014 Tampere, Finland; Prostate Cancer Research Center, Institute of Biosciences and Medical Technology, BioMediTech, University of Tampere and Fimlab Laboratories, Tampere University Hospital, FI-33014 Tampere, Finland; The James Buchanan Brady Urological Institute, Johns Hopkins University School of Medicine, Baltimore, Maryland 21287, USA. Prostate Cancer Research Center, Institute of Biosciences and Medical Technology, BioMediTech, University of Tampere and Fimlab Laboratories, Tampere University Hospital, FI-33014 Tampere, Finland; Prostate Cancer Research Center, Institute of Biosciences and Medical Technology, BioMediTech, University of Tampere and Fimlab Laboratories, Tampere University Hospital, FI-33014 Tampere, Finland; Prostate Cancer Research Center, Institute of Biosciences and Medical Technology, BioMediTech, University of Tampere and Fimlab Laboratories, Tampere University Hospital, FI-33014 Tampere, Finland;</t>
  </si>
  <si>
    <t>Laboratorio de Imunobiologia das Leishmanioses, Departamento de Imunologia, Instituto de Microbiologia Paulo de Goes, Universidade Federal do Rio de Janeiro, Brazil. Laboratorio de Imunobiologia das Leishmanioses, Departamento de Imunologia, Instituto de Microbiologia Paulo de Goes, Universidade Federal do Rio de Janeiro, Brazil. Laboratorio de Imunobiologia das Leishmanioses, Departamento de Imunologia, Instituto de Microbiologia Paulo de Goes, Universidade Federal do Rio de Janeiro, Brazil. Laboratorio de Imunobiofisica, Instituto de Biofisica Carlos Chagas Filho, Universidade Federal do Rio de Janeiro, Brazil. Laboratorio de Imunobiologia das Leishmanioses, Departamento de Imunologia, Instituto de Microbiologia Paulo de Goes, Universidade Federal do Rio de Janeiro, Brazil. Laboratorio de Imunobiologia das Leishmanioses, Departamento de Imunologia, Instituto de Microbiologia Paulo de Goes, Universidade Federal do Rio de Janeiro, Brazil. Laboratorio de Neurogenese, Departamento de Neurobiologia, Instituto de Biofisica Carlos Chagas Filho, Universidade Federal do Rio de Janeiro, Brazil; and Laboratorio de Biologia Estrutural, Instituto Oswaldo Cruz, Fiocruz, Brazil. Laboratorio de Imunobiofisica, Instituto de Biofisica Carlos Chagas Filho, Universidade Federal do Rio de Janeiro, Brazil. Laboratorio de Imunobiologia das Leishmanioses, Departamento de Imunologia, Instituto de Microbiologia Paulo de Goes, Universidade Federal do Rio de Janeiro, Brazil; esaraiva@micro.ufrj.br.</t>
  </si>
  <si>
    <t>Division of Cardiology, Department of Medicine, The Affiliated People's Hospital of Jiangsu University, Zhenjiang, Jiangsu, 212002, China. Division of Cardiology, Department of Medicine, The Affiliated People's Hospital of Jiangsu University, Zhenjiang, Jiangsu, 212002, China. Division of Cardiology, Department of Medicine, The Affiliated People's Hospital of Jiangsu University, Zhenjiang, Jiangsu, 212002, China. Division of Cardiology, Department of Medicine, The Affiliated People's Hospital of Jiangsu University, Zhenjiang, Jiangsu, 212002, China. Critical Illness Research, Lawson Health Research Institute, London, Ontario, N6A 4G5, Canada. Division of Cardiology, Department of Medicine, The Affiliated People's Hospital of Jiangsu University, Zhenjiang, Jiangsu, 212002, China. Critical Illness Research, Lawson Health Research Institute, London, Ontario, N6A 4G5, Canada. Division of Cardiology, Department of Medicine, The Affiliated People's Hospital of Jiangsu University, Zhenjiang, Jiangsu, 212002, China. Critical Illness Research, Lawson Health Research Institute, London, Ontario, N6A 4G5, Canada. Departments of Medicine, Pathology and Laboratory Medicine, Schulich School of Medicine and Dentistry, Western University, London, Ontario, N6A 4G5, Canada.</t>
  </si>
  <si>
    <t>Department of Molecular Haematology, Norwich Medical School, University of East Anglia, Norwich Research Park, Norwich, NR4 7TJ, United Kingdom. Department of Molecular Haematology, Norwich Medical School, University of East Anglia, Norwich Research Park, Norwich, NR4 7TJ, United Kingdom. Department of Molecular Haematology, Norwich Medical School, University of East Anglia, Norwich Research Park, Norwich, NR4 7TJ, United Kingdom. Department of Molecular Haematology, Norwich Medical School, University of East Anglia, Norwich Research Park, Norwich, NR4 7TJ, United Kingdom. Department of Molecular Haematology, Norwich Medical School, University of East Anglia, Norwich Research Park, Norwich, NR4 7TJ, United Kingdom. Department of Molecular Haematology, Norwich Medical School, University of East Anglia, Norwich Research Park, Norwich, NR4 7TJ, United Kingdom. Department of Haematology, Norfolk and Norwich University Hospitals NHS Trust, Norwich, NR4 7UY, United Kingdom. Department of Molecular Haematology, Norwich Medical School, University of East Anglia, Norwich Research Park, Norwich, NR4 7TJ, United Kingdom. Department of Haematology, Norfolk and Norwich University Hospitals NHS Trust, Norwich, NR4 7UY, United Kingdom. Department of Molecular Haematology, Norwich Medical School, University of East Anglia, Norwich Research Park, Norwich, NR4 7TJ, United Kingdom.</t>
  </si>
  <si>
    <t>School of Medicine, Medical Sciences and Nutrition, University of Aberdeen Institute of Medical Sciences, Foresterhill, Aberdeen, UK. School of Medicine, Medical Sciences and Nutrition, University of Aberdeen Institute of Medical Sciences, Foresterhill, Aberdeen, UK. School of Medicine, Medical Sciences and Nutrition, University of Aberdeen Institute of Medical Sciences, Foresterhill, Aberdeen, UK.</t>
  </si>
  <si>
    <t>Moores Cancer Center, University of California, San Diego, La Jolla, California 92093, USA. Moores Cancer Center, University of California, San Diego, La Jolla, California 92093, USA. Division of Biostatistics and Bioinformatics; Department of Family Medicine and Public Health University of California, San Diego, La Jolla, California 92093, USA. Moores Cancer Center, University of California, San Diego, La Jolla, California 92093, USA. Moores Cancer Center, University of California, San Diego, La Jolla, California 92093, USA. Division of Biostatistics and Bioinformatics; Department of Family Medicine and Public Health University of California, San Diego, La Jolla, California 92093, USA. Moores Cancer Center, University of California, San Diego, La Jolla, California 92093, USA. Moores Cancer Center, University of California, San Diego, La Jolla, California 92093, USA. Moores Cancer Center, University of California, San Diego, La Jolla, California 92093, USA. Moores Cancer Center, University of California, San Diego, La Jolla, California 92093, USA. Moores Cancer Center, University of California, San Diego, La Jolla, California 92093, USA. Dep. Biologia Celular, UERJ, Rio de Janeiro, 20550-013, Brazil. Moores Cancer Center, University of California, San Diego, La Jolla, California 92093, USA. Moores Cancer Center, University of California, San Diego, La Jolla, California 92093, USA. Infinity Pharmaceuticals, Cambridge, Massachusetts 02139, USA. Infinity Pharmaceuticals, Cambridge, Massachusetts 02139, USA. Infinity Pharmaceuticals, Cambridge, Massachusetts 02139, USA. Infinity Pharmaceuticals, Cambridge, Massachusetts 02139, USA. Infinity Pharmaceuticals, Cambridge, Massachusetts 02139, USA. Infinity Pharmaceuticals, Cambridge, Massachusetts 02139, USA. Department of Pediatrics, University of California, San Diego, La Jolla, California 92093, USA. Institute for Genomic Medicine, University of California, San Diego, La Jolla, California 92093, USA. Department of Pharmacology, University of California, San Diego, La Jolla, California 92093, USA. Department of Pharmacology, University of California, San Diego, La Jolla, California 92093, USA. Center for Computational Biology and Bioinformatics, Institute for Genomic Medicine, University of California, San Diego, La Jolla, California 92093, USA. Moores Cancer Center, University of California, San Diego, La Jolla, California 92093, USA. Department of Medicine, University of California, San Diego, La Jolla, California 92093, USA. Moores Cancer Center, University of California, San Diego, La Jolla, California 92093, USA. Department of Medicine, University of California, San Diego, La Jolla, California 92093, USA. Department of Pathology, University of California, San Diego, La Jolla, California 92093, USA.</t>
  </si>
  <si>
    <t>Charite University Medicine Berlin, Experimental and Clinical Research Center, Section Nephrology/Intensive Care, Berlin, 13125, Germany. maik.gollasch@charite.de.</t>
  </si>
  <si>
    <t>Global Development, Global Program Management, Bayer HealthCare Pharmaceuticals Inc., Whippany, NJ, 07981, USA. william.scott@bayer.com. Former Bayer Research Center, West Haven, CT, 16516, USA. Former Bayer Research Center, West Haven, CT, 16516, USA. Former Bayer Research Center, West Haven, CT, 16516, USA. Former Bayer Research Center, West Haven, CT, 16516, USA. Former Bayer Research Center, West Haven, CT, 16516, USA. Former Bayer Research Center, West Haven, CT, 16516, USA. Former Bayer Research Center, West Haven, CT, 16516, USA. Former Bayer Research Center, West Haven, CT, 16516, USA. Former Bayer Research Center, West Haven, CT, 16516, USA. Former Bayer Research Center, West Haven, CT, 16516, USA. Former Bayer Research Center, West Haven, CT, 16516, USA. Former Bayer Research Center, West Haven, CT, 16516, USA. Global Drug Discovery, Project Management Drug Discovery, Bayer Pharma AG, 13353, Berlin, Germany. Former Bayer Research Center, West Haven, CT, 16516, USA. Former Bayer Research Center, West Haven, CT, 16516, USA. Former Bayer Research Center, West Haven, CT, 16516, USA. Former Bayer Research Center, West Haven, CT, 16516, USA. Global Drug Discovery, TRG Oncology, Bayer Pharma AG, 13353, Berlin, Germany. Global Drug Discovery, TRG Oncology, Bayer Pharma AG, 13353, Berlin, Germany. Global Drug Discovery, Structural Biology, Bayer Pharma AG, 13353, Berlin, Germany. Global Drug Discovery, Medicinal Chemistry Berlin, Bayer Pharma AG, 13353, Berlin, Germany. Global Drug Discovery, Medicinal Chemistry Berlin, Bayer Pharma AG, 13353, Berlin, Germany. julien.lefranc@bayer.com.</t>
  </si>
  <si>
    <t>Moores Cancer Center, University of California, San Diego, La Jolla, California. Center for Experimental Research and Medical Studies (CeRMS), Azienda Ospedaliera Universitaria Citta della Salute e della Scienza di Torino, Turin, Italy. Department of Molecular Biotechnology and Health Sciences, University of Torino, Torino, Italy. Moores Cancer Center, University of California, San Diego, La Jolla, California. Moores Cancer Center, University of California, San Diego, La Jolla, California. Moores Cancer Center, University of California, San Diego, La Jolla, California. Moores Cancer Center, University of California, San Diego, La Jolla, California. Moores Cancer Center, University of California, San Diego, La Jolla, California. Moores Cancer Center, University of California, San Diego, La Jolla, California. Department of Pathology, Mudanjiang Medical University, Mudanjiang, China. Moores Cancer Center, University of California, San Diego, La Jolla, California. Moores Cancer Center, University of California, San Diego, La Jolla, California. Department of Surgery, University of California, San Diego, La Jolla, California. Moores Cancer Center, University of California, San Diego, La Jolla, California. Department of Surgery, University of California, San Diego, La Jolla, California. Moores Cancer Center, University of California, San Diego, La Jolla, California. Department of Pathology, University of California, San Diego, La Jolla, California. Center for Computational Biology and Bioinformatics, University of California, San Diego, La Jolla, California. Center for Experimental Research and Medical Studies (CeRMS), Azienda Ospedaliera Universitaria Citta della Salute e della Scienza di Torino, Turin, Italy. Department of Molecular Biotechnology and Health Sciences, University of Torino, Torino, Italy. jvarner@ucsd.edu franco.novelli@unito.it emilio.hirsch@unito.it. Department of Molecular Biotechnology and Health Sciences, University of Torino, Torino, Italy. Molecular Biotechnology Center, Torino, Italy. jvarner@ucsd.edu franco.novelli@unito.it emilio.hirsch@unito.it. Moores Cancer Center, University of California, San Diego, La Jolla, California. Department of Pathology, University of California, San Diego, La Jolla, California. jvarner@ucsd.edu franco.novelli@unito.it emilio.hirsch@unito.it.</t>
  </si>
  <si>
    <t>Vertex Pharmaceuticals Inc. , 50 Northern Avenue, Boston, Massachusetts 02210, United States.</t>
  </si>
  <si>
    <t>Department of General Oncology, The University of Texas MD Anderson Cancer Center, 1515 Holcombe Blvd., Unit 0462, Houston, TX, 77030, USA.</t>
  </si>
  <si>
    <t>Department of Angiocardioneurology and Translational Medicine, IRCCS Neuromed, Pozzilli (IS), Italy. Department of Angiocardioneurology and Translational Medicine, IRCCS Neuromed, Pozzilli (IS), Italy. Department of Angiocardioneurology and Translational Medicine, IRCCS Neuromed, Pozzilli (IS), Italy. Department of Angiocardioneurology and Translational Medicine, IRCCS Neuromed, Pozzilli (IS), Italy. Department of Molecular Biotechnology and Health Sciences, Molecular Biotechnology Center, University of Torino, Torino, Italy. Department of Angiocardioneurology and Translational Medicine, IRCCS Neuromed, Pozzilli (IS), Italy. Department of Angiocardioneurology and Translational Medicine, IRCCS Neuromed, Pozzilli (IS), Italy. Department of Molecular Biotechnology and Health Sciences, Molecular Biotechnology Center, University of Torino, Torino, Italy. Department of Angiocardioneurology and Translational Medicine, IRCCS Neuromed, Pozzilli (IS), Italy Department of Molecular Medicine, Sapienza University of Rome, Rome, Italy lembo@neuromed.it daniela.carnevale@neuromed.it. Department of Angiocardioneurology and Translational Medicine, IRCCS Neuromed, Pozzilli (IS), Italy Department of Molecular Medicine, Sapienza University of Rome, Rome, Italy lembo@neuromed.it daniela.carnevale@neuromed.it.</t>
  </si>
  <si>
    <t>State Key Laboratory of Genetic Engineering, Collaborative Innovation Center for Genetics and Development, Institute of Genetics, School of Life Sciences, Fudan University, 220 Handan Road, Shanghai 200433, P.R. China Vascular Biology and Therapeutic Program, Department of Pharmacology, Yale University School of Medicine, 10 Amistad Street, New Haven, CT 06410, USA. Vascular Biology and Therapeutic Program, Department of Pharmacology, Yale University School of Medicine, 10 Amistad Street, New Haven, CT 06410, USA. Vascular Biology and Therapeutic Program, Department of Pharmacology, Yale University School of Medicine, 10 Amistad Street, New Haven, CT 06410, USA. State Key Laboratory of Genetic Engineering, Collaborative Innovation Center for Genetics and Development, Institute of Genetics, School of Life Sciences, Fudan University, 220 Handan Road, Shanghai 200433, P.R. China Institutes of Biomedical Sciences, Fudan University, Shanghai, 200032, P. R. China. State Key Laboratory of Genetic Engineering, Collaborative Innovation Center for Genetics and Development, Institute of Genetics, School of Life Sciences, Fudan University, 220 Handan Road, Shanghai 200433, P.R. China. State Key Laboratory of Genetic Engineering, Collaborative Innovation Center for Genetics and Development, Institute of Genetics, School of Life Sciences, Fudan University, 220 Handan Road, Shanghai 200433, P.R. China Institutes of Biomedical Sciences, Fudan University, Shanghai, 200032, P. R. China. State Key Laboratory of Genetic Engineering, Collaborative Innovation Center for Genetics and Development, Institute of Genetics, School of Life Sciences, Fudan University, 220 Handan Road, Shanghai 200433, P.R. China chenjiwang@fudan.edu.cn dan.wu@yale.edu. Vascular Biology and Therapeutic Program, Department of Pharmacology, Yale University School of Medicine, 10 Amistad Street, New Haven, CT 06410, USA chenjiwang@fudan.edu.cn dan.wu@yale.edu.</t>
  </si>
  <si>
    <t>Signalling Department, Babraham Institute, Babraham Research Campus, Cambridge CB22 4AT, UK. Signalling Department, Babraham Institute, Babraham Research Campus, Cambridge CB22 4AT, UK. Signalling Department, Babraham Institute, Babraham Research Campus, Cambridge CB22 4AT, UK. Signalling Department, Babraham Institute, Babraham Research Campus, Cambridge CB22 4AT, UK. Signalling Department, Babraham Institute, Babraham Research Campus, Cambridge CB22 4AT, UK. Signalling Department, Babraham Institute, Babraham Research Campus, Cambridge CB22 4AT, UK. len.stephens@babraham.ac.uk.</t>
  </si>
  <si>
    <t>Department of Pharmacology, Universidade Federal de Minas Gerais, Av. Antonio Carlos 6627, 31270-901, Belo Horizonte, Brazil. Department of Internal Medicine, Universidade Federal de Minas Gerais, Av. Antonio Carlos 6627, 31270-901, Belo Horizonte, Brazil. Department of Internal Medicine, Universidade Federal de Minas Gerais, Av. Antonio Carlos 6627, 31270-901, Belo Horizonte, Brazil. Department of Internal Medicine, Universidade Federal de Minas Gerais, Av. Antonio Carlos 6627, 31270-901, Belo Horizonte, Brazil. Department of Pharmacology, Universidade Federal de Minas Gerais, Av. Antonio Carlos 6627, 31270-901, Belo Horizonte, Brazil. Department of Clinical and Toxicological Analysis, Universidade Federal de Minas Gerais, Av. Antonio Carlos 6627, 31270-901, Belo Horizonte, Brazil. Department of Pharmacology, Universidade Federal de Minas Gerais, Av. Antonio Carlos 6627, 31270-901, Belo Horizonte, Brazil. Department of Clinical and Toxicological Analysis, Universidade Federal de Minas Gerais, Av. Antonio Carlos 6627, 31270-901, Belo Horizonte, Brazil. Department of Pharmacology, Universidade Federal de Minas Gerais, Av. Antonio Carlos 6627, 31270-901, Belo Horizonte, Brazil. Department of Biochemistry and Immunology, Universidade Federal de Minas Gerais, Av. Antonio Carlos 6627, 31270-901, Belo Horizonte, Brazil. Department of Psychiatry, University of Freiburg Medical School, Hauptstr. 5, D-79104 Freiburg, Germany. Department of Biophysics and Physiology, Universidade Federal de Minas Gerais, Av. Antonio Carlos 6627, 31270-901, Belo Horizonte, Brazil. Department of Internal Medicine, Universidade Federal de Minas Gerais, Av. Antonio Carlos 6627, 31270-901, Belo Horizonte, Brazil. Department of Pharmacology, Universidade Federal de Minas Gerais, Av. Antonio Carlos 6627, 31270-901, Belo Horizonte, Brazil. Electronic address: antoniooliveira@icb.ufmg.br.</t>
  </si>
  <si>
    <t>Laboratory of Immunopharmacology/Department of Biochemistry and Immunology, Institute of Biological Sciences, Federal University of Minas Gerais, Belo Horizonte, Brazil. Laboratory of Immunopharmacology/Department of Biochemistry and Immunology, Institute of Biological Sciences, Federal University of Minas Gerais, Belo Horizonte, Brazil. Laboratory of Immunopharmacology/Department of Biochemistry and Immunology, Institute of Biological Sciences, Federal University of Minas Gerais, Belo Horizonte, Brazil. Department of Clinical and Toxicological Analysis, Faculty of Pharmacy, Federal University of Minas Gerais, Belo Horizonte, Brazil. Laboratory of Immunopharmacology/Department of Biochemistry and Immunology, Institute of Biological Sciences, Federal University of Minas Gerais, Belo Horizonte, Brazil. Laboratory of Immunopharmacology/Department of Biochemistry and Immunology, Institute of Biological Sciences, Federal University of Minas Gerais, Belo Horizonte, Brazil; Department of Clinical and Toxicological Analysis, Faculty of Pharmacy, Federal University of Minas Gerais, Belo Horizonte, Brazil. Laboratory of Immunopharmacology/Department of Biochemistry and Immunology, Institute of Biological Sciences, Federal University of Minas Gerais, Belo Horizonte, Brazil; Interdisciplinary Laboratory of Medical Investigation, School of Medicine, Federal University of Minas Gerais, Minas Gerais, Brazil. Laboratory of Immunopharmacology/Department of Biochemistry and Immunology, Institute of Biological Sciences, Federal University of Minas Gerais, Belo Horizonte, Brazil; Interdisciplinary Laboratory of Medical Investigation, School of Medicine, Federal University of Minas Gerais, Minas Gerais, Brazil.</t>
  </si>
  <si>
    <t>Cancer Institute, University of Mississippi Medical Center, Jackson, Mississippi. State Key Laboratory of Medical Genetics and School of Life Sciences, Central South University, Changsha, Hunan, China. Cancer Institute, University of Mississippi Medical Center, Jackson, Mississippi. Department of Medical Informatics and Clinical Epidemiology and Oregon Clinical and Translational Research Institute, Oregon Health and Science University, Portland, Oregon. Program in Developmental and Stem Cell Biology, The Hospital for Sick Children and Department of Molecular Genetics, University of Toronto, Toronto, Canada. Stanley S. Scott Cancer Center, Louisiana State University Health Sciences Center and Louisiana Cancer Research Center, New Orleans, Louisiana. Cancer Institute, University of Mississippi Medical Center, Jackson, Mississippi. Department of Neurobiology and Anatomical Sciences, University of Mississippi Medical Center, Jackson, Mississippi. kxu@umc.edu.</t>
  </si>
  <si>
    <t>Lady Davis Institute for Medical Research, McGill University, Sir Mortimer B. Davis-Jewish General Hospital, Montreal, Quebec H3T 1E2, Canada; Lady Davis Institute for Medical Research, McGill University, Sir Mortimer B. Davis-Jewish General Hospital, Montreal, Quebec H3T 1E2, Canada; Division of Experimental Medicine, Department of Medicine, Faculty of Medicine, McGill University, Montreal, Quebec H3A 1A3, Canada; and. Lady Davis Institute for Medical Research, McGill University, Sir Mortimer B. Davis-Jewish General Hospital, Montreal, Quebec H3T 1E2, Canada; Department of Oncology, Faculty of Medicine, McGill University, Montreal, Quebec H2W 1S6, Canada antonis.koromilas@mcgill.ca.</t>
  </si>
  <si>
    <t>Center of Pediatric Cardiac Surgery, Fuwai Hospital, National Center for Cardiovascular Diseases, Chinese Academy of Medical Sciences, Peking Union Medical College, Beijing, China.</t>
  </si>
  <si>
    <t>Department of Anesthesiology and Pain Medicine, Tongji Hospital, Tongji Medical College, Huazhong University of Science and Technology, Wuhan, China. Department of Anesthesiology, Liuzhou Worker's Hospital, the Fourth Affiliated Hospital of Guangxi Medical University, Liuzhou, China. Department of Anesthesiology and Pain Medicine, Tongji Hospital, Tongji Medical College, Huazhong University of Science and Technology, Wuhan, China. Department of Anesthesiology and Pain Medicine, Tongji Hospital, Tongji Medical College, Huazhong University of Science and Technology, Wuhan, China. Department of Anesthesiology and Pain Medicine, Tongji Hospital, Tongji Medical College, Huazhong University of Science and Technology, Wuhan, China. Department of Anesthesiology and Pain Medicine, Tongji Hospital, Tongji Medical College, Huazhong University of Science and Technology, Wuhan, China. Department of Anesthesiology and Pain Medicine, Tongji Hospital, Tongji Medical College, Huazhong University of Science and Technology, Wuhan, China. Department of Neurology, Liuzhou Traditional Chinese Medical Hospital, the Third Affiliated Hospital of Guangxi University of Chinese Medicine, Liuzhou, China. School of Psychology, Social Work and Human Sciences, University of West London, London, UK. Department of Anesthesiology and Pain Medicine, Tongji Hospital, Tongji Medical College, Huazhong University of Science and Technology, Wuhan, China. Department of Neuroscience, Baylor College of Medicine, Houston, Texas, USA. Department of Anesthesiology and Pain Medicine, Tongji Hospital, Tongji Medical College, Huazhong University of Science and Technology, Wuhan, China.</t>
  </si>
  <si>
    <t>1 Asan Institute for Life Sciences, Asan Medical Center, University of Ulsan College of Medicine, Seoul, South Korea. 2 Department of Medicine Graduate School, Asan Medical Center, University of Ulsan College of Medicine, Seoul, South Korea. 3 Department of Bioscience and Biotechnology, Institute of Bioscience, Sejong University, Seoul, South Korea. 4 Department of Pathology, Asan Medical Center, University of Ulsan College of Medicine, Seoul, South Korea. 5 Department of Surgery, Asan Medical Center, University of Ulsan College of Medicine, Seoul, South Korea.</t>
  </si>
  <si>
    <t>Department of Internal Medicine, Division of Endocrinology, Diabetology, Angiology, Nephrology and Clinical Chemistry, University Hospital Tubingen, Tubingen, Germany. Institute for Diabetes Research and Metabolic Diseases of the Helmholtz Centre Munich at the University of Tubingen, Tubingen, Germany. German Centre for Diabetes Research (DZD), Tubingen, Germany. Institute for Diabetes Research and Metabolic Diseases of the Helmholtz Centre Munich at the University of Tubingen, Tubingen, Germany. German Centre for Diabetes Research (DZD), Tubingen, Germany. Department of Diagnostic and Interventional Radiology, Section on Experimental Radiology, University Hospital Tubingen, Tubingen, Germany. Department of Internal Medicine, Division of Endocrinology, Diabetology, Angiology, Nephrology and Clinical Chemistry, University Hospital Tubingen, Tubingen, Germany. Institute for Diabetes Research and Metabolic Diseases of the Helmholtz Centre Munich at the University of Tubingen, Tubingen, Germany. German Centre for Diabetes Research (DZD), Tubingen, Germany. Department of Internal Medicine, Division of Endocrinology, Diabetology, Angiology, Nephrology and Clinical Chemistry, University Hospital Tubingen, Tubingen, Germany. Institute for Diabetes Research and Metabolic Diseases of the Helmholtz Centre Munich at the University of Tubingen, Tubingen, Germany. German Centre for Diabetes Research (DZD), Tubingen, Germany. Institute for Diabetes Research and Metabolic Diseases of the Helmholtz Centre Munich at the University of Tubingen, Tubingen, Germany. German Centre for Diabetes Research (DZD), Tubingen, Germany. Institute for Diabetes Research and Metabolic Diseases of the Helmholtz Centre Munich at the University of Tubingen, Tubingen, Germany. German Centre for Diabetes Research (DZD), Tubingen, Germany. Department of Diagnostic and Interventional Radiology, Section on Experimental Radiology, University Hospital Tubingen, Tubingen, Germany. Department of Internal Medicine, Division of Endocrinology, Diabetology, Angiology, Nephrology and Clinical Chemistry, University Hospital Tubingen, Tubingen, Germany. Institute for Diabetes Research and Metabolic Diseases of the Helmholtz Centre Munich at the University of Tubingen, Tubingen, Germany. German Centre for Diabetes Research (DZD), Tubingen, Germany. Department of Internal Medicine, Division of Nutritional and Preventive Medicine, University Hospital Tubingen, Tubingen, Germany. Department of Internal Medicine, Division of Endocrinology, Diabetology, Angiology, Nephrology and Clinical Chemistry, University Hospital Tubingen, Tubingen, Germany. Institute for Diabetes Research and Metabolic Diseases of the Helmholtz Centre Munich at the University of Tubingen, Tubingen, Germany. German Centre for Diabetes Research (DZD), Tubingen, Germany. Department of Experimental and Clinical Pharmacology and Toxicology, Division of Pharmacology and Experimental Therapy, University Hospital Tubingen, Tubingen, Germany. Department of Internal Medicine, Division of Endocrinology, Diabetology, Angiology, Nephrology and Clinical Chemistry, University Hospital Tubingen, Tubingen, Germany. Institute for Diabetes Research and Metabolic Diseases of the Helmholtz Centre Munich at the University of Tubingen, Tubingen, Germany. German Centre for Diabetes Research (DZD), Tubingen, Germany. Department of Internal Medicine, Division of Endocrinology, Diabetology, Angiology, Nephrology and Clinical Chemistry, University Hospital Tubingen, Tubingen, Germany. Institute for Diabetes Research and Metabolic Diseases of the Helmholtz Centre Munich at the University of Tubingen, Tubingen, Germany. German Centre for Diabetes Research (DZD), Tubingen, Germany.</t>
  </si>
  <si>
    <t>Metabolic &amp; Structural Biology Department, CSIR-Central Institute of Medicinal &amp; Aromatic Plant, P.O.- CIMAP, Kukrail Picnic Spot Road, Lucknow-226015 (U.P.) India. f.khan@cimap.res.in.</t>
  </si>
  <si>
    <t>Institute of Molecular Health Sciences, Department of Biology, ETH Zurich, 8093 Zurich, Switzerland. Institute of Molecular Health Sciences, Department of Biology, ETH Zurich, 8093 Zurich, Switzerland. Department of Endocrinology, Diabetes and Clinical Nutrition, University Hospital, 8091 Zurich, Switzerland. Institute for Immunology, Ludwig-Maximillians-University Munich, 80336 Munich, Germany. Department of Biomedicine, University Basel, 4058 Basel, Switzerland. Department of Biomedicine, University Basel, 4058 Basel, Switzerland; Department of Molecular Biotechnology and Health Sciences, University of Torino, Via Nizza 52, 10126 Torino, Italy. Institute of Molecular Health Sciences, Department of Biology, ETH Zurich, 8093 Zurich, Switzerland. Electronic address: manfred.kopf@ethz.ch.</t>
  </si>
  <si>
    <t>Peter MacCallum Cancer Centre, Melbourne, Victoria, Australia. Peter MacCallum Cancer Centre, Melbourne, Victoria, Australia. Peter MacCallum Cancer Centre, Melbourne, Victoria, Australia. Peter MacCallum Cancer Centre, Melbourne, Victoria, Australia. Walter Eliza Hall Institute, Melbourne, Victoria, Australia. Department of Computing and Information Systems, University of Melbourne, Melbourne, Victoria, Australia. Melanoma Institute Australia and the University of Sydney, Sydney, New South Wales, Australia. Melanoma Institute Australia and the University of Sydney, Sydney, New South Wales, Australia. Peter MacCallum Cancer Centre, Melbourne, Victoria, Australia. Department of Pathology, University of Melbourne, Melbourne, Victoria, Australia. Melanoma Institute Australia and the University of Sydney, Sydney, New South Wales, Australia. Peter MacCallum Cancer Centre, Melbourne, Victoria, Australia. Peter MacCallum Cancer Centre, Melbourne, Victoria, Australia. Peter MacCallum Cancer Centre, Melbourne, Victoria, Australia. Peter MacCallum Cancer Centre, Melbourne, Victoria, Australia. Peter MacCallum Cancer Centre, Melbourne, Victoria, Australia. QIMR Berghofer Medical Research Institute, Brisbane, Queensland, Australia. Melanoma Institute Australia and the University of Sydney, Sydney, New South Wales, Australia. Melanoma Institute Australia and the University of Sydney, Sydney, New South Wales, Australia. Melanoma Institute Australia and the University of Sydney, Sydney, New South Wales, Australia. Peter MacCallum Cancer Centre, Melbourne, Victoria, Australia. Peter MacCallum Cancer Centre, Melbourne, Victoria, Australia. Peter MacCallum Cancer Centre, Melbourne, Victoria, Australia. The Sir Peter MacCallum Department of Oncology, University of Melbourne, Melbourne, Victoria, Australia. Peter MacCallum Cancer Centre, Melbourne, Victoria, Australia. The Sir Peter MacCallum Department of Oncology, University of Melbourne, Melbourne, Victoria, Australia. Peter MacCallum Cancer Centre, Melbourne, Victoria, Australia. Department of Pathology, University of Melbourne, Melbourne, Victoria, Australia. The Sir Peter MacCallum Department of Oncology, University of Melbourne, Melbourne, Victoria, Australia. Peter MacCallum Cancer Centre, Melbourne, Victoria, Australia. The Sir Peter MacCallum Department of Oncology, University of Melbourne, Melbourne, Victoria, Australia. Peter MacCallum Cancer Centre, Melbourne, Victoria, Australia. Department of Pathology, University of Melbourne, Melbourne, Victoria, Australia. The Sir Peter MacCallum Department of Oncology, University of Melbourne, Melbourne, Victoria, Australia. Peter MacCallum Cancer Centre, Melbourne, Victoria, Australia. The Sir Peter MacCallum Department of Oncology, University of Melbourne, Melbourne, Victoria, Australia. Peter MacCallum Cancer Centre, Melbourne, Victoria, Australia. Walter Eliza Hall Institute, Melbourne, Victoria, Australia. The Sir Peter MacCallum Department of Oncology, University of Melbourne, Melbourne, Victoria, Australia. Department of Medical Biology, University of Melbourne, Melbourne, Victoria, Australia. Melanoma Institute Australia and the University of Sydney, Sydney, New South Wales, Australia. Cancer Diagnosis and Pathology Research Group Kolling Institute of Medical Research, University of Sydney, Sydney, New South Wales, Australia. Peter MacCallum Cancer Centre, Melbourne, Victoria, Australia. The Sir Peter MacCallum Department of Oncology, University of Melbourne, Melbourne, Victoria, Australia. Peter MacCallum Cancer Centre, Melbourne, Victoria, Australia. Department of Pathology, University of Melbourne, Melbourne, Victoria, Australia. richard.tothill@petermac.org.</t>
  </si>
  <si>
    <t>Institute of Molecular Cell Biology, Jena University Hospital, Friedrich Schiller University, Hans-Knoll-Strasse 2, D-07745 Jena, Germany Integrated Research and Treatment Center, Center for Sepsis Control and Care, Jena University Hospital, Jena, Germany. Institute of Molecular Cell Biology, Jena University Hospital, Friedrich Schiller University, Hans-Knoll-Strasse 2, D-07745 Jena, Germany Integrated Research and Treatment Center, Center for Sepsis Control and Care, Jena University Hospital, Jena, Germany. Integrated Research and Treatment Center, Center for Sepsis Control and Care, Jena University Hospital, Jena, Germany Biomagnetic Center, Hans Berger Clinic for Neurology, Jena University Hospital, Friedrich Schiller University, Jena, Germany. Department of Pathology, Helios-Klinikum Erfurt, Erfurt, Germany. Integrated Research and Treatment Center, Center for Sepsis Control and Care, Jena University Hospital, Jena, Germany Department of Anesthesiology and Intensive Care Medicine, Jena University Hospital, Friedrich Schiller University, Jena, Germany. Department of Anesthesiology and Intensive Care Medicine, Jena University Hospital, Friedrich Schiller University, Jena, Germany. Molecular Biotechnology Center, University of Torino, Torino, Italy. Institute of Molecular Cell Biology, Jena University Hospital, Friedrich Schiller University, Hans-Knoll-Strasse 2, D-07745 Jena, Germany Integrated Research and Treatment Center, Center for Sepsis Control and Care, Jena University Hospital, Jena, Germany. Institute of Medical Statistics, Computer Sciences and Documentation, Jena University Hospital, Friedrich Schiller University Jena, Jena, Germany. Institute of Molecular Cell Biology, Jena University Hospital, Friedrich Schiller University, Hans-Knoll-Strasse 2, D-07745 Jena, Germany Integrated Research and Treatment Center, Center for Sepsis Control and Care, Jena University Hospital, Jena, Germany reinhard.bauer@med.uni-jena.de.</t>
  </si>
  <si>
    <t>Department of Clinical and Biological Sciences, University of Torino, A.O.U. S.Luigi Gonzaga, Regione Gonzole 10, Orbassano, 10043 Turin, Italy. Department of Molecular Biotechnology and Health Sciences, Center for Molecular Biotechnology, University of Torino, Via Nizza 52, 10126 Turin, Italy. Department of Physiopathology, Experimental Medicine, and Public Health, University of Siena, 53100 Siena, Italy. Department of Neuroscience, University of Torino, 10126 Turin, Italy. Institute of Medical Microbiology and Hygiene, University of Tubingen, 72074 Tubingen, Germany. Department of Molecular Biotechnology and Health Sciences, Center for Molecular Biotechnology, University of Torino, Via Nizza 52, 10126 Turin, Italy. Department of Physiopathology, Experimental Medicine, and Public Health, University of Siena, 53100 Siena, Italy. Institute of Medical Microbiology and Hygiene, University of Tubingen, 72074 Tubingen, Germany. Department of Translational Pulmonology, Translational Lung Research Center Heidelberg (TLRC), German Center for Lung Research (DZL), University of Heidelberg, 69120 Heidelberg, Germany. Department of Translational Pulmonology, Translational Lung Research Center Heidelberg (TLRC), German Center for Lung Research (DZL), University of Heidelberg, 69120 Heidelberg, Germany. Department of Molecular Biotechnology and Health Sciences, Center for Molecular Biotechnology, University of Torino, Via Nizza 52, 10126 Turin, Italy. Department of Clinical and Biological Sciences, University of Torino, A.O.U. S.Luigi Gonzaga, Regione Gonzole 10, Orbassano, 10043 Turin, Italy.</t>
  </si>
  <si>
    <t>Department of General Surgery, China-Japan Friendship Hospital of Jilin University, Changchun, Jilin 130033, P.R. China. Department of General Surgery, China-Japan Friendship Hospital of Jilin University, Changchun, Jilin 130033, P.R. China. Department of General Surgery, The First Affiliated Hospital of Harbin Medical University, Harbin, Heilongjiang 150001, P.R. China. Department of General Surgery, The First Affiliated Hospital of Harbin Medical University, Harbin, Heilongjiang 150001, P.R. China. Department of General Surgery, The First Affiliated Hospital of Harbin Medical University, Harbin, Heilongjiang 150001, P.R. China.</t>
  </si>
  <si>
    <t>Department of Infectious Disease, Heping Hospital Attached to Changzhi Medical College, Changzhi 046000, China. Electronic address: suling_chen86@163.com. Department of Infectious Disease, Heping Hospital Attached to Changzhi Medical College, Changzhi 046000, China. Department of Infectious Disease, Heping Hospital Attached to Changzhi Medical College, Changzhi 046000, China. Department of Infectious Disease, Heping Hospital Attached to Changzhi Medical College, Changzhi 046000, China. Department of Hematology, Heping Hospital Attached to Changzhi Medical College, Changzhi 046000, China. Central Laboratory, Heping Hospital Attached to Changzhi Medical College, Changzhi 046000, China.</t>
  </si>
  <si>
    <t>Department of Infection, Allergy, Clinical Immunology and Laboratory Medicine, Akita University Graduate School of Medicine, Akita, Japan. Department of Infection, Allergy, Clinical Immunology and Laboratory Medicine, Akita University Graduate School of Medicine, Akita, Japan. Electronic address: takeda-56@hos.akita-u.ac.jp. Department of Infection, Allergy, Clinical Immunology and Laboratory Medicine, Akita University Graduate School of Medicine, Akita, Japan. Department of Infection, Allergy, Clinical Immunology and Laboratory Medicine, Akita University Graduate School of Medicine, Akita, Japan. Department of Infection, Allergy, Clinical Immunology and Laboratory Medicine, Akita University Graduate School of Medicine, Akita, Japan. Department of Infection, Allergy, Clinical Immunology and Laboratory Medicine, Akita University Graduate School of Medicine, Akita, Japan. Department of Infection, Allergy, Clinical Immunology and Laboratory Medicine, Akita University Graduate School of Medicine, Akita, Japan. Department of Infection, Allergy, Clinical Immunology and Laboratory Medicine, Akita University Graduate School of Medicine, Akita, Japan. Department of Infection, Allergy, Clinical Immunology and Laboratory Medicine, Akita University Graduate School of Medicine, Akita, Japan. Department of Infection, Allergy, Clinical Immunology and Laboratory Medicine, Akita University Graduate School of Medicine, Akita, Japan. Department of Infection, Allergy, Clinical Immunology and Laboratory Medicine, Akita University Graduate School of Medicine, Akita, Japan.</t>
  </si>
  <si>
    <t>Epidemiology, Genetics and Atherosclerosis Research Group on Systemic Inflammatory Diseases, Rheumatology Division, IDIVAL, Avenida Cardenal Herrera Oria s/n, 39011 Santander, Spain. Epidemiology, Genetics and Atherosclerosis Research Group on Systemic Inflammatory Diseases, Rheumatology Division, IDIVAL, Avenida Cardenal Herrera Oria s/n, 39011 Santander, Spain. Institute of Parasitologia and Biomedicina Lopez-Neyra, IPBLN-CSIC, Parque Tecnologico de Ciencias de la Salud, Avenida del Conocimiento s/n, Armilla, 18100 Granada, Spain. Epidemiology, Genetics and Atherosclerosis Research Group on Systemic Inflammatory Diseases, Rheumatology Division, IDIVAL, Avenida Cardenal Herrera Oria s/n, 39011 Santander, Spain. Department of Rheumatology, Hospital Universitario la Princesa, IIS-Princesa, Diego de Leon 62, 28006 Madrid, Spain. Department of Epidemiology and Computational Biology, School of Medicine, University of Cantabria, and CIBER Epidemiologia y Salud Publica (CIBERESP), IDIVAL, Avenida Cardenal Herrera Oria s/n, 39011 Santander, Spain. Cardiology Division, Hospital Universitario Lucus Augusti, Doctor Ochoa s/n, 27004 Lugo, Spain. Epidemiology, Genetics and Atherosclerosis Research Group on Systemic Inflammatory Diseases, Rheumatology Division, IDIVAL, Avenida Cardenal Herrera Oria s/n, 39011 Santander, Spain. Department of Rheumatology, Hospital Universitario Lucus Augusti, Doctor Ochoa s/n, 27004 Lugo, Spain. Epidemiology, Genetics and Atherosclerosis Research Group on Systemic Inflammatory Diseases, Rheumatology Division, IDIVAL, Avenida Cardenal Herrera Oria s/n, 39011 Santander, Spain. Department of Rheumatology, Hospital Universitario Bellvitge, Feixa Llarga s/n, 08907 Barcelona, Spain. Department of Rheumatology, Hospital Clinico San Carlos, Profesor Martin Lagos s/n, 28040 Madrid, Spain. Department of Rheumatology, Hospital Clinico San Carlos, Profesor Martin Lagos s/n, 28040 Madrid, Spain. Department of Rheumatology, Hospital Universitario La Paz, Paseo de la Castellana 261, 28046 Madrid, Spain. Department of Rheumatology, Hospital Universitario La Paz, Paseo de la Castellana 261, 28046 Madrid, Spain. Department of Rheumatology, Hospital General Universitario Gregorio Maranon, Doctor Esquerdo 46, 28007 Madrid, Spain. Department of Rheumatology, Hospital Universitario 12 de Octubre, Avenida de Cordoba s/n, 28041 Madrid, Spain. Epidemiology, Genetics and Atherosclerosis Research Group on Systemic Inflammatory Diseases, Rheumatology Division, IDIVAL, Avenida Cardenal Herrera Oria s/n, 39011 Santander, Spain. Institute of Parasitologia and Biomedicina Lopez-Neyra, IPBLN-CSIC, Parque Tecnologico de Ciencias de la Salud, Avenida del Conocimiento s/n, Armilla, 18100 Granada, Spain. Epidemiology, Genetics and Atherosclerosis Research Group on Systemic Inflammatory Diseases, Rheumatology Division, IDIVAL, Avenida Cardenal Herrera Oria s/n, 39011 Santander, Spain.</t>
  </si>
  <si>
    <t>Department of Occupational Health and Environmental Health, School of Public Health, Capital Medical University, Beijing 100069, China; Beijing Key Laboratory of Environmental Toxicology, Capital Medical University, Beijing 100069, China. Department of Occupational Health and Environmental Health, School of Public Health, Capital Medical University, Beijing 100069, China; Beijing Key Laboratory of Environmental Toxicology, Capital Medical University, Beijing 100069, China. Department of Occupational Health and Environmental Health, School of Public Health, Capital Medical University, Beijing 100069, China; Beijing Key Laboratory of Environmental Toxicology, Capital Medical University, Beijing 100069, China. Department of Occupational Health and Environmental Health, School of Public Health, Capital Medical University, Beijing 100069, China; Beijing Key Laboratory of Environmental Toxicology, Capital Medical University, Beijing 100069, China. Department of Occupational Health and Environmental Health, School of Public Health, Capital Medical University, Beijing 100069, China; Beijing Key Laboratory of Environmental Toxicology, Capital Medical University, Beijing 100069, China. Electronic address: gjldwsx@163.com.</t>
  </si>
  <si>
    <t>Tianjin Key Laboratory on Technologies Enabling Development of Clinical Therapeutics and Diagnostics, School of Pharmacy, Tianjin Medical University, Tianjin, 300070, China.</t>
  </si>
  <si>
    <t>Institute of Molecular Cell Biology, Center for Molecular Biomedicine, Jena University Hospital, Jena, Germany.</t>
  </si>
  <si>
    <t>Center for Genomics and Personalized Medicine Research, Wake Forest School of Medicine, Winston-Salem, NC 27157, USA. dbowden@wakehealth.edu.</t>
  </si>
  <si>
    <t>Research Center Borstel, Borstel, Germany.</t>
  </si>
  <si>
    <t>Division of Haematology and Oncology, Department of Internal Medicine II, University Hospital of Wurzburg, Wurzburg, Germany.</t>
  </si>
  <si>
    <t>Departamento de Inmunologia y Oncologia, Centro Nacional de Biotecnologia/Consejo Superior de Investigaciones Cientificas, Cantoblanco, Madrid 28049, Spain; Departamento de Inmunologia y Oncologia, Centro Nacional de Biotecnologia/Consejo Superior de Investigaciones Cientificas, Cantoblanco, Madrid 28049, Spain; Departamento de Inmunologia y Oncologia, Centro Nacional de Biotecnologia/Consejo Superior de Investigaciones Cientificas, Cantoblanco, Madrid 28049, Spain; Departamento de Biologia Molecular e Celular, Centro Nacional de Biotecnologia/Consejo Superior de Investigaciones Cientificas, Cantoblanco, Madrid 28049, Spain; and. Department of Biology, Gilead Sciences, Seattle, WA 98102. Departamento de Inmunologia y Oncologia, Centro Nacional de Biotecnologia/Consejo Superior de Investigaciones Cientificas, Cantoblanco, Madrid 28049, Spain; Department of Biology, Gilead Sciences, Seattle, WA 98102. Departamento de Inmunologia y Oncologia, Centro Nacional de Biotecnologia/Consejo Superior de Investigaciones Cientificas, Cantoblanco, Madrid 28049, Spain; acarrera@cnb.csic.es.</t>
  </si>
  <si>
    <t>Institute of Molecular Cell Biology, Jena University Hospital, Friedrich Schiller University, 07745, Jena, Germany.</t>
  </si>
  <si>
    <t>INSERM, UMR1048, F-31300 Toulouse, France Universite Toulouse III, Institut de Maladies Metaboliques et Cardiovasculaires, F-31300 Toulouse, France. INSERM, UMR1048, F-31300 Toulouse, France Universite Toulouse III, Institut de Maladies Metaboliques et Cardiovasculaires, F-31300 Toulouse, France muriel.laffargue@inserm.fr stephanie.gayral@inserm.fr. INSERM, UMR1043, F-31300 Toulouse, France UMR CNRS, U5282, F-31300 Toulouse, France Universite de Toulouse, UPS, Centre de Physiopathologie de Toulouse Purpan (CPTP), F-31300 Toulouse, France. INSERM, UMR1087, F-44007 Nantes, France CNRS 6291, F-44007 Nantes, France. INSERM, UMR1087, F-44007 Nantes, France CNRS 6291, F-44007 Nantes, France. INSERM, UMR1048, F-31300 Toulouse, France Universite Toulouse III, Institut de Maladies Metaboliques et Cardiovasculaires, F-31300 Toulouse, France. INSERM, UMR1043, F-31300 Toulouse, France UMR CNRS, U5282, F-31300 Toulouse, France Universite de Toulouse, UPS, Centre de Physiopathologie de Toulouse Purpan (CPTP), F-31300 Toulouse, France. INSERM, UMR1048, F-31300 Toulouse, France Universite Toulouse III, Institut de Maladies Metaboliques et Cardiovasculaires, F-31300 Toulouse, France. Universite Toulouse III, Institut de Maladies Metaboliques et Cardiovasculaires, F-31300 Toulouse, France CMEAB, F-31000 Toulouse, France. Institute of Biochemistry and Genetics, University of Basel, 4058 Basel, Switzerland. Molecular Biotechnology Center, Department of Molecular Biotechnology and Health Sciences, University of Turin, 10124 Turin, Italy. INSERM U1034, F-33600 Pessac, France. INSERM, UMR1048, F-31300 Toulouse, France Universite Toulouse III, Institut de Maladies Metaboliques et Cardiovasculaires, F-31300 Toulouse, France. INSERM, UMR1043, F-31300 Toulouse, France UMR CNRS, U5282, F-31300 Toulouse, France Universite de Toulouse, UPS, Centre de Physiopathologie de Toulouse Purpan (CPTP), F-31300 Toulouse, France. INSERM, UMR1048, F-31300 Toulouse, France Universite Toulouse III, Institut de Maladies Metaboliques et Cardiovasculaires, F-31300 Toulouse, France muriel.laffargue@inserm.fr stephanie.gayral@inserm.fr.</t>
  </si>
  <si>
    <t>Molecular Biology of the Cell I, ilya.vinnikov@gmail.com valery.grinevich@mpimf-heidelberg.mpg.de w.konopka@nencki.gov.pl. Laboratory of Animal Models, Neurobiology Center, Nencki Institute of Experimental Biology of the Polish Academy of Sciences, 02-093 Warsaw, Poland. ViroQuant-CellNetworks RNAi Screening Facility, BioQuant and. ViroQuant-CellNetworks RNAi Screening Facility, BioQuant and. Laboratory of Animal Models, Neurobiology Center, Nencki Institute of Experimental Biology of the Polish Academy of Sciences, 02-093 Warsaw, Poland. Schaller Research Group on Neuropeptides, German Cancer Research Center, 69120 Heidelberg, Germany, CellNetworks Cluster of Excellence, Department of Molecular Neurobiology, Max Planck Institute for Medical Research, 69120 Heidelberg, Germany. Molecular Biology of the Cell I. Institute for Bioinformatics and Systems Biology, Helmholtz Center Munich, German Research Center for Environmental Health, 85764 Neuherberg, Germany, and. Molecular Biology of the Cell I. ViroQuant Screening of Cellular Networks, BioQuant, University of Heidelberg, 69120 Heidelberg, Germany. Institute for Bioinformatics and Systems Biology, Helmholtz Center Munich, German Research Center for Environmental Health, 85764 Neuherberg, Germany, and Department of Mathematics, Technical University Munich, 85748 Garching, Germany. ViroQuant-CellNetworks RNAi Screening Facility, BioQuant and. Molecular Biology of the Cell I. Schaller Research Group on Neuropeptides, German Cancer Research Center, 69120 Heidelberg, Germany, CellNetworks Cluster of Excellence, Department of Molecular Neurobiology, Max Planck Institute for Medical Research, 69120 Heidelberg, Germany, ilya.vinnikov@gmail.com valery.grinevich@mpimf-heidelberg.mpg.de w.konopka@nencki.gov.pl. Molecular Biology of the Cell I, Laboratory of Animal Models, Neurobiology Center, Nencki Institute of Experimental Biology of the Polish Academy of Sciences, 02-093 Warsaw, Poland, ilya.vinnikov@gmail.com valery.grinevich@mpimf-heidelberg.mpg.de w.konopka@nencki.gov.pl.</t>
  </si>
  <si>
    <t>Departments of Ophthalmology, Tel-Aviv Sourasky Medical Center, Sackler Faculty of Medicine, Tel Aviv University, Tel-Aviv, 64239, Israel. shanigol2@walla.com.</t>
  </si>
  <si>
    <t>Division of Pharmaceutics and Pharmaceutical Chemistry, College of Pharmacy. Biomedical Sciences Graduate Program, College of Medicine. Division of Hematology, Department of Internal Medicine and Comprehensive Cancer Center, and. Division of Hematology, Department of Internal Medicine and Comprehensive Cancer Center, and. Center for Biostatistics, The Ohio State University, Columbus, OH; Infinity Pharmaceuticals Inc., Cambridge, MA; and. Division of Hematology, Department of Internal Medicine and Comprehensive Cancer Center, and. Division of Hematology, Department of Internal Medicine and Comprehensive Cancer Center, and Division of Medicinal Chemistry, College of Pharmacy, The Ohio State University, Columbus, OH. Division of Hematology, Department of Internal Medicine and Comprehensive Cancer Center, and Division of Medicinal Chemistry, College of Pharmacy, The Ohio State University, Columbus, OH.</t>
  </si>
  <si>
    <t>Department of Pharmacology and Toxicology, College of Pharmacy, University of Arizona, Tucson, AZ, 85724, USA. University of Arizona Cancer Center, Tucson, AZ, 85724, USA. University of Arizona Cancer Center, Tucson, AZ, 85724, USA; Life Sciences Division, Lawrence Berkeley National Laboratory, Berkeley, CA, 94720, USA. Department of Pharmacology and Toxicology, College of Pharmacy, University of Arizona, Tucson, AZ, 85724, USA; University of Arizona Cancer Center, Tucson, AZ, 85724, USA. Electronic address: BFutscher@uacc.arizona.edu.</t>
  </si>
  <si>
    <t>*Gastrointestinal Research Group, Department of Physiology &amp; Pharmacology, University of Calgary, Calgary, Alberta, Canada.</t>
  </si>
  <si>
    <t>Goodman Cancer Research Centre and Department of Biochemistry, McGill University, Montreal, Quebec, Canada H3A 1A3.</t>
  </si>
  <si>
    <t>Department of Biological Science and Technology, I-Shou University, Kaohsiung, Taiwan; Department of Obstetrics and Gynecology, E-DA Hospital, Kaohsiung, Taiwan.</t>
  </si>
  <si>
    <t>Department of Ophthalmology, Retina Service, Harvard Medical School, Massachusetts Eye and Ear Infirmary, Boston, Massachusetts.</t>
  </si>
  <si>
    <t>Department of Molecular Cardiology, Lerner Research Institute, Cleveland Clinic Foundation, Cleveland, OH 44195, USA.</t>
  </si>
  <si>
    <t>Department of Medicine, University of North Carolina, Chapel Hill, NC 27599, USA. job@med.unc.edu</t>
  </si>
  <si>
    <t>Institute of Molecular Cell Biology, Center for Molecular Biomedicine, Jena University Hospital, 07745 Jena, Germany.</t>
  </si>
  <si>
    <t>Institute of Pathology, Case Western Reserve University, Cleveland, Ohio, USA.</t>
  </si>
  <si>
    <t>Institute of Applied Ophthalmolbiology (IOBA-Eye Institute), University of Valladolid, Spain.</t>
  </si>
  <si>
    <t>Department of Physiology, Department of Medicine, University of Alberta, Edmonton, Canada.</t>
  </si>
  <si>
    <t>Department of Brain and Cognitive Sciences, College of Natural Sciences, Seoul National University, Seoul 151-747, Korea.</t>
  </si>
  <si>
    <t>Departamento de Biologia Molecular, Centro de Biologia Molecular Severo Ochoa (CSIC-UAM), Universidad Autonoma de Madrid, Cantoblanco, 28049 Madrid, Spain.</t>
  </si>
  <si>
    <t>Department of Molecular Virology, Immunology and Medical Genetics, Comprehensive Cancer Center, The Ohio State University, Columbus, Ohio, USA.</t>
  </si>
  <si>
    <t>Medicinal Chemistry Laboratories, Taisho Pharmaceutical Co., Ltd, 1-403, Yoshino-Cho, Kita-Ku, Saitama-Shi, Saitama 331-9530, Japan. Electronic address: y-oka@so.taisho.co.jp.</t>
  </si>
  <si>
    <t>Moores Cancer Center, University of California San Diego, La Jolla, California, United States of America.</t>
  </si>
  <si>
    <t>Medical Scientific Research Centre, Guangxi Medical University, Nanning, Guangxi Zhuang Autonomous Region, China.</t>
  </si>
  <si>
    <t>Harvard Medical School, Boston, Massachusetts, USA.</t>
  </si>
  <si>
    <t>Human Cancer Genetics Program, Department of Molecular Virology Immunology and Medical Genetics.</t>
  </si>
  <si>
    <t>Department of Immunology and Oncology, Centro Nacional de Biotecnologia-Consejo Superior de Investigaciones Cientificas (CNB-CSIC), Madrid, Spain.</t>
  </si>
  <si>
    <t>Shriners Hospitals Pediatric Research Center, Department of Anatomy and Cell Biology, Temple University School of Medicine, Philadelphia, PA 19140, USA.</t>
  </si>
  <si>
    <t>Janssen Research &amp; Development, LLC, San Diego, CA, USA.</t>
  </si>
  <si>
    <t>Janssen Research &amp; Development, LLC, San Diego, California 92121, USA. wleung@its.jnj.com</t>
  </si>
  <si>
    <t>Medical Research Council Laboratory of Molecular Biology, Cambridge Biomedical Campus, Cambridge CB2 0QH, United Kingdom.</t>
  </si>
  <si>
    <t>Department of Immunology, University of Manitoba, Winnipeg, Manitoba R3E 0T5, Canada.</t>
  </si>
  <si>
    <t>Department of Pediatrics, Columbia University Medical Center, New York, NY 10032, USA.</t>
  </si>
  <si>
    <t>Cerebrovascular Laboratory Columbia University, Columbia University College of Physicians and Surgeons, New York, NY 10032, USA. gappelbo@gmail.com</t>
  </si>
  <si>
    <t>Department of Physiology and Cancer Center, Medical College of Wisconsin, Milwaukee, WI 53226, USA.</t>
  </si>
  <si>
    <t>Department of Anesthesiology and Critical Care Medicine, University of Munster, 48149 Munster, Germany.</t>
  </si>
  <si>
    <t>Department of Endocrinology and Metabolic Diseases, Polish Mother's Memorial Hospital Research Institute, Medical University of Lodz, Rzgowska St, No, 281/289, 93-338 Lodz, Poland. alewin@csk.umed.lodz.pl.</t>
  </si>
  <si>
    <t>Section of Experimental Atherosclerosis, National Heart, Lung, and Blood Institute, National Institutes of Health, Bethesda, MD, USA.</t>
  </si>
  <si>
    <t>INSERM, UMR, Toulouse, France.</t>
  </si>
  <si>
    <t>Department of Internal Medicine, Research Center for Pulmonary Disorders, Chonbuk National University Medical School, San 2-20, Geumam-dong, Deokjin-gu, Jeonju 561-180, South Korea.</t>
  </si>
  <si>
    <t>Department of Pharmacology, Creighton University School of Medicine, 2500 California Plaza, Omaha, NE 68178, USA.</t>
  </si>
  <si>
    <t>Department of Pharmacology and Experimental Therapy, Institute of Experimental and Clinical Pharmacology and Toxicology, Eberhard Karls University Hospitals and Clinics, and Interfaculty Centre of Pharmacogenomics and Pharmaceutical Research, University of Tubingen, 72074 Tubingen, Germany.</t>
  </si>
  <si>
    <t>Department of Angiocardioneurology, IRCCS Neuromed, Pozzilli, Isernia, Italy.</t>
  </si>
  <si>
    <t>BIOTEC, TU Dresden, Germany.</t>
  </si>
  <si>
    <t>Cellzome AG, Heidelberg, Germany.</t>
  </si>
  <si>
    <t>Department of Physiological Chemistry, Graduate School of Biomedical &amp; Health Sciences, Hiroshima University, Hiroshima, Japan. knigo@hiroshima-u.ac.jp</t>
  </si>
  <si>
    <t>Molecular Biotechnology Center, University of Torino, Via Nizza 52, 10126 Torino, Italy.</t>
  </si>
  <si>
    <t>Department of Endocrinology and Metabolic Disease, Medical University of Lodz, Polish Mother's Memorial Hospital - Research Institute, Lodz, Poland. alewin@csk.umed.lodz.pl.</t>
  </si>
  <si>
    <t>Neuroscience Program, Garvan Institute of Medical Research, Sydney, New South Wales, Australia. g.neely@garvan.org.au</t>
  </si>
  <si>
    <t>Priority Organization for Innovation and Excellence, Kumamoto University, Kumamoto, Japan. mazaki@kumamoto-u.ac.jp</t>
  </si>
  <si>
    <t>Medicinal Chemistry Laboratories, Taisho Pharmaceutical Co., Ltd, 1-403, Yoshino-Cho, Kita-Ku, Saitama-Shi, Saitama 331-9530, Japan. yusuke.oka@po.rd.taisho.co.jp</t>
  </si>
  <si>
    <t>Chemokine Biology Laboratory, the School of Molecular &amp; Biomedical Science, the University of Adelaide, Adelaide, South Australia, Australia. iain.comerford@adelaide.edu.au</t>
  </si>
  <si>
    <t>Rheumatology Research, Merck Serono S.A., 1211 Geneva, Switzerland.</t>
  </si>
  <si>
    <t>Statistics Section, Department of Mathematics, Imperial College London, UK.</t>
  </si>
  <si>
    <t>Department of Internal Medicine, Research Center for Pulmonary Disorders, Chonbuk National University Medical School, San 2-20 Geumam-dong, Deokjin-gu, Jeonbuk, Jeonju 561-180, South Korea.</t>
  </si>
  <si>
    <t>The Inositide Laboratory, The Babraham Institute, Babraham Research Campus, Cambridge, UK</t>
  </si>
  <si>
    <t>Laboratory of Experimental Hematology, Institute for Medical Research, University of Belgrade, Belgrade, 11129, Serbia. vl@imi.bg.ac.rs</t>
  </si>
  <si>
    <t>State Key laboratory of Natural Products and Functions, Institute of Materia Medica, Chinese Academy of Medical Sciences &amp; Peking Union Medical College, Beijing 100050, China.</t>
  </si>
  <si>
    <t>Department of Cardiology and Angiology, Charite-University Medicine Berlin, Campus Mitte, Schumannstrasse 20/21, Berlin, Germany. thomas.dschietzig@charite.de</t>
  </si>
  <si>
    <t>Department of Anesthesiology and Intensive Care Medicine, University of Munster, Munster, Germany; Max-Planck Institute Munster, Munster, Germany.</t>
  </si>
  <si>
    <t>Department of Genetics, Biology and Biochemistry, Molecular Biotechnology Center, University of Torino, Torino 10126, Italy.</t>
  </si>
  <si>
    <t>Department of Metabolic Diseases, Graduate School of Medicine, and Translational Systems Biology and Medicine Initiative, University of Tokyo, Tokyo 113-0033, Japan.</t>
  </si>
  <si>
    <t>Department of Oncology, University Children's Hospital, Zurich, Switzerland.</t>
  </si>
  <si>
    <t>Institute for Immunology, University Hospital Jena, Friedrich-Schiller-University Jena, Jena, Germany.</t>
  </si>
  <si>
    <t>Division of Cardiology, Department of Medicine, University of Alberta, Edmonton, Canada. gavin.oudit@ualberta.ca</t>
  </si>
  <si>
    <t>Department of Genetics, Biology, and Biochemistry, University of Torino, Torino, Italy.</t>
  </si>
  <si>
    <t>Universidade Federal de Minas Gerais, Avenida Antonio Carlos, Belo Horizonte, MG, Brazil.</t>
  </si>
  <si>
    <t>Department of Neurosurgery, Louisiana State University Health Sciences Center, 1501 Kings Highway, Shreveport, LA 71130, USA.</t>
  </si>
  <si>
    <t>Department of Orthopaedics, Case Western Reserve University, University Hospitals Case Medical Center, Biomedical Research Building, Room 331, 2109 Adelbert Road, Cleveland, Ohio 44106, USA. emg3@cwru.edu</t>
  </si>
  <si>
    <t>Moores UCSD Cancer Center, University of California, San Diego, CA 92093, USA.</t>
  </si>
  <si>
    <t>Laboratory of Metabolic Stress Biology, Division of Physiology, Department of Medicine, University of Fribourg, CH-1700 Fribourg, Switzerland.</t>
  </si>
  <si>
    <t>Oral and Pharyngeal Cancer Branch, National Institute of Dental and Craniofacial Research, National Institutes of Health, Bethesda, MD 20892, USA.</t>
  </si>
  <si>
    <t>Division of Molecular Medical Science, Graduate School of Biomedical Sciences, Hiroshima University, Hiroshima, Japan. khazeki@hiroshima-u.ac.jp</t>
  </si>
  <si>
    <t>Department of Pharmacology and Vascular Biology and Therapeutic Program, Yale University School of Medicine, New Haven, CT 06520, USA.</t>
  </si>
  <si>
    <t>Postgraduate Program in Medicine and Health Sciences, Pontificia Universidade Catolica do Rio Grande do Sul (PUCRS), Porto Alegre, RS, Brazil School of Pharmacy, PUCRS, Porto Alegre, RS, Brazil Department of Chemistry, Centre of Biological Sciences, Universidade Federal de Santa Caterina (UFSC), Florianopolis, SC, Brazil Department of Pathology, PUCRS, Porto Alegre, RS, Brazil Postgraduate Program in Cellular and Molecular Biology, PUCRS, Porto Alegre, RS, Brazil Institute of Toxicology, PUCRS, Porto Alegre, RS, Brazil School of Dentistry, PUCRS, Porto Alegre, RS, Brazil.</t>
  </si>
  <si>
    <t>National Creative Research Initiative Center for Memory, Department of Biological Sciences, College of Natural Sciences, Seoul National University, Seoul, Korea.</t>
  </si>
  <si>
    <t>Laboratory of Lymphocyte Signalling and Development, The Babraham Institute, Cambridge CB22 3AT, United Kingdom.</t>
  </si>
  <si>
    <t>Department of Health Sciences, University of Leicester, Leicester, UK.</t>
  </si>
  <si>
    <t>Department of Genetic, Biology and Biochemistry and Molecular Biotechnology Center, University of Torino, Via Nizza 52, Torino, Italy.</t>
  </si>
  <si>
    <t>Wellcome Trust Sanger Institute, Hinxton, United Kingdom. dp5@sanger.ac.uk</t>
  </si>
  <si>
    <t>Critical Illness Research, Lawson Health Research Institute, London, Ontario, Canada.</t>
  </si>
  <si>
    <t>Department of Internal Medicine III (Cardiology), Innsbruck Medical University, Innsbruck, Austria.</t>
  </si>
  <si>
    <t>Chemical Sciences, Wyeth Research, 401 N. Middletown Road, Pearl River, NY 10965, United States. tsouh@wyeth.com</t>
  </si>
  <si>
    <t>UCSF/UC Berkeley Joint Graduate Group in Bioengineering, University of California, Berkeley, Berkeley, California, United States of America.</t>
  </si>
  <si>
    <t>Institute of Hematology, National Laboratory of Experimental Hematology, Tianjin 30020, China.</t>
  </si>
  <si>
    <t>Department of Bioinformatics, Genentech Inc, South San Francisco, California 94080, USA. yue.peng@gene.com</t>
  </si>
  <si>
    <t>Genentech, Inc., 1 DNA Way, South San Francisco, California 94080, USA. sutherlin.dan@gene.com</t>
  </si>
  <si>
    <t>Institute of Theoretical and Computational Chemistry, Key Laboratory of Mesoscopic Chemistry of MOE, School of Chemistry and Chemical Engineering, Nanjing University, Nanjing 210093, China. minghan2000@gmail.com</t>
  </si>
  <si>
    <t>Departamento de Farmacologia, Centro de Ciencias Biologicas, Universidade Federal de Santa Catarina, Florianopolis, Santa Catarina, Brazil.</t>
  </si>
  <si>
    <t>Johnson &amp; Johnson Pharmaceutical Research &amp; Development, L.L.C., 3210 Merryfield Row, San Diego, CA92121, USA. wleung@its.jnj.com</t>
  </si>
  <si>
    <t>Dept. of Physiology, Univ. of Alberta, 474 HMRC, Edmonton, AB T6G 2S2, Canada.</t>
  </si>
  <si>
    <t>Discovery Medicinal Chemistry, Wyeth Research, Pearl River, New York 10965, USA. dehnhac@wyeth.com</t>
  </si>
  <si>
    <t>Department of Nephrology and Hypertension, Medical Faculty of the Charite, Franz Volhard Clinic, Max Delbruck Center for Molecular Medicine, Schwanebecker Chaussee 50, Berlin, Germany. adrian.schreiber@gmx.de</t>
  </si>
  <si>
    <t>Robert M. Berne Cardiovascular Research Center, University of Virginia, Charlottesville, VA, USA. joerg.reutershan@uni-tuebingen.de</t>
  </si>
  <si>
    <t>Graduate Program in Chemistry and Chemical Biology, University of California, San Francisco, San Francisco, CA 94158, USA.</t>
  </si>
  <si>
    <t>Center for Smell and Taste, University of Florida, Gainesville, FL 32610-0127 USA. daniela.brunert@rub.de</t>
  </si>
  <si>
    <t>Universitatsklinikum Jena, Institut fur Biochemie II, Nonnenplan 2, 07740, Jena, Germany. carsten.schmidt1@mti.uni-jena.de</t>
  </si>
  <si>
    <t>Department of Biomedical Engineering and Institute for Computational Medicine, The Sol Goldman Pancreatic Cancer Research Center, Johns Hopkins Kimmel Cancer Center, Baltimore, MD, USA.</t>
  </si>
  <si>
    <t>VCU Pauley Heart Center, Virginia Commonwealth University, Richmond, VA, USA.</t>
  </si>
  <si>
    <t>Infection, Immunity and Inflammation Research Group, Institute of Science and Technology in Medicine, Keele University, Keele, Staffordshire, United Kingdom.</t>
  </si>
  <si>
    <t>1. Abteilung fur Pharmakologie und Experimentelle Therapie, Klinikum der Eberhard-Karls-Universitat Tubingen, Wilhelmstrasse 56, D-72074 Tubingen, Germany. sandra.beer-hammer@uni-tuebingen.de; Institute of Biochemistry and Molecular Biology II, University of Dusseldorf, Universitatsstrabetae 1, D-40225 Dusseldorf, Germany. E-mail: roland.piekorz@uni-duesseldorf.de.</t>
  </si>
  <si>
    <t>Department of Neurosurgery, Vascular Biology &amp; Stroke Research Laboratory, Louisiana State University Health Sciences Center, Shreveport, LA, USA.</t>
  </si>
  <si>
    <t>Department of Molecular and Cellular Biology, Institute of Medical Sciences, Shanghai Jiao Tong University School of Medicine, 280# Chongqing Road(S), Shanghai, 200025, People's Republic of China.</t>
  </si>
  <si>
    <t>Vascular Biology and Therapeutics Program and Department of Pharmacology, Yale University School of Medicine, New Haven, CT 06520, USA.</t>
  </si>
  <si>
    <t>Department of Biochemistry and Molecular Biology, Institute of Medical Sciences, Shanghai Jiao Tong University School of Medicine, Shanghai, People's Republic of China.</t>
  </si>
  <si>
    <t>Department of Internal Medicine, Texas Tech University Health Sciences Center, Amarillo, Texas, USA.</t>
  </si>
  <si>
    <t>Department of Anesthesiology and Critical Care, University of Turin, Ospedale S. Giovanni Battista-Molinette, Turin, Italy. ericaleanne.martin@unito.it</t>
  </si>
  <si>
    <t>Department of Pharmacology, Creighton University School of Medicine, Omaha, Nebraska 68178, USA.</t>
  </si>
  <si>
    <t>Institute of Pathology, University Hospital, Jena, Germany.</t>
  </si>
  <si>
    <t>Center for Experimental and Molecular Medicine, Academic Medical Center, Meibergdreef 9, Amsterdam, The Netherlands. w.a.vandop@amc.uva.nl</t>
  </si>
  <si>
    <t>Laboratory of Immunopharmacology, Department of Biochemistry and Immunology, Institute of Biological Sciences, Federal University of Minas Gerais, Belo Horizonte, Brazil.</t>
  </si>
  <si>
    <t>National Heart, Lung, and Blood Institute's The Framingham Heart Study, Framingham, Massachusetts, USA. johnsonad2@nhlbi.nih.gov</t>
  </si>
  <si>
    <t>Human Genetics Department, Wellcome Trust Sanger Institute, Hinxton, Cambridge, United Kingdom. ns6@sanger.ac.uk</t>
  </si>
  <si>
    <t>Molecular Biotechnology Center, Torino, Italy. emilio.hirsch@unito.it</t>
  </si>
  <si>
    <t>Department of Genetics, Biology and Biochemistry, Molecular Biotechnology Center, University of Torino, Torino, Italy.</t>
  </si>
  <si>
    <t>Oral and Pharyngeal Cancer Branch, National Institute of Dental and Craniofacial Research, National Institutes of Health, 30 Convent Drive, Bethesda, MD 20892, USA. julie.gavard@inserm.fr</t>
  </si>
  <si>
    <t>Department of Clinical and Laboratory Medicine, Akita University School of Medicine, Akita, Japan.</t>
  </si>
  <si>
    <t>TargeGen, Inc., 9380 Judicial Drive, San Diego, CA 92121, USA. jdoukas@vical.com</t>
  </si>
  <si>
    <t>La Jolla Institute for Allergy and Immunology, La Jolla, CA 92037, USA.</t>
  </si>
  <si>
    <t>Eunice Kennedy Shriver National Institute of Child Health and Development, National Institutes of Health, 49 Convent Drive, Bethesda, MD 20892, USA. ballat@mail.nih.gov</t>
  </si>
  <si>
    <t>Monash Institute for Pharmaceutical Sciences, Parkville, Australia.</t>
  </si>
  <si>
    <t>Novartis Institutes for BioMedical Research, Horsham, West Sussex, United Kingdom. matthew.thomas@pharma.novartis.com</t>
  </si>
  <si>
    <t>Department of Dermatology, Friedrich Schiller University, Jena, Germany.</t>
  </si>
  <si>
    <t>Department of Medicine, University of California San Diego, San Diego, CA, USA.</t>
  </si>
  <si>
    <t>Institute of Biochemistry and Genetics, Department of Biomedicine, University of Basel, Mattenstrasse 28, Basel, Switzerland.</t>
  </si>
  <si>
    <t>Division of Rheumatology, Department of Internal Medicine III, Medical University of Vienna, Vienna, Austria.</t>
  </si>
  <si>
    <t>Alberta Diabetes Institute and Department of Pharmacology University of Alberta, Edmonton, AB Canada. pmacdonald@pmcol.ualberta.ca</t>
  </si>
  <si>
    <t>Division of Molecular Cell Immunology and Allergology, Advanced Medical Research Center, Tokyo 173-8610, Japan.</t>
  </si>
  <si>
    <t>State Key Laboratory of Biotherapy, West China Hospital, Sichuan University, Chengdu, China.</t>
  </si>
  <si>
    <t>Department of Pharmacy and Pharmacology, University of Bath, Claverton Down, Bath, BA2 7AY, UK.</t>
  </si>
  <si>
    <t>Structural Computational Biology Group, Spanish National Cancer Research Center (CNIO), C/ Melchor Fernandez Almagro, 3, 28029 Madrid, Spain. gfuentes@bii.a-star.edu.sg</t>
  </si>
  <si>
    <t>Department of Pharmacology, University of Illinois College of Medicine, Chicago, IL 60612, USA.</t>
  </si>
  <si>
    <t>Johnson &amp; Johnson Pharmaceutical Research &amp; Development LLC San Diego, CA 92121, USA. mameriks@its.jnj.com</t>
  </si>
  <si>
    <t>Department of Immunology and Oncology, Centro Nacional de Biotecnologia/CSIC, Campus de Cantoblanco, E-28049 Madrid, Spain.</t>
  </si>
  <si>
    <t>Wyeth Research, 401 N. Middletown Road, Pearl River, NY 10965, USA. zaska@wyeth.com</t>
  </si>
  <si>
    <t>Department of Pharmacology and the Alberta Diabetes Institute, University of Alberta, Alberta, Canada.</t>
  </si>
  <si>
    <t>State Key Laboratory of Biotherapy and Cancer Center, West China Hospital, West China Medical School, Sichuan University, Chengdu 610041, China.</t>
  </si>
  <si>
    <t>Bristol Heart Institute, University of Bristol, Upper Maudlin Street, Bristol, BS2 8HW, UK. madeddu@yahoo.com</t>
  </si>
  <si>
    <t>Department of Microbiology and Infectious Disease, University of Galgary, Alberta, Canada.</t>
  </si>
  <si>
    <t>Department of Nephrology and Blood Purification, Tokyo Medical and Dental University, Tokyo, Japan.</t>
  </si>
  <si>
    <t>INSERM U563, Departement Lipoproteines et Mediateurs Lipidiques, Toulouse-Purpan, BP 3028, 31024 Toulouse Cedex 3, France.</t>
  </si>
  <si>
    <t>Molecular Biotechnology Center and Department of Genetics, Biology and Biochemistry, University of Torino, Via Nizza 52, 10126 Turin, Italy.</t>
  </si>
  <si>
    <t>Department of Internal Medicine II, Medical Faculty at Friedrich Schiller University, Erlanger Allee 101, 07740, Jena, Germany. sebastian.scholl@med.uni-jena.de</t>
  </si>
  <si>
    <t>Molecular Cardiology, Department of Internal Medicine III, J. W. Goethe University of Frankfurt, Theodor Stern-Kai 7, 60590 Frankfurt, Germany. Chavakis@em.uni-frankfurt.de</t>
  </si>
  <si>
    <t>Division of Immunology and Allergy, Clinical Immunology Unit, Hans Wilsdorf Laboratory, Department of Internal Medicine, University Hospital and School of Medicine, University of Geneva, 24 rue Micheli-du-Crest, CH-1211 Geneva 14, Switzerland.</t>
  </si>
  <si>
    <t>Center for Molecular Biomedicine, Institute of Molecular Cell Biology, Friedrich Schiller University, Jena, Am Leutragraben 3, 07743 Jena, Germany. regine.heller@mti.uni-jena.de</t>
  </si>
  <si>
    <t>Department of Immunology, Cleveland Clinic, OH, USA.</t>
  </si>
  <si>
    <t>Department of Pharmacology, Vanderbilt University, Nashville, TN 37232, USA. songhai.chen@Vanderbilt.edu</t>
  </si>
  <si>
    <t>Department of Microbiology, The Ohio State University, Columbus, USA.</t>
  </si>
  <si>
    <t>Department of Medicine and Physiology, University of Toronto, Ontario, Canada.</t>
  </si>
  <si>
    <t>Molecular Immunology Research Unit, Clinic for Immunology and Rheumatology, Hanover Medical School, Hanover, Germany.</t>
  </si>
  <si>
    <t>INSERM U 673, Molecular and Clinical Oncology of Solid Tumors, University Pierre et Marie Curie Paris VI, Hospital Saint-Antoine, Paris, France. samir.attoub@uaeu.ac.ae</t>
  </si>
  <si>
    <t>Department of Microbiology, The Ohio State University, Columbus, OH 43210, USA. lezama-davila.1@osu.edu</t>
  </si>
  <si>
    <t>Molecular Biotechnology Center, University of Torino, Torino, Italy. galessandra@interfree.it</t>
  </si>
  <si>
    <t>Division of Cardiology, Department of Medicine, University of Toronto, Canada. gavin.oudit@utoronto.ca</t>
  </si>
  <si>
    <t>Laboratory for Experimental Lung Research, Hannover School of Medicine, Hannover, Germany. maus.ulrich@mh-hannover.de</t>
  </si>
  <si>
    <t>Department of Microbiology and Immunology and Tulane Cancer Center, Tulane University Health Sciences Center, New Orleans, LA, USA.</t>
  </si>
  <si>
    <t>Laboratory of Lymphocyte Signalling and Development, The Babraham Institute, Cambridge, UK.</t>
  </si>
  <si>
    <t>Centre de Recherche en Rhumatologie-Immunologie, Centre de Recherche du CHUL, 2705 Boul. Laurier, Room T1-49, Sainte-Foy, Quebec, Canada G1V 4G2.</t>
  </si>
  <si>
    <t>Department of Experimental Medicine, Section of Pharmacology L. Donatelli, 2nd University of Naples, Naples, Italy.</t>
  </si>
  <si>
    <t>Theodor Kocher Institute, University of Bern, CH-3012 Bern, Switzerland.</t>
  </si>
  <si>
    <t>The Babraham Institute, Cambridge, CB22 3AT, UK.</t>
  </si>
  <si>
    <t>Merck Serono International S.A., 9 Chemin des Mines, 1211 Geneva, Switzerland. christian.rommel@merckserono.net</t>
  </si>
  <si>
    <t>Department of Pathology and Immunology, Akita University School of Medicine, 1-1-1 Hondo, Akita 010-8543, Japan.</t>
  </si>
  <si>
    <t>The Babraham Institute, Cambridge, UK.</t>
  </si>
  <si>
    <t>Chemistry Department, Pfizer Global Research and Development, 2800 Plymouth Road, Ann Arbor, MI 48105, USA. Thomas.Lanni@pfizer.com</t>
  </si>
  <si>
    <t>Immunology Research Group, Department of Physiology and Biophysics, University of Calgary, Calgary, Alberta, Canada.</t>
  </si>
  <si>
    <t>Vita Genomics, Inc, 7 Fl, No. 6, Sec. 1, Jung-Shing Road, Wugu Shiang, Taipei, Taiwan. eugene.lin@vitagenomics.com</t>
  </si>
  <si>
    <t>Molecular Medicine, Pharmacology Department, RBM/Merck Serono Via Ribes 1, Colleretto Giacosa (TO), Italy. chiara.ferrandi@merckserono.net</t>
  </si>
  <si>
    <t>Babraham Institute, Cambridge CB22 3AT, UK. phillip.hawkins@bbsrc.ac.uk</t>
  </si>
  <si>
    <t>Departamento de Bioquimica e Imunologia, Instituto de Ciencias Biologicas, Universidade Federal de Minas Gerais, Belo Horizonte, Brazil. vpinho@icb.ufmg.br</t>
  </si>
  <si>
    <t>Department of Medicine, Duke University Medical Center, Durham, NC, USA.</t>
  </si>
  <si>
    <t>Department of Physiology, University of Toronto, Ontario, Canada.</t>
  </si>
  <si>
    <t>Department of Physiology, the Heart &amp; Stroke Richard Lewar Centre, and the Division of Cardiology at the University Health Network, University of Toronto, Toronto, ON, Canada.</t>
  </si>
  <si>
    <t>Bioinformatics Group, The Babraham Institute, Babraham Research Campus, Cambridge CB22 3AT, UK.</t>
  </si>
  <si>
    <t>Inflammatory Cell Biology Laboratory, Department of Pharmacy &amp; Pharmacology, University of Bath, Claverton Down, Bath, Avon, BA2 7AY, UK.</t>
  </si>
  <si>
    <t>Center for Research on Early Detection and Cure of Ovarian Cancer, University of Pennsylvania School of Medicine, Philadelphia, Pennsylvania 19104, USA. linzhang@mail.med.upenn.edu</t>
  </si>
  <si>
    <t>Dipartimento di Genetica, Biologia e Biochimica, Molecular Biotechnology Center, University of Torino, Via Nizza 52, 10126 Torino, Italy.</t>
  </si>
  <si>
    <t>Centre de Recherche en Rhumatologie-Immunologie, Centre de Recherche du Centre Hospitalier Universitaire de Quebec, Departement d'Anatomie-Physiologie, Quebec, Canada.</t>
  </si>
  <si>
    <t>Merck Serono S. A., Geneva Research Center, Geneva, Switzerland. hong.ji@merckserono.net</t>
  </si>
  <si>
    <t>Dipartimento di Neuroscienze, Universita degli Studi di Torino, Torino, Italy.</t>
  </si>
  <si>
    <t>mazaki@obi.or.jp</t>
  </si>
  <si>
    <t>Tokyo Research Laboratories, Kyowa Hakko Kogyo Co. Ltd., 3-6-6 Asahi-machi, Machida-shi, Tokyo 194-8533, Japan.</t>
  </si>
  <si>
    <t>Department of Pathology and Immunology, Washington University School of Medicine, St Louis, MO, USA.</t>
  </si>
  <si>
    <t>Department of Biochemistry and Molecular Biology, Shanghai Second Medical University, Shanghai 2000 25, PR China.</t>
  </si>
  <si>
    <t>Dipartimento di Genetica, Biologia e Biochimica, University of Torino, Via Santena 5bis, 10126 Torino, Italy. emilio.hirsch@unito.it</t>
  </si>
  <si>
    <t>Department of Physiology, University of Toronto, Toronto, Ontario, Canada M5S 1A8.</t>
  </si>
  <si>
    <t>Department of Physiology and Medicine, University of Toronto, Heart &amp; Stroke/Richard Lewar Centre, Toronto, Ontario, Canada M5S 3E2.</t>
  </si>
  <si>
    <t>Department of Chemistry, Serono Pharmaceutical Research Institute, 14 Chemin des Aulx, CH-1228 Plan-les-Ouates, Geneva, Switzerland.</t>
  </si>
  <si>
    <t>School of Medical Sciences and Department of Ophthalmology, University of Aberdeen, Aberdeen AB25 2ZD, UK. m.zhao@abdn.ac.uk</t>
  </si>
  <si>
    <t>Laboratoire de Signalisation et Interactions Cellulaires, Universite de Bordeaux, Bordeaux, France.</t>
  </si>
  <si>
    <t>Department of Molecular Physiology and Biophysics, University of Virginia, Charlottesville, Virginia 22908, USA.</t>
  </si>
  <si>
    <t>Department of Genetics, Biology and Biochemistry, University of Torino, Via Santena 5bis, 10126 Torino, Italy. alessia.perino@libero.it</t>
  </si>
  <si>
    <t>Department of Genetics and Molecular Biology, Medical College of Xi'an Jiaotong University, Xi'an 710061, China.</t>
  </si>
  <si>
    <t>Departamento de Bioquimica y Biologia Molecular, Facultad de Farmacia, Universidad Complutense de Madrid, Madrid 28040, Spain.</t>
  </si>
  <si>
    <t>Institut fur Pharmakologie, Charite-Universitatsmedizin Berlin, Campus Benjamin Franklin, Thielallee 67-73, 14195 Berlin, Germany.</t>
  </si>
  <si>
    <t>Dipartimento di Biologia Animale e dell'Uomo, Universita di Torino, 10123 Torino, Italy.</t>
  </si>
  <si>
    <t>Department of Medicine of University of Pennsylvania, 421 Curie Blvd, Biomedical Research Bldg II/III, Rm 912, Philadelphia, PA 19104, USA.</t>
  </si>
  <si>
    <t>ICOS Corporation, Bothell, WA, USA.</t>
  </si>
  <si>
    <t>Immunopharmacology, Departamento de Bioquimica e Imunologia, Universidade Federal de Minas Gerais, Belo Horizonte, Brazil.</t>
  </si>
  <si>
    <t>The Inositide Laboratory, Babraham Institute, Babraham Research Campus, Cambridge CB2 4AT, UK.</t>
  </si>
  <si>
    <t>Serono Pharmaceutical Research Institute, Serono International S.A., 14, Chemin des Aulx, 1228 Plan-les-Ouates, Geneva, Switzerland.</t>
  </si>
  <si>
    <t>Dept. of Pharmacology, College of Medicine, The University of Illinois, 835 South Wolcott Avenue, Chicago, IL 60612-7343, USA.</t>
  </si>
  <si>
    <t>Department of Clinical Biochemistry and Pathobiochemistry, University of Wurzburg, Grombuhlstr. 12, 97080, Wurzburg, Germany.</t>
  </si>
  <si>
    <t>Centre de Recherche en Rhumatologie-Immunologie, Pavillon CHUL, Canada.</t>
  </si>
  <si>
    <t>Laboratory of Signal Transduction, National Institute of Environmental Health Sciences, National Institutes of Health, Research Triangle Park, NC 27709, USA.</t>
  </si>
  <si>
    <t>Dipartimento di Biologia Animale e dell'Uomo e Istituto Nazionale per la Fisica della Materia, Universita di Torino, Turin, Italy.</t>
  </si>
  <si>
    <t>College of Medicine, Konyang University, Nonsan 320-711, Korea.</t>
  </si>
  <si>
    <t>University of Toronto, Department of Physiology, Toronto, Canada. patrick.macdonald@mphy.lu.se.</t>
  </si>
  <si>
    <t>Laboratoire de Signalisation et Interactions Cellulaires, Universite de Bordeaux II, Bordeaux, France.</t>
  </si>
  <si>
    <t>Department of Toxicology, Hoshi University School of Pharmacy and Pharmaceutical Sciences, 2-4-41 Ebara, Shinagawa-ku, Tokyo, 142-8501, Japan.</t>
  </si>
  <si>
    <t>Serono Pharmaceutical Research Institute, Serono International S.A., 14 Chemin des Aulx, CH 1228 Plan-les-Ouates, Geneva, Switzerland.</t>
  </si>
  <si>
    <t>Istituto Ricerche Farmacologiche Mario Negri, Milan, Italy.</t>
  </si>
  <si>
    <t>MRC Laboratory of Molecular Biology, Hills Road, Cambridge CB2 2QH, United Kingdom.</t>
  </si>
  <si>
    <t>Dipartimento di Fisiopatologia Clinica, Universita di Torino, Via Genova 3, 10126 Torino, Italy. elupia@molinette.piemonte.it</t>
  </si>
  <si>
    <t>Human Genome Research Group, Genomic Sciences Center, RIKEN, 1-7-22 Suehiro-cho, Tsurumi-ku, Yokohama 230-0045, Japan. tkojima@gsc.riken.jp</t>
  </si>
  <si>
    <t>Department of Genetics, Biology, and Biochemistry, University of Torino, Via Santena 5bis, Italy.</t>
  </si>
  <si>
    <t>Cancer Research-UK Labs and Section of Cancer Cell Biology, Department of Cancer Medicine, Imperial College School of Medicine at Hammersmith Hospital, Londom, UK.</t>
  </si>
  <si>
    <t>Department of Mechanical Engineering and Materials Science, Duke University, Durham, NC 27708-0300, USA.</t>
  </si>
  <si>
    <t>Department of Medicine, University of Fribourg, Rue du Musee 5, CH-1700 Fribourg, Switzerland. Matthias.Wymann@UniFR.ch</t>
  </si>
  <si>
    <t>Department of Medical Cell Biology, Uppsala University, Biomedical Centre, Box 571, SE-75123 Uppsala, Sweden.</t>
  </si>
  <si>
    <t>Department of Pharmacy and Pharmacology, Bath University, Bath, United Kingdom.</t>
  </si>
  <si>
    <t>Chest Department, Taipei Veterans General Hospital, School of Medicine, National Yang-Ming University, Taipei, Taiwan.</t>
  </si>
  <si>
    <t>Lombardi Cancer Center, Georgetowm University Medical Center, Washington, DC 20057-1469, USA. au26@georgetown.edu</t>
  </si>
  <si>
    <t>Dipartimento di Biologia Animale e dell'Uomo e Istituto Nazionale per la Fisica della Materia, Universita di Torino, 10123 Torino, Italy.</t>
  </si>
  <si>
    <t>Randall Centre, King's College London, New Hunt's House, Guy's Campus, London SE1 1UL, UK.</t>
  </si>
  <si>
    <t>Asthma Research, Bayer Yakuhin Ltd., Research Center Kyoto, Japan.</t>
  </si>
  <si>
    <t>First Department of Pathology, Yamagata University School of Medicine, Yamagata, 990-9585, Japan. sanba@med.id.yamagata-u.ac.jp</t>
  </si>
  <si>
    <t>College of Medicine, Konyang University, 320-711, Nonsan, South Korea.</t>
  </si>
  <si>
    <t>Department of Pathology, University of Connecticut Health Center, 263 Farmington Avenue, Farmington, CT 06030, USA.</t>
  </si>
  <si>
    <t>Department of Pharmacy and Pharmacology, Bath University, Claverton Down, Bath, Avon BA2 7AY, UK.</t>
  </si>
  <si>
    <t>Department of Pediatrics, University of California, San Francisco 94143, USA.</t>
  </si>
  <si>
    <t>Institute of Biochemistry II, Medical Faculty, University of Jena, Nonnenplan 2, Jena, D-07740, Germany.</t>
  </si>
  <si>
    <t>Vascular Biology Research Center and Division of Hematology, University of Texas Medical School, Houston, Texas 77030, USA.</t>
  </si>
  <si>
    <t>The French Institute of Health and Medical Research, CNRS UPR1086 Montpellier 34293, France.</t>
  </si>
  <si>
    <t>Institute of Biochemistry, University of Fribourg, 1700 Fribourg, Switzerland.</t>
  </si>
  <si>
    <t>Department of Tumor Biology, Schering-Plough Research Institute, Kenilworth, NJ 07033, USA. chandra.kumar@spcorp.com</t>
  </si>
  <si>
    <t>Laboratoire de Signalisation et Interactions Cellulaires, CNRS UMR 5017, Universite Bordeaux 2, 146 rue Leo Saignat, 33076 Bordeaux, France.</t>
  </si>
  <si>
    <t>Dipartimento di Genetica, Biologia e Biochimica, Universita di Torino, Via Santina 5 bis, 10126 Turin, Italy. emilio.hirsch@unito.it</t>
  </si>
  <si>
    <t>MRC Laboratory of Molecular Biology Hills Road CB2 2QH, Cambridge, United Kingdom.</t>
  </si>
  <si>
    <t>Department of Genetics, Biology and Biochemistry, University of Torino, I-10126, Torino, Italy. hirsch@golgi.molinette.unito.it</t>
  </si>
  <si>
    <t>Depts of Cellular and Molecular Pharmacology and Medicine and the Cardiovascular Research Institute, University of California, San Francisco, CA 94143-0450, USA.</t>
  </si>
  <si>
    <t>Laboratoire d'Instabilite Genetique et Cancer (UPR 2169), Institut de Recherches sur le Cancer, CNRS, Villejuif, France.</t>
  </si>
  <si>
    <t>https://www.ncbi.nlm.nih.gov/pubmed/34093841/</t>
  </si>
  <si>
    <t>https://www.ncbi.nlm.nih.gov/pubmed/33671828/</t>
  </si>
  <si>
    <t>https://www.ncbi.nlm.nih.gov/pubmed/32805357/</t>
  </si>
  <si>
    <t>https://www.ncbi.nlm.nih.gov/pubmed/33047348/</t>
  </si>
  <si>
    <t>https://www.ncbi.nlm.nih.gov/pubmed/33141044/</t>
  </si>
  <si>
    <t>https://www.ncbi.nlm.nih.gov/pubmed/34055653/</t>
  </si>
  <si>
    <t>https://www.ncbi.nlm.nih.gov/pubmed/33369669/</t>
  </si>
  <si>
    <t>https://www.ncbi.nlm.nih.gov/pubmed/33549048/</t>
  </si>
  <si>
    <t>https://www.ncbi.nlm.nih.gov/pubmed/33619235/</t>
  </si>
  <si>
    <t>https://www.ncbi.nlm.nih.gov/pubmed/33661099/</t>
  </si>
  <si>
    <t>https://www.ncbi.nlm.nih.gov/pubmed/33668795/</t>
  </si>
  <si>
    <t>https://www.ncbi.nlm.nih.gov/pubmed/33301989/</t>
  </si>
  <si>
    <t>https://www.ncbi.nlm.nih.gov/pubmed/33681239/</t>
  </si>
  <si>
    <t>https://www.ncbi.nlm.nih.gov/pubmed/33974582/</t>
  </si>
  <si>
    <t>https://www.ncbi.nlm.nih.gov/pubmed/33729517/</t>
  </si>
  <si>
    <t>https://www.ncbi.nlm.nih.gov/pubmed/33745380/</t>
  </si>
  <si>
    <t>https://www.ncbi.nlm.nih.gov/pubmed/33806610/</t>
  </si>
  <si>
    <t>https://www.ncbi.nlm.nih.gov/pubmed/33815556/</t>
  </si>
  <si>
    <t>https://www.ncbi.nlm.nih.gov/pubmed/33909629/</t>
  </si>
  <si>
    <t>https://www.ncbi.nlm.nih.gov/pubmed/34015658/</t>
  </si>
  <si>
    <t>https://www.ncbi.nlm.nih.gov/pubmed/33982211/</t>
  </si>
  <si>
    <t>https://www.ncbi.nlm.nih.gov/pubmed/33711354/</t>
  </si>
  <si>
    <t>https://www.ncbi.nlm.nih.gov/pubmed/32368142/</t>
  </si>
  <si>
    <t>https://www.ncbi.nlm.nih.gov/pubmed/32423743/</t>
  </si>
  <si>
    <t>https://www.ncbi.nlm.nih.gov/pubmed/32383488/</t>
  </si>
  <si>
    <t>https://www.ncbi.nlm.nih.gov/pubmed/32414808/</t>
  </si>
  <si>
    <t>https://www.ncbi.nlm.nih.gov/pubmed/32245826/</t>
  </si>
  <si>
    <t>https://www.ncbi.nlm.nih.gov/pubmed/32494196/</t>
  </si>
  <si>
    <t>https://www.ncbi.nlm.nih.gov/pubmed/32366932/</t>
  </si>
  <si>
    <t>https://www.ncbi.nlm.nih.gov/pubmed/31974273/</t>
  </si>
  <si>
    <t>https://www.ncbi.nlm.nih.gov/pubmed/32222616/</t>
  </si>
  <si>
    <t>https://www.ncbi.nlm.nih.gov/pubmed/32050950/</t>
  </si>
  <si>
    <t>https://www.ncbi.nlm.nih.gov/pubmed/31964785/</t>
  </si>
  <si>
    <t>https://www.ncbi.nlm.nih.gov/pubmed/31896510/</t>
  </si>
  <si>
    <t>https://www.ncbi.nlm.nih.gov/pubmed/31747302/</t>
  </si>
  <si>
    <t>https://www.ncbi.nlm.nih.gov/pubmed/31522336/</t>
  </si>
  <si>
    <t>https://www.ncbi.nlm.nih.gov/pubmed/32589349/</t>
  </si>
  <si>
    <t>https://www.ncbi.nlm.nih.gov/pubmed/32547875/</t>
  </si>
  <si>
    <t>https://www.ncbi.nlm.nih.gov/pubmed/32500132/</t>
  </si>
  <si>
    <t>https://www.ncbi.nlm.nih.gov/pubmed/32620158/</t>
  </si>
  <si>
    <t>https://www.ncbi.nlm.nih.gov/pubmed/32918948/</t>
  </si>
  <si>
    <t>https://www.ncbi.nlm.nih.gov/pubmed/33324644/</t>
  </si>
  <si>
    <t>https://www.ncbi.nlm.nih.gov/pubmed/33273957/</t>
  </si>
  <si>
    <t>https://www.ncbi.nlm.nih.gov/pubmed/32620748/</t>
  </si>
  <si>
    <t>https://www.ncbi.nlm.nih.gov/pubmed/33251411/</t>
  </si>
  <si>
    <t>https://www.ncbi.nlm.nih.gov/pubmed/33193405/</t>
  </si>
  <si>
    <t>https://www.ncbi.nlm.nih.gov/pubmed/33076381/</t>
  </si>
  <si>
    <t>https://www.ncbi.nlm.nih.gov/pubmed/33054089/</t>
  </si>
  <si>
    <t>https://www.ncbi.nlm.nih.gov/pubmed/32958497/</t>
  </si>
  <si>
    <t>https://www.ncbi.nlm.nih.gov/pubmed/31106375/</t>
  </si>
  <si>
    <t>https://www.ncbi.nlm.nih.gov/pubmed/32891176/</t>
  </si>
  <si>
    <t>https://www.ncbi.nlm.nih.gov/pubmed/32640099/</t>
  </si>
  <si>
    <t>https://www.ncbi.nlm.nih.gov/pubmed/32627581/</t>
  </si>
  <si>
    <t>https://www.ncbi.nlm.nih.gov/pubmed/32865410/</t>
  </si>
  <si>
    <t>https://www.ncbi.nlm.nih.gov/pubmed/32727785/</t>
  </si>
  <si>
    <t>https://www.ncbi.nlm.nih.gov/pubmed/32768942/</t>
  </si>
  <si>
    <t>https://www.ncbi.nlm.nih.gov/pubmed/32805234/</t>
  </si>
  <si>
    <t>https://www.ncbi.nlm.nih.gov/pubmed/31033088/</t>
  </si>
  <si>
    <t>https://www.ncbi.nlm.nih.gov/pubmed/30944639/</t>
  </si>
  <si>
    <t>https://www.ncbi.nlm.nih.gov/pubmed/30941924/</t>
  </si>
  <si>
    <t>https://www.ncbi.nlm.nih.gov/pubmed/30885136/</t>
  </si>
  <si>
    <t>https://www.ncbi.nlm.nih.gov/pubmed/30721303/</t>
  </si>
  <si>
    <t>https://www.ncbi.nlm.nih.gov/pubmed/30830589/</t>
  </si>
  <si>
    <t>https://www.ncbi.nlm.nih.gov/pubmed/31033293/</t>
  </si>
  <si>
    <t>https://www.ncbi.nlm.nih.gov/pubmed/31107985/</t>
  </si>
  <si>
    <t>https://www.ncbi.nlm.nih.gov/pubmed/30759773/</t>
  </si>
  <si>
    <t>https://www.ncbi.nlm.nih.gov/pubmed/30742027/</t>
  </si>
  <si>
    <t>https://www.ncbi.nlm.nih.gov/pubmed/30728366/</t>
  </si>
  <si>
    <t>https://www.ncbi.nlm.nih.gov/pubmed/30728321/</t>
  </si>
  <si>
    <t>https://www.ncbi.nlm.nih.gov/pubmed/30655789/</t>
  </si>
  <si>
    <t>https://www.ncbi.nlm.nih.gov/pubmed/30718815/</t>
  </si>
  <si>
    <t>https://www.ncbi.nlm.nih.gov/pubmed/30669194/</t>
  </si>
  <si>
    <t>https://www.ncbi.nlm.nih.gov/pubmed/30651001/</t>
  </si>
  <si>
    <t>https://www.ncbi.nlm.nih.gov/pubmed/30582813/</t>
  </si>
  <si>
    <t>https://www.ncbi.nlm.nih.gov/pubmed/30582283/</t>
  </si>
  <si>
    <t>https://www.ncbi.nlm.nih.gov/pubmed/28328290/</t>
  </si>
  <si>
    <t>https://www.ncbi.nlm.nih.gov/pubmed/30520130/</t>
  </si>
  <si>
    <t>https://www.ncbi.nlm.nih.gov/pubmed/30514794/</t>
  </si>
  <si>
    <t>https://www.ncbi.nlm.nih.gov/pubmed/30391781/</t>
  </si>
  <si>
    <t>https://www.ncbi.nlm.nih.gov/pubmed/30391357/</t>
  </si>
  <si>
    <t>https://www.ncbi.nlm.nih.gov/pubmed/29110225/</t>
  </si>
  <si>
    <t>https://www.ncbi.nlm.nih.gov/pubmed/29332228/</t>
  </si>
  <si>
    <t>https://www.ncbi.nlm.nih.gov/pubmed/30563938/</t>
  </si>
  <si>
    <t>https://www.ncbi.nlm.nih.gov/pubmed/31719171/</t>
  </si>
  <si>
    <t>https://www.ncbi.nlm.nih.gov/pubmed/31182679/</t>
  </si>
  <si>
    <t>https://www.ncbi.nlm.nih.gov/pubmed/31392775/</t>
  </si>
  <si>
    <t>https://www.ncbi.nlm.nih.gov/pubmed/31888636/</t>
  </si>
  <si>
    <t>https://www.ncbi.nlm.nih.gov/pubmed/31836766/</t>
  </si>
  <si>
    <t>https://www.ncbi.nlm.nih.gov/pubmed/31788081/</t>
  </si>
  <si>
    <t>https://www.ncbi.nlm.nih.gov/pubmed/31781091/</t>
  </si>
  <si>
    <t>https://www.ncbi.nlm.nih.gov/pubmed/31753028/</t>
  </si>
  <si>
    <t>https://www.ncbi.nlm.nih.gov/pubmed/31736982/</t>
  </si>
  <si>
    <t>https://www.ncbi.nlm.nih.gov/pubmed/31187475/</t>
  </si>
  <si>
    <t>https://www.ncbi.nlm.nih.gov/pubmed/31691624/</t>
  </si>
  <si>
    <t>https://www.ncbi.nlm.nih.gov/pubmed/31680955/</t>
  </si>
  <si>
    <t>https://www.ncbi.nlm.nih.gov/pubmed/31554793/</t>
  </si>
  <si>
    <t>https://www.ncbi.nlm.nih.gov/pubmed/31538525/</t>
  </si>
  <si>
    <t>https://www.ncbi.nlm.nih.gov/pubmed/31709175/</t>
  </si>
  <si>
    <t>https://www.ncbi.nlm.nih.gov/pubmed/31386689/</t>
  </si>
  <si>
    <t>https://www.ncbi.nlm.nih.gov/pubmed/31259714/</t>
  </si>
  <si>
    <t>https://www.ncbi.nlm.nih.gov/pubmed/31195053/</t>
  </si>
  <si>
    <t>https://www.ncbi.nlm.nih.gov/pubmed/31362079/</t>
  </si>
  <si>
    <t>https://www.ncbi.nlm.nih.gov/pubmed/31209984/</t>
  </si>
  <si>
    <t>https://www.ncbi.nlm.nih.gov/pubmed/31216371/</t>
  </si>
  <si>
    <t>https://www.ncbi.nlm.nih.gov/pubmed/31247018/</t>
  </si>
  <si>
    <t>https://www.ncbi.nlm.nih.gov/pubmed/31266893/</t>
  </si>
  <si>
    <t>https://www.ncbi.nlm.nih.gov/pubmed/31275749/</t>
  </si>
  <si>
    <t>https://www.ncbi.nlm.nih.gov/pubmed/31304055/</t>
  </si>
  <si>
    <t>https://www.ncbi.nlm.nih.gov/pubmed/31344517/</t>
  </si>
  <si>
    <t>https://www.ncbi.nlm.nih.gov/pubmed/31191333/</t>
  </si>
  <si>
    <t>https://www.ncbi.nlm.nih.gov/pubmed/29558395/</t>
  </si>
  <si>
    <t>https://www.ncbi.nlm.nih.gov/pubmed/29294109/</t>
  </si>
  <si>
    <t>https://www.ncbi.nlm.nih.gov/pubmed/29479062/</t>
  </si>
  <si>
    <t>https://www.ncbi.nlm.nih.gov/pubmed/29434912/</t>
  </si>
  <si>
    <t>https://www.ncbi.nlm.nih.gov/pubmed/29348263/</t>
  </si>
  <si>
    <t>https://www.ncbi.nlm.nih.gov/pubmed/29016844/</t>
  </si>
  <si>
    <t>https://www.ncbi.nlm.nih.gov/pubmed/29233821/</t>
  </si>
  <si>
    <t>https://www.ncbi.nlm.nih.gov/pubmed/29216437/</t>
  </si>
  <si>
    <t>https://www.ncbi.nlm.nih.gov/pubmed/29191916/</t>
  </si>
  <si>
    <t>https://www.ncbi.nlm.nih.gov/pubmed/29097255/</t>
  </si>
  <si>
    <t>https://www.ncbi.nlm.nih.gov/pubmed/28904022/</t>
  </si>
  <si>
    <t>https://www.ncbi.nlm.nih.gov/pubmed/29625022/</t>
  </si>
  <si>
    <t>https://www.ncbi.nlm.nih.gov/pubmed/29601991/</t>
  </si>
  <si>
    <t>https://www.ncbi.nlm.nih.gov/pubmed/29792732/</t>
  </si>
  <si>
    <t>https://www.ncbi.nlm.nih.gov/pubmed/29626357/</t>
  </si>
  <si>
    <t>https://www.ncbi.nlm.nih.gov/pubmed/29975213/</t>
  </si>
  <si>
    <t>https://www.ncbi.nlm.nih.gov/pubmed/30514491/</t>
  </si>
  <si>
    <t>https://www.ncbi.nlm.nih.gov/pubmed/30179225/</t>
  </si>
  <si>
    <t>https://www.ncbi.nlm.nih.gov/pubmed/30567315/</t>
  </si>
  <si>
    <t>https://www.ncbi.nlm.nih.gov/pubmed/30176533/</t>
  </si>
  <si>
    <t>https://www.ncbi.nlm.nih.gov/pubmed/30050147/</t>
  </si>
  <si>
    <t>https://www.ncbi.nlm.nih.gov/pubmed/30018141/</t>
  </si>
  <si>
    <t>https://www.ncbi.nlm.nih.gov/pubmed/30030497/</t>
  </si>
  <si>
    <t>https://www.ncbi.nlm.nih.gov/pubmed/29942157/</t>
  </si>
  <si>
    <t>https://www.ncbi.nlm.nih.gov/pubmed/29635281/</t>
  </si>
  <si>
    <t>https://www.ncbi.nlm.nih.gov/pubmed/29880482/</t>
  </si>
  <si>
    <t>https://www.ncbi.nlm.nih.gov/pubmed/29867955/</t>
  </si>
  <si>
    <t>https://www.ncbi.nlm.nih.gov/pubmed/30774815/</t>
  </si>
  <si>
    <t>https://www.ncbi.nlm.nih.gov/pubmed/29666415/</t>
  </si>
  <si>
    <t>https://www.ncbi.nlm.nih.gov/pubmed/28059487/</t>
  </si>
  <si>
    <t>https://www.ncbi.nlm.nih.gov/pubmed/28260035/</t>
  </si>
  <si>
    <t>https://www.ncbi.nlm.nih.gov/pubmed/28193578/</t>
  </si>
  <si>
    <t>https://www.ncbi.nlm.nih.gov/pubmed/28179187/</t>
  </si>
  <si>
    <t>https://www.ncbi.nlm.nih.gov/pubmed/28130450/</t>
  </si>
  <si>
    <t>https://www.ncbi.nlm.nih.gov/pubmed/28081180/</t>
  </si>
  <si>
    <t>https://www.ncbi.nlm.nih.gov/pubmed/27395374/</t>
  </si>
  <si>
    <t>https://www.ncbi.nlm.nih.gov/pubmed/28003307/</t>
  </si>
  <si>
    <t>https://www.ncbi.nlm.nih.gov/pubmed/27932799/</t>
  </si>
  <si>
    <t>https://www.ncbi.nlm.nih.gov/pubmed/27647425/</t>
  </si>
  <si>
    <t>https://www.ncbi.nlm.nih.gov/pubmed/27468760/</t>
  </si>
  <si>
    <t>https://www.ncbi.nlm.nih.gov/pubmed/27422446/</t>
  </si>
  <si>
    <t>https://www.ncbi.nlm.nih.gov/pubmed/27393705/</t>
  </si>
  <si>
    <t>https://www.ncbi.nlm.nih.gov/pubmed/28282033/</t>
  </si>
  <si>
    <t>https://www.ncbi.nlm.nih.gov/pubmed/28388280/</t>
  </si>
  <si>
    <t>https://www.ncbi.nlm.nih.gov/pubmed/28359246/</t>
  </si>
  <si>
    <t>https://www.ncbi.nlm.nih.gov/pubmed/29038423/</t>
  </si>
  <si>
    <t>https://www.ncbi.nlm.nih.gov/pubmed/28583586/</t>
  </si>
  <si>
    <t>https://www.ncbi.nlm.nih.gov/pubmed/28607113/</t>
  </si>
  <si>
    <t>https://www.ncbi.nlm.nih.gov/pubmed/28648016/</t>
  </si>
  <si>
    <t>https://www.ncbi.nlm.nih.gov/pubmed/28716817/</t>
  </si>
  <si>
    <t>https://www.ncbi.nlm.nih.gov/pubmed/28720716/</t>
  </si>
  <si>
    <t>https://www.ncbi.nlm.nih.gov/pubmed/28885323/</t>
  </si>
  <si>
    <t>https://www.ncbi.nlm.nih.gov/pubmed/28892135/</t>
  </si>
  <si>
    <t>https://www.ncbi.nlm.nih.gov/pubmed/29326882/</t>
  </si>
  <si>
    <t>https://www.ncbi.nlm.nih.gov/pubmed/29158524/</t>
  </si>
  <si>
    <t>https://www.ncbi.nlm.nih.gov/pubmed/28939162/</t>
  </si>
  <si>
    <t>https://www.ncbi.nlm.nih.gov/pubmed/29066854/</t>
  </si>
  <si>
    <t>https://www.ncbi.nlm.nih.gov/pubmed/28963139/</t>
  </si>
  <si>
    <t>https://www.ncbi.nlm.nih.gov/pubmed/26861594/</t>
  </si>
  <si>
    <t>https://www.ncbi.nlm.nih.gov/pubmed/26839042/</t>
  </si>
  <si>
    <t>https://www.ncbi.nlm.nih.gov/pubmed/26596865/</t>
  </si>
  <si>
    <t>https://www.ncbi.nlm.nih.gov/pubmed/26720154/</t>
  </si>
  <si>
    <t>https://www.ncbi.nlm.nih.gov/pubmed/26608656/</t>
  </si>
  <si>
    <t>https://www.ncbi.nlm.nih.gov/pubmed/27143956/</t>
  </si>
  <si>
    <t>https://www.ncbi.nlm.nih.gov/pubmed/26519038/</t>
  </si>
  <si>
    <t>https://www.ncbi.nlm.nih.gov/pubmed/26452362/</t>
  </si>
  <si>
    <t>https://www.ncbi.nlm.nih.gov/pubmed/26227219/</t>
  </si>
  <si>
    <t>https://www.ncbi.nlm.nih.gov/pubmed/27117832/</t>
  </si>
  <si>
    <t>https://www.ncbi.nlm.nih.gov/pubmed/26859683/</t>
  </si>
  <si>
    <t>https://www.ncbi.nlm.nih.gov/pubmed/27148588/</t>
  </si>
  <si>
    <t>https://www.ncbi.nlm.nih.gov/pubmed/27154356/</t>
  </si>
  <si>
    <t>https://www.ncbi.nlm.nih.gov/pubmed/27920143/</t>
  </si>
  <si>
    <t>https://www.ncbi.nlm.nih.gov/pubmed/27821807/</t>
  </si>
  <si>
    <t>https://www.ncbi.nlm.nih.gov/pubmed/27174919/</t>
  </si>
  <si>
    <t>https://www.ncbi.nlm.nih.gov/pubmed/27563231/</t>
  </si>
  <si>
    <t>https://www.ncbi.nlm.nih.gov/pubmed/27642729/</t>
  </si>
  <si>
    <t>https://www.ncbi.nlm.nih.gov/pubmed/27449615/</t>
  </si>
  <si>
    <t>https://www.ncbi.nlm.nih.gov/pubmed/27310202/</t>
  </si>
  <si>
    <t>https://www.ncbi.nlm.nih.gov/pubmed/27179037/</t>
  </si>
  <si>
    <t>https://www.ncbi.nlm.nih.gov/pubmed/24754609/</t>
  </si>
  <si>
    <t>https://www.ncbi.nlm.nih.gov/pubmed/25476893/</t>
  </si>
  <si>
    <t>https://www.ncbi.nlm.nih.gov/pubmed/25882071/</t>
  </si>
  <si>
    <t>https://www.ncbi.nlm.nih.gov/pubmed/25588844/</t>
  </si>
  <si>
    <t>https://www.ncbi.nlm.nih.gov/pubmed/25605974/</t>
  </si>
  <si>
    <t>https://www.ncbi.nlm.nih.gov/pubmed/25644171/</t>
  </si>
  <si>
    <t>https://www.ncbi.nlm.nih.gov/pubmed/25749189/</t>
  </si>
  <si>
    <t>https://www.ncbi.nlm.nih.gov/pubmed/25775137/</t>
  </si>
  <si>
    <t>https://www.ncbi.nlm.nih.gov/pubmed/25808869/</t>
  </si>
  <si>
    <t>https://www.ncbi.nlm.nih.gov/pubmed/25870277/</t>
  </si>
  <si>
    <t>https://www.ncbi.nlm.nih.gov/pubmed/25347932/</t>
  </si>
  <si>
    <t>https://www.ncbi.nlm.nih.gov/pubmed/25919859/</t>
  </si>
  <si>
    <t>https://www.ncbi.nlm.nih.gov/pubmed/26431158/</t>
  </si>
  <si>
    <t>https://www.ncbi.nlm.nih.gov/pubmed/26658747/</t>
  </si>
  <si>
    <t>https://www.ncbi.nlm.nih.gov/pubmed/26603929/</t>
  </si>
  <si>
    <t>https://www.ncbi.nlm.nih.gov/pubmed/26453378/</t>
  </si>
  <si>
    <t>https://www.ncbi.nlm.nih.gov/pubmed/26627015/</t>
  </si>
  <si>
    <t>https://www.ncbi.nlm.nih.gov/pubmed/26334033/</t>
  </si>
  <si>
    <t>https://www.ncbi.nlm.nih.gov/pubmed/26185363/</t>
  </si>
  <si>
    <t>https://www.ncbi.nlm.nih.gov/pubmed/26177842/</t>
  </si>
  <si>
    <t>https://www.ncbi.nlm.nih.gov/pubmed/26163264/</t>
  </si>
  <si>
    <t>https://www.ncbi.nlm.nih.gov/pubmed/24333185/</t>
  </si>
  <si>
    <t>https://www.ncbi.nlm.nih.gov/pubmed/24795506/</t>
  </si>
  <si>
    <t>https://www.ncbi.nlm.nih.gov/pubmed/24342094/</t>
  </si>
  <si>
    <t>https://www.ncbi.nlm.nih.gov/pubmed/24556817/</t>
  </si>
  <si>
    <t>https://www.ncbi.nlm.nih.gov/pubmed/24577728/</t>
  </si>
  <si>
    <t>https://www.ncbi.nlm.nih.gov/pubmed/24654606/</t>
  </si>
  <si>
    <t>https://www.ncbi.nlm.nih.gov/pubmed/24725463/</t>
  </si>
  <si>
    <t>https://www.ncbi.nlm.nih.gov/pubmed/24734904/</t>
  </si>
  <si>
    <t>https://www.ncbi.nlm.nih.gov/pubmed/24766330/</t>
  </si>
  <si>
    <t>https://www.ncbi.nlm.nih.gov/pubmed/24935930/</t>
  </si>
  <si>
    <t>https://www.ncbi.nlm.nih.gov/pubmed/25033932/</t>
  </si>
  <si>
    <t>https://www.ncbi.nlm.nih.gov/pubmed/25073791/</t>
  </si>
  <si>
    <t>https://www.ncbi.nlm.nih.gov/pubmed/25100599/</t>
  </si>
  <si>
    <t>https://www.ncbi.nlm.nih.gov/pubmed/25153383/</t>
  </si>
  <si>
    <t>https://www.ncbi.nlm.nih.gov/pubmed/25201034/</t>
  </si>
  <si>
    <t>https://www.ncbi.nlm.nih.gov/pubmed/25258342/</t>
  </si>
  <si>
    <t>https://www.ncbi.nlm.nih.gov/pubmed/25435355/</t>
  </si>
  <si>
    <t>https://www.ncbi.nlm.nih.gov/pubmed/24951662/</t>
  </si>
  <si>
    <t>https://www.ncbi.nlm.nih.gov/pubmed/23282580/</t>
  </si>
  <si>
    <t>https://www.ncbi.nlm.nih.gov/pubmed/23428429/</t>
  </si>
  <si>
    <t>https://www.ncbi.nlm.nih.gov/pubmed/23387868/</t>
  </si>
  <si>
    <t>https://www.ncbi.nlm.nih.gov/pubmed/23463022/</t>
  </si>
  <si>
    <t>https://www.ncbi.nlm.nih.gov/pubmed/23354687/</t>
  </si>
  <si>
    <t>https://www.ncbi.nlm.nih.gov/pubmed/23180818/</t>
  </si>
  <si>
    <t>https://www.ncbi.nlm.nih.gov/pubmed/23276671/</t>
  </si>
  <si>
    <t>https://www.ncbi.nlm.nih.gov/pubmed/23263555/</t>
  </si>
  <si>
    <t>https://www.ncbi.nlm.nih.gov/pubmed/23258148/</t>
  </si>
  <si>
    <t>https://www.ncbi.nlm.nih.gov/pubmed/23142539/</t>
  </si>
  <si>
    <t>https://www.ncbi.nlm.nih.gov/pubmed/23433113/</t>
  </si>
  <si>
    <t>https://www.ncbi.nlm.nih.gov/pubmed/23733875/</t>
  </si>
  <si>
    <t>https://www.ncbi.nlm.nih.gov/pubmed/23472213/</t>
  </si>
  <si>
    <t>https://www.ncbi.nlm.nih.gov/pubmed/24262886/</t>
  </si>
  <si>
    <t>https://www.ncbi.nlm.nih.gov/pubmed/23565202/</t>
  </si>
  <si>
    <t>https://www.ncbi.nlm.nih.gov/pubmed/23661456/</t>
  </si>
  <si>
    <t>https://www.ncbi.nlm.nih.gov/pubmed/23861857/</t>
  </si>
  <si>
    <t>https://www.ncbi.nlm.nih.gov/pubmed/23926298/</t>
  </si>
  <si>
    <t>https://www.ncbi.nlm.nih.gov/pubmed/23991137/</t>
  </si>
  <si>
    <t>https://www.ncbi.nlm.nih.gov/pubmed/24012746/</t>
  </si>
  <si>
    <t>https://www.ncbi.nlm.nih.gov/pubmed/24030559/</t>
  </si>
  <si>
    <t>https://www.ncbi.nlm.nih.gov/pubmed/23551102/</t>
  </si>
  <si>
    <t>https://www.ncbi.nlm.nih.gov/pubmed/24190998/</t>
  </si>
  <si>
    <t>https://www.ncbi.nlm.nih.gov/pubmed/22422878/</t>
  </si>
  <si>
    <t>https://www.ncbi.nlm.nih.gov/pubmed/22516257/</t>
  </si>
  <si>
    <t>https://www.ncbi.nlm.nih.gov/pubmed/22449554/</t>
  </si>
  <si>
    <t>https://www.ncbi.nlm.nih.gov/pubmed/22510280/</t>
  </si>
  <si>
    <t>https://www.ncbi.nlm.nih.gov/pubmed/22291096/</t>
  </si>
  <si>
    <t>https://www.ncbi.nlm.nih.gov/pubmed/22397327/</t>
  </si>
  <si>
    <t>https://www.ncbi.nlm.nih.gov/pubmed/22058424/</t>
  </si>
  <si>
    <t>https://www.ncbi.nlm.nih.gov/pubmed/22251152/</t>
  </si>
  <si>
    <t>https://www.ncbi.nlm.nih.gov/pubmed/22198681/</t>
  </si>
  <si>
    <t>https://www.ncbi.nlm.nih.gov/pubmed/22543031/</t>
  </si>
  <si>
    <t>https://www.ncbi.nlm.nih.gov/pubmed/22054284/</t>
  </si>
  <si>
    <t>https://www.ncbi.nlm.nih.gov/pubmed/22038741/</t>
  </si>
  <si>
    <t>https://www.ncbi.nlm.nih.gov/pubmed/22538435/</t>
  </si>
  <si>
    <t>https://www.ncbi.nlm.nih.gov/pubmed/22544264/</t>
  </si>
  <si>
    <t>https://www.ncbi.nlm.nih.gov/pubmed/23149576/</t>
  </si>
  <si>
    <t>https://www.ncbi.nlm.nih.gov/pubmed/23008439/</t>
  </si>
  <si>
    <t>https://www.ncbi.nlm.nih.gov/pubmed/23259526/</t>
  </si>
  <si>
    <t>https://www.ncbi.nlm.nih.gov/pubmed/23236288/</t>
  </si>
  <si>
    <t>https://www.ncbi.nlm.nih.gov/pubmed/22573891/</t>
  </si>
  <si>
    <t>https://www.ncbi.nlm.nih.gov/pubmed/23122859/</t>
  </si>
  <si>
    <t>https://www.ncbi.nlm.nih.gov/pubmed/23028778/</t>
  </si>
  <si>
    <t>https://www.ncbi.nlm.nih.gov/pubmed/23024273/</t>
  </si>
  <si>
    <t>https://www.ncbi.nlm.nih.gov/pubmed/22982105/</t>
  </si>
  <si>
    <t>https://www.ncbi.nlm.nih.gov/pubmed/22825625/</t>
  </si>
  <si>
    <t>https://www.ncbi.nlm.nih.gov/pubmed/22728827/</t>
  </si>
  <si>
    <t>https://www.ncbi.nlm.nih.gov/pubmed/22676255/</t>
  </si>
  <si>
    <t>https://www.ncbi.nlm.nih.gov/pubmed/22645758/</t>
  </si>
  <si>
    <t>https://www.ncbi.nlm.nih.gov/pubmed/21300306/</t>
  </si>
  <si>
    <t>https://www.ncbi.nlm.nih.gov/pubmed/21480213/</t>
  </si>
  <si>
    <t>https://www.ncbi.nlm.nih.gov/pubmed/21474070/</t>
  </si>
  <si>
    <t>https://www.ncbi.nlm.nih.gov/pubmed/21436039/</t>
  </si>
  <si>
    <t>https://www.ncbi.nlm.nih.gov/pubmed/21652733/</t>
  </si>
  <si>
    <t>https://www.ncbi.nlm.nih.gov/pubmed/21287545/</t>
  </si>
  <si>
    <t>https://www.ncbi.nlm.nih.gov/pubmed/21276799/</t>
  </si>
  <si>
    <t>https://www.ncbi.nlm.nih.gov/pubmed/21242482/</t>
  </si>
  <si>
    <t>https://www.ncbi.nlm.nih.gov/pubmed/21048214/</t>
  </si>
  <si>
    <t>https://www.ncbi.nlm.nih.gov/pubmed/21546487/</t>
  </si>
  <si>
    <t>https://www.ncbi.nlm.nih.gov/pubmed/21538508/</t>
  </si>
  <si>
    <t>https://www.ncbi.nlm.nih.gov/pubmed/21665146/</t>
  </si>
  <si>
    <t>https://www.ncbi.nlm.nih.gov/pubmed/21949398/</t>
  </si>
  <si>
    <t>https://www.ncbi.nlm.nih.gov/pubmed/21665152/</t>
  </si>
  <si>
    <t>https://www.ncbi.nlm.nih.gov/pubmed/22053215/</t>
  </si>
  <si>
    <t>https://www.ncbi.nlm.nih.gov/pubmed/22172670/</t>
  </si>
  <si>
    <t>https://www.ncbi.nlm.nih.gov/pubmed/22001656/</t>
  </si>
  <si>
    <t>https://www.ncbi.nlm.nih.gov/pubmed/22019731/</t>
  </si>
  <si>
    <t>https://www.ncbi.nlm.nih.gov/pubmed/21930962/</t>
  </si>
  <si>
    <t>https://www.ncbi.nlm.nih.gov/pubmed/21909110/</t>
  </si>
  <si>
    <t>https://www.ncbi.nlm.nih.gov/pubmed/21800408/</t>
  </si>
  <si>
    <t>https://www.ncbi.nlm.nih.gov/pubmed/21738486/</t>
  </si>
  <si>
    <t>https://www.ncbi.nlm.nih.gov/pubmed/20028656/</t>
  </si>
  <si>
    <t>https://www.ncbi.nlm.nih.gov/pubmed/20179753/</t>
  </si>
  <si>
    <t>https://www.ncbi.nlm.nih.gov/pubmed/20188551/</t>
  </si>
  <si>
    <t>https://www.ncbi.nlm.nih.gov/pubmed/20174606/</t>
  </si>
  <si>
    <t>https://www.ncbi.nlm.nih.gov/pubmed/20133633/</t>
  </si>
  <si>
    <t>https://www.ncbi.nlm.nih.gov/pubmed/20052764/</t>
  </si>
  <si>
    <t>https://www.ncbi.nlm.nih.gov/pubmed/20050669/</t>
  </si>
  <si>
    <t>https://www.ncbi.nlm.nih.gov/pubmed/19928754/</t>
  </si>
  <si>
    <t>https://www.ncbi.nlm.nih.gov/pubmed/20025958/</t>
  </si>
  <si>
    <t>https://www.ncbi.nlm.nih.gov/pubmed/20017720/</t>
  </si>
  <si>
    <t>https://www.ncbi.nlm.nih.gov/pubmed/20007453/</t>
  </si>
  <si>
    <t>https://www.ncbi.nlm.nih.gov/pubmed/19968288/</t>
  </si>
  <si>
    <t>https://www.ncbi.nlm.nih.gov/pubmed/19907415/</t>
  </si>
  <si>
    <t>https://www.ncbi.nlm.nih.gov/pubmed/19797129/</t>
  </si>
  <si>
    <t>https://www.ncbi.nlm.nih.gov/pubmed/20189103/</t>
  </si>
  <si>
    <t>https://www.ncbi.nlm.nih.gov/pubmed/20190008/</t>
  </si>
  <si>
    <t>https://www.ncbi.nlm.nih.gov/pubmed/20195717/</t>
  </si>
  <si>
    <t>https://www.ncbi.nlm.nih.gov/pubmed/20581473/</t>
  </si>
  <si>
    <t>https://www.ncbi.nlm.nih.gov/pubmed/20881611/</t>
  </si>
  <si>
    <t>https://www.ncbi.nlm.nih.gov/pubmed/20685403/</t>
  </si>
  <si>
    <t>https://www.ncbi.nlm.nih.gov/pubmed/20200404/</t>
  </si>
  <si>
    <t>https://www.ncbi.nlm.nih.gov/pubmed/20678469/</t>
  </si>
  <si>
    <t>https://www.ncbi.nlm.nih.gov/pubmed/20661648/</t>
  </si>
  <si>
    <t>https://www.ncbi.nlm.nih.gov/pubmed/20616072/</t>
  </si>
  <si>
    <t>https://www.ncbi.nlm.nih.gov/pubmed/19430959/</t>
  </si>
  <si>
    <t>https://www.ncbi.nlm.nih.gov/pubmed/20536348/</t>
  </si>
  <si>
    <t>https://www.ncbi.nlm.nih.gov/pubmed/20508212/</t>
  </si>
  <si>
    <t>https://www.ncbi.nlm.nih.gov/pubmed/20501633/</t>
  </si>
  <si>
    <t>https://www.ncbi.nlm.nih.gov/pubmed/20374644/</t>
  </si>
  <si>
    <t>https://www.ncbi.nlm.nih.gov/pubmed/20347874/</t>
  </si>
  <si>
    <t>https://www.ncbi.nlm.nih.gov/pubmed/20303183/</t>
  </si>
  <si>
    <t>https://www.ncbi.nlm.nih.gov/pubmed/20526338/</t>
  </si>
  <si>
    <t>https://www.ncbi.nlm.nih.gov/pubmed/19221038/</t>
  </si>
  <si>
    <t>https://www.ncbi.nlm.nih.gov/pubmed/19376709/</t>
  </si>
  <si>
    <t>https://www.ncbi.nlm.nih.gov/pubmed/19291697/</t>
  </si>
  <si>
    <t>https://www.ncbi.nlm.nih.gov/pubmed/19255141/</t>
  </si>
  <si>
    <t>https://www.ncbi.nlm.nih.gov/pubmed/19232703/</t>
  </si>
  <si>
    <t>https://www.ncbi.nlm.nih.gov/pubmed/19056934/</t>
  </si>
  <si>
    <t>https://www.ncbi.nlm.nih.gov/pubmed/19060225/</t>
  </si>
  <si>
    <t>https://www.ncbi.nlm.nih.gov/pubmed/19509404/</t>
  </si>
  <si>
    <t>https://www.ncbi.nlm.nih.gov/pubmed/19029286/</t>
  </si>
  <si>
    <t>https://www.ncbi.nlm.nih.gov/pubmed/18754810/</t>
  </si>
  <si>
    <t>https://www.ncbi.nlm.nih.gov/pubmed/18983267/</t>
  </si>
  <si>
    <t>https://www.ncbi.nlm.nih.gov/pubmed/19028980/</t>
  </si>
  <si>
    <t>https://www.ncbi.nlm.nih.gov/pubmed/19509406/</t>
  </si>
  <si>
    <t>https://www.ncbi.nlm.nih.gov/pubmed/19734303/</t>
  </si>
  <si>
    <t>https://www.ncbi.nlm.nih.gov/pubmed/21099282/</t>
  </si>
  <si>
    <t>https://www.ncbi.nlm.nih.gov/pubmed/19494508/</t>
  </si>
  <si>
    <t>https://www.ncbi.nlm.nih.gov/pubmed/19950590/</t>
  </si>
  <si>
    <t>https://www.ncbi.nlm.nih.gov/pubmed/19876783/</t>
  </si>
  <si>
    <t>https://www.ncbi.nlm.nih.gov/pubmed/19801192/</t>
  </si>
  <si>
    <t>https://www.ncbi.nlm.nih.gov/pubmed/19897731/</t>
  </si>
  <si>
    <t>https://www.ncbi.nlm.nih.gov/pubmed/19689378/</t>
  </si>
  <si>
    <t>https://www.ncbi.nlm.nih.gov/pubmed/19660434/</t>
  </si>
  <si>
    <t>https://www.ncbi.nlm.nih.gov/pubmed/19645448/</t>
  </si>
  <si>
    <t>https://www.ncbi.nlm.nih.gov/pubmed/19549714/</t>
  </si>
  <si>
    <t>https://www.ncbi.nlm.nih.gov/pubmed/19538942/</t>
  </si>
  <si>
    <t>https://www.ncbi.nlm.nih.gov/pubmed/17962628/</t>
  </si>
  <si>
    <t>https://www.ncbi.nlm.nih.gov/pubmed/18490721/</t>
  </si>
  <si>
    <t>https://www.ncbi.nlm.nih.gov/pubmed/18046317/</t>
  </si>
  <si>
    <t>https://www.ncbi.nlm.nih.gov/pubmed/18268153/</t>
  </si>
  <si>
    <t>https://www.ncbi.nlm.nih.gov/pubmed/18278175/</t>
  </si>
  <si>
    <t>https://www.ncbi.nlm.nih.gov/pubmed/18288489/</t>
  </si>
  <si>
    <t>https://www.ncbi.nlm.nih.gov/pubmed/18323525/</t>
  </si>
  <si>
    <t>https://www.ncbi.nlm.nih.gov/pubmed/18412166/</t>
  </si>
  <si>
    <t>https://www.ncbi.nlm.nih.gov/pubmed/18436801/</t>
  </si>
  <si>
    <t>https://www.ncbi.nlm.nih.gov/pubmed/18471882/</t>
  </si>
  <si>
    <t>https://www.ncbi.nlm.nih.gov/pubmed/18558630/</t>
  </si>
  <si>
    <t>https://www.ncbi.nlm.nih.gov/pubmed/18567839/</t>
  </si>
  <si>
    <t>https://www.ncbi.nlm.nih.gov/pubmed/18596232/</t>
  </si>
  <si>
    <t>https://www.ncbi.nlm.nih.gov/pubmed/18658026/</t>
  </si>
  <si>
    <t>https://www.ncbi.nlm.nih.gov/pubmed/18688045/</t>
  </si>
  <si>
    <t>https://www.ncbi.nlm.nih.gov/pubmed/18786920/</t>
  </si>
  <si>
    <t>https://www.ncbi.nlm.nih.gov/pubmed/18837901/</t>
  </si>
  <si>
    <t>https://www.ncbi.nlm.nih.gov/pubmed/18542100/</t>
  </si>
  <si>
    <t>https://www.ncbi.nlm.nih.gov/pubmed/19075988/</t>
  </si>
  <si>
    <t>https://www.ncbi.nlm.nih.gov/pubmed/17499227/</t>
  </si>
  <si>
    <t>https://www.ncbi.nlm.nih.gov/pubmed/17322108/</t>
  </si>
  <si>
    <t>https://www.ncbi.nlm.nih.gov/pubmed/17486067/</t>
  </si>
  <si>
    <t>https://www.ncbi.nlm.nih.gov/pubmed/17371229/</t>
  </si>
  <si>
    <t>https://www.ncbi.nlm.nih.gov/pubmed/17339610/</t>
  </si>
  <si>
    <t>https://www.ncbi.nlm.nih.gov/pubmed/17334605/</t>
  </si>
  <si>
    <t>https://www.ncbi.nlm.nih.gov/pubmed/17325199/</t>
  </si>
  <si>
    <t>https://www.ncbi.nlm.nih.gov/pubmed/17173040/</t>
  </si>
  <si>
    <t>https://www.ncbi.nlm.nih.gov/pubmed/17290298/</t>
  </si>
  <si>
    <t>https://www.ncbi.nlm.nih.gov/pubmed/17199126/</t>
  </si>
  <si>
    <t>https://www.ncbi.nlm.nih.gov/pubmed/17173042/</t>
  </si>
  <si>
    <t>https://www.ncbi.nlm.nih.gov/pubmed/17130283/</t>
  </si>
  <si>
    <t>https://www.ncbi.nlm.nih.gov/pubmed/17095227/</t>
  </si>
  <si>
    <t>https://www.ncbi.nlm.nih.gov/pubmed/17488877/</t>
  </si>
  <si>
    <t>https://www.ncbi.nlm.nih.gov/pubmed/17979507/</t>
  </si>
  <si>
    <t>https://www.ncbi.nlm.nih.gov/pubmed/17526805/</t>
  </si>
  <si>
    <t>https://www.ncbi.nlm.nih.gov/pubmed/17916723/</t>
  </si>
  <si>
    <t>https://www.ncbi.nlm.nih.gov/pubmed/18025236/</t>
  </si>
  <si>
    <t>https://www.ncbi.nlm.nih.gov/pubmed/17998459/</t>
  </si>
  <si>
    <t>https://www.ncbi.nlm.nih.gov/pubmed/17975110/</t>
  </si>
  <si>
    <t>https://www.ncbi.nlm.nih.gov/pubmed/17615371/</t>
  </si>
  <si>
    <t>https://www.ncbi.nlm.nih.gov/pubmed/17925573/</t>
  </si>
  <si>
    <t>https://www.ncbi.nlm.nih.gov/pubmed/17925574/</t>
  </si>
  <si>
    <t>https://www.ncbi.nlm.nih.gov/pubmed/17900864/</t>
  </si>
  <si>
    <t>https://www.ncbi.nlm.nih.gov/pubmed/17875760/</t>
  </si>
  <si>
    <t>https://www.ncbi.nlm.nih.gov/pubmed/17720808/</t>
  </si>
  <si>
    <t>https://www.ncbi.nlm.nih.gov/pubmed/17631865/</t>
  </si>
  <si>
    <t>https://www.ncbi.nlm.nih.gov/pubmed/17626838/</t>
  </si>
  <si>
    <t>https://www.ncbi.nlm.nih.gov/pubmed/16110482/</t>
  </si>
  <si>
    <t>https://www.ncbi.nlm.nih.gov/pubmed/16719336/</t>
  </si>
  <si>
    <t>https://www.ncbi.nlm.nih.gov/pubmed/16300745/</t>
  </si>
  <si>
    <t>https://www.ncbi.nlm.nih.gov/pubmed/16304053/</t>
  </si>
  <si>
    <t>https://www.ncbi.nlm.nih.gov/pubmed/16430866/</t>
  </si>
  <si>
    <t>https://www.ncbi.nlm.nih.gov/pubmed/16543958/</t>
  </si>
  <si>
    <t>https://www.ncbi.nlm.nih.gov/pubmed/16574789/</t>
  </si>
  <si>
    <t>https://www.ncbi.nlm.nih.gov/pubmed/16980183/</t>
  </si>
  <si>
    <t>https://www.ncbi.nlm.nih.gov/pubmed/16789742/</t>
  </si>
  <si>
    <t>https://www.ncbi.nlm.nih.gov/pubmed/16871217/</t>
  </si>
  <si>
    <t>https://www.ncbi.nlm.nih.gov/pubmed/16989733/</t>
  </si>
  <si>
    <t>https://www.ncbi.nlm.nih.gov/pubmed/16997858/</t>
  </si>
  <si>
    <t>https://www.ncbi.nlm.nih.gov/pubmed/16856844/</t>
  </si>
  <si>
    <t>https://www.ncbi.nlm.nih.gov/pubmed/17173190/</t>
  </si>
  <si>
    <t>https://www.ncbi.nlm.nih.gov/pubmed/15856020/</t>
  </si>
  <si>
    <t>https://www.ncbi.nlm.nih.gov/pubmed/15611065/</t>
  </si>
  <si>
    <t>https://www.ncbi.nlm.nih.gov/pubmed/15620702/</t>
  </si>
  <si>
    <t>https://www.ncbi.nlm.nih.gov/pubmed/15705797/</t>
  </si>
  <si>
    <t>https://www.ncbi.nlm.nih.gov/pubmed/15769890/</t>
  </si>
  <si>
    <t>https://www.ncbi.nlm.nih.gov/pubmed/15860799/</t>
  </si>
  <si>
    <t>https://www.ncbi.nlm.nih.gov/pubmed/15878979/</t>
  </si>
  <si>
    <t>https://www.ncbi.nlm.nih.gov/pubmed/16127437/</t>
  </si>
  <si>
    <t>https://www.ncbi.nlm.nih.gov/pubmed/16157310/</t>
  </si>
  <si>
    <t>https://www.ncbi.nlm.nih.gov/pubmed/16183669/</t>
  </si>
  <si>
    <t>https://www.ncbi.nlm.nih.gov/pubmed/16228230/</t>
  </si>
  <si>
    <t>https://www.ncbi.nlm.nih.gov/pubmed/15266020/</t>
  </si>
  <si>
    <t>https://www.ncbi.nlm.nih.gov/pubmed/15031261/</t>
  </si>
  <si>
    <t>https://www.ncbi.nlm.nih.gov/pubmed/15046613/</t>
  </si>
  <si>
    <t>https://www.ncbi.nlm.nih.gov/pubmed/15066181/</t>
  </si>
  <si>
    <t>https://www.ncbi.nlm.nih.gov/pubmed/15231713/</t>
  </si>
  <si>
    <t>https://www.ncbi.nlm.nih.gov/pubmed/15242973/</t>
  </si>
  <si>
    <t>https://www.ncbi.nlm.nih.gov/pubmed/14980723/</t>
  </si>
  <si>
    <t>https://www.ncbi.nlm.nih.gov/pubmed/15292195/</t>
  </si>
  <si>
    <t>https://www.ncbi.nlm.nih.gov/pubmed/15318168/</t>
  </si>
  <si>
    <t>https://www.ncbi.nlm.nih.gov/pubmed/15350214/</t>
  </si>
  <si>
    <t>https://www.ncbi.nlm.nih.gov/pubmed/15579443/</t>
  </si>
  <si>
    <t>https://www.ncbi.nlm.nih.gov/pubmed/15582274/</t>
  </si>
  <si>
    <t>https://www.ncbi.nlm.nih.gov/pubmed/15294162/</t>
  </si>
  <si>
    <t>https://www.ncbi.nlm.nih.gov/pubmed/12700661/</t>
  </si>
  <si>
    <t>https://www.ncbi.nlm.nih.gov/pubmed/12393389/</t>
  </si>
  <si>
    <t>https://www.ncbi.nlm.nih.gov/pubmed/12546701/</t>
  </si>
  <si>
    <t>https://www.ncbi.nlm.nih.gov/pubmed/12582202/</t>
  </si>
  <si>
    <t>https://www.ncbi.nlm.nih.gov/pubmed/12682230/</t>
  </si>
  <si>
    <t>https://www.ncbi.nlm.nih.gov/pubmed/12464394/</t>
  </si>
  <si>
    <t>https://www.ncbi.nlm.nih.gov/pubmed/12700668/</t>
  </si>
  <si>
    <t>https://www.ncbi.nlm.nih.gov/pubmed/14557352/</t>
  </si>
  <si>
    <t>https://www.ncbi.nlm.nih.gov/pubmed/14613853/</t>
  </si>
  <si>
    <t>https://www.ncbi.nlm.nih.gov/pubmed/14627686/</t>
  </si>
  <si>
    <t>https://www.ncbi.nlm.nih.gov/pubmed/14516793/</t>
  </si>
  <si>
    <t>https://www.ncbi.nlm.nih.gov/pubmed/14599360/</t>
  </si>
  <si>
    <t>https://www.ncbi.nlm.nih.gov/pubmed/12473596/</t>
  </si>
  <si>
    <t>https://www.ncbi.nlm.nih.gov/pubmed/11943209/</t>
  </si>
  <si>
    <t>https://www.ncbi.nlm.nih.gov/pubmed/11904423/</t>
  </si>
  <si>
    <t>https://www.ncbi.nlm.nih.gov/pubmed/11872087/</t>
  </si>
  <si>
    <t>https://www.ncbi.nlm.nih.gov/pubmed/11756194/</t>
  </si>
  <si>
    <t>https://www.ncbi.nlm.nih.gov/pubmed/11401516/</t>
  </si>
  <si>
    <t>https://www.ncbi.nlm.nih.gov/pubmed/11042169/</t>
  </si>
  <si>
    <t>https://www.ncbi.nlm.nih.gov/pubmed/11266463/</t>
  </si>
  <si>
    <t>https://www.ncbi.nlm.nih.gov/pubmed/11677595/</t>
  </si>
  <si>
    <t>https://www.ncbi.nlm.nih.gov/pubmed/11410335/</t>
  </si>
  <si>
    <t>https://www.ncbi.nlm.nih.gov/pubmed/11443116/</t>
  </si>
  <si>
    <t>https://www.ncbi.nlm.nih.gov/pubmed/11511514/</t>
  </si>
  <si>
    <t>https://www.ncbi.nlm.nih.gov/pubmed/11136978/</t>
  </si>
  <si>
    <t>https://www.ncbi.nlm.nih.gov/pubmed/11054537/</t>
  </si>
  <si>
    <t>https://www.ncbi.nlm.nih.gov/pubmed/11050418/</t>
  </si>
  <si>
    <t>https://www.ncbi.nlm.nih.gov/pubmed/11039907/</t>
  </si>
  <si>
    <t>['Animals', 'Antineoplastic Agents, Phytogenic/isolation &amp; purification/pharmacology/*therapeutic use', 'Carcinoma, Lewis Lung/drug therapy/genetics/pathology', 'Drug Screening Assays, Antitumor/methods', 'Drugs, Chinese Herbal/isolation &amp; purification/pharmacology/*therapeutic use', '*Fritillaria/genetics', 'Lung Neoplasms/*drug therapy/genetics/pathology', 'Mice', 'Mice, Inbred C57BL', 'Protein Interaction Maps/*drug effects/physiology', 'Random Allocation', 'Treatment Outcome', 'Tumor Burden/drug effects/physiology']</t>
  </si>
  <si>
    <t>['Exons', 'Genomics', 'Humans', 'Japan', 'Male', 'Mutation', '*Neoplasms, Germ Cell and Embryonal/genetics', 'Phosphatidylinositol 3-Kinases', 'Proto-Oncogene Proteins c-kit/genetics', '*Testicular Neoplasms/genetics']</t>
  </si>
  <si>
    <t>['Apoptosis/*drug effects', 'Autophagosomes/drug effects/metabolism', 'Autophagy/*drug effects', 'Breast Neoplasms/genetics/*pathology', 'Cell Cycle/*drug effects', 'Cell Survival/drug effects', '*Drug Resistance, Neoplasm/drug effects', 'Female', 'Gene Expression Regulation, Neoplastic/drug effects', 'Glycolysis/drug effects', 'Humans', 'Inhibitory Concentration 50', 'MCF-7 Cells', 'Oxygen Consumption/drug effects', 'Phenotype', 'Sirolimus/*pharmacology']</t>
  </si>
  <si>
    <t>['Adult', 'Aged', 'BRCA2 Protein/genetics', 'Brain Neoplasms/*genetics/pathology/*secondary', 'Cohort Studies', 'Cyclin-Dependent Kinases/genetics', 'Female', 'Genomics/*methods', 'High-Throughput Nucleotide Sequencing/methods', 'Humans', 'Male', 'Middle Aged', 'Mutation/*genetics', 'Neoplasms/genetics/pathology', 'Receptor, ErbB-2/genetics', 'Retrospective Studies']</t>
  </si>
  <si>
    <t>['Adenosine Triphosphate/immunology', 'Animals', 'Class Ib Phosphatidylinositol 3-Kinase/*immunology', 'Glycolysis/immunology', 'Immune Tolerance/immunology', 'Immunity, Innate/*immunology', 'Immunologic Memory/*immunology', 'Lipopolysaccharides/immunology', 'Mice', 'Mice, Inbred C57BL', 'Mice, Knockout', 'Microglia/immunology', 'Oxygen Consumption/immunology', 'Pathogen-Associated Molecular Pattern Molecules/immunology', 'Signal Transduction/immunology']</t>
  </si>
  <si>
    <t>['Animals', 'Asthma/*physiopathology', 'Bronchoalveolar Lavage Fluid', 'Class I Phosphatidylinositol 3-Kinases/*metabolism', 'Class Ib Phosphatidylinositol 3-Kinase/*metabolism', 'Disease Models, Animal', 'Eosinophils/metabolism', 'Inflammation/*physiopathology', 'Macrophages/metabolism', 'Male', 'Mice', 'Mice, Inbred BALB C', 'Neutrophils/metabolism', 'Toluene 2,4-Diisocyanate/toxicity']</t>
  </si>
  <si>
    <t>['Aged', 'Animals', 'Aorta, Abdominal/*drug effects/enzymology/pathology', 'Aortic Aneurysm, Abdominal/enzymology/pathology/*prevention &amp; control', 'Case-Control Studies', 'Class Ib Phosphatidylinositol 3-Kinase/*metabolism', 'Disease Models, Animal', 'Female', 'Humans', 'Isoquinolines/*pharmacology/therapeutic use', 'Macrophages/drug effects/enzymology', 'Male', 'Mice, Inbred C57BL', 'Middle Aged', 'Phosphorylation', 'Protein Kinase Inhibitors/*pharmacology', 'Proto-Oncogene Proteins c-akt/metabolism', 'Pyrazoles/*pharmacology/therapeutic use', 'Pyrimidines/*pharmacology/therapeutic use', 'T-Lymphocytes/drug effects/enzymology']</t>
  </si>
  <si>
    <t>['Animals', 'CD8-Positive T-Lymphocytes/*transplantation', 'Class I Phosphatidylinositol 3-Kinases/*antagonists &amp; inhibitors/drug effects', 'Class Ib Phosphatidylinositol 3-Kinase/drug effects/*metabolism', 'Heterocyclic Compounds, 4 or More Rings/pharmacology', 'Humans', 'Immunotherapy, Adoptive/*methods', 'Isoquinolines/pharmacology', 'Mice', 'Pyrazoles/pharmacology', 'Pyrimidines/pharmacology', 'Receptors, Chimeric Antigen']</t>
  </si>
  <si>
    <t>['Animals', 'Autoimmunity/genetics', 'Class I Phosphatidylinositol 3-Kinases/genetics/*metabolism', 'Class Ib Phosphatidylinositol 3-Kinase/genetics/*metabolism', 'Encephalomyelitis, Autoimmune, Experimental/blood/diagnosis/*immunology/pathology', 'Female', 'Humans', 'Male', 'Mice', 'Mice, Transgenic', 'Myelin-Oligodendrocyte Glycoprotein/administration &amp; dosage/immunology', 'Peptide Fragments/administration &amp; dosage/immunology', 'Peripheral Nerves/*immunology/pathology', 'Severity of Illness Index', 'Signal Transduction/genetics/immunology', 'T-Lymphocytes, Regulatory/*immunology/metabolism']</t>
  </si>
  <si>
    <t>['Carcinogenesis/genetics/pathology', 'Cell Line', 'Class Ib Phosphatidylinositol 3-Kinase/*metabolism', '*Disease Progression', 'Down-Regulation/genetics', 'Gene Expression Regulation, Neoplastic', 'Histone-Lysine N-Methyltransferase/*metabolism', 'Histones/metabolism', 'Humans', 'Lysine/metabolism', 'Methylation', '*Promoter Regions, Genetic', 'Protein Binding', 'Proto-Oncogene Proteins c-akt/metabolism', 'RNA, Long Noncoding/genetics/*metabolism', 'Retinoblastoma/*genetics/*pathology', 'Signal Transduction', 'Transcription, Genetic']</t>
  </si>
  <si>
    <t>['Animals', 'Apoptosis', 'Carcinoma, Lewis Lung/drug therapy/enzymology/*immunology/pathology', 'Cell Proliferation', 'Class Ib Phosphatidylinositol 3-Kinase/*chemistry', 'Colonic Neoplasms/drug therapy/enzymology/*immunology/pathology', 'Cytokines/metabolism', 'Humans', 'Immune Tolerance', 'Immunosuppression', 'Macrophages/drug effects/*immunology/metabolism', 'Melanoma, Experimental/drug therapy/enzymology/*immunology/pathology', 'Mice', 'Mice, Inbred C57BL', 'NF-kappa B/metabolism', 'Phosphoinositide-3 Kinase Inhibitors/*pharmacology', 'Signal Transduction', 'Syk Kinase/*antagonists &amp; inhibitors', 'Tumor Cells, Cultured', 'Xenograft Model Antitumor Assays']</t>
  </si>
  <si>
    <t>['Animals', 'Anti-Inflammatory Agents, Non-Steroidal/chemistry/isolation &amp; purification/*pharmacology', 'Databases, Pharmaceutical', 'Disease Models, Animal', 'Dose-Response Relationship, Drug', 'Drugs, Chinese Herbal/chemistry/isolation &amp; purification/*pharmacology', 'Edema/*drug therapy/metabolism', 'Inflammation/*drug therapy/metabolism', 'Lipopolysaccharides/antagonists &amp; inhibitors/pharmacology', 'Medicine, Chinese Traditional', 'Mice', 'Molecular Structure', 'Nitric Oxide/*antagonists &amp; inhibitors/biosynthesis', 'RAW 264.7 Cells', 'Structure-Activity Relationship', 'Syringa/*chemistry']</t>
  </si>
  <si>
    <t>['*Computational Biology', 'Drugs, Chinese Herbal/*pharmacology', 'Hepatitis C/*drug therapy', 'Humans', 'Molecular Docking Simulation', 'Protein Interaction Mapping', 'Signal Transduction/*drug effects']</t>
  </si>
  <si>
    <t>['Adult', 'Aged', 'Aged, 80 and over', 'Antibodies, Monoclonal, Humanized/administration &amp; dosage/adverse effects', 'Antineoplastic Combined Chemotherapy Protocols/adverse effects/*therapeutic use', 'Class I Phosphatidylinositol 3-Kinases/antagonists &amp; inhibitors', 'Class Ib Phosphatidylinositol 3-Kinase/metabolism', 'Cross-Over Studies', 'Disease Progression', 'Drug Resistance, Neoplasm', 'Female', 'Humans', 'Isoquinolines/administration &amp; dosage/adverse effects', 'Leukemia, Lymphocytic, Chronic, B-Cell/*drug therapy/metabolism/pathology', 'Male', 'Middle Aged', 'Neoplasm Recurrence, Local/*drug therapy/metabolism/pathology', 'Purines/administration &amp; dosage/adverse effects', 'Salvage Therapy', 'Survival Rate']</t>
  </si>
  <si>
    <t>['Animals', 'Class Ib Phosphatidylinositol 3-Kinase/genetics/*metabolism', 'Colitis/chemically induced/*immunology/microbiology', 'Colon/immunology/*microbiology', 'Cytokines/metabolism', 'Disease Models, Animal', 'Female', 'Humans', 'Inflammatory Bowel Diseases/*immunology', 'Mice', 'Mice, Inbred BALB C', 'Mice, Knockout', 'Microbiota', 'RNA, Ribosomal, 16S/*genetics', 'Signal Transduction', 'Trinitrobenzenesulfonic Acid']</t>
  </si>
  <si>
    <t>['Adenocarcinoma of Lung/*genetics/*physiopathology', 'Adult', 'Aged', 'Biomarkers, Tumor/*genetics', 'Cohort Studies', 'Early Detection of Cancer/*methods', 'Female', '*Genetic Predisposition to Disease', 'Genomics', 'Humans', 'Lung Neoplasms/*genetics/*physiopathology', 'Male', 'Middle Aged', 'Mutation']</t>
  </si>
  <si>
    <t>['AMP-Activated Protein Kinases/*metabolism', 'Apoptosis/*drug effects', 'Cell Line, Tumor', 'Drug Therapy, Combination', 'Gene Expression/drug effects', 'Humans', 'Metformin/administration &amp; dosage/*pharmacology', 'Pioglitazone/administration &amp; dosage/*pharmacology', 'Signal Transduction/*drug effects', 'TOR Serine-Threonine Kinases/*metabolism', 'Thyroid Carcinoma, Anaplastic/*metabolism/pathology', 'Thyroid Neoplasms/*metabolism/pathology']</t>
  </si>
  <si>
    <t>['Acute Kidney Injury/etiology/metabolism/pathology/*prevention &amp; control', 'Angiotensin II/*toxicity', 'Animals', 'Class Ib Phosphatidylinositol 3-Kinase/*physiology', 'Cytokines/metabolism', 'Disease Models, Animal', 'Fibroblasts/metabolism/pathology', 'Fibrosis/etiology/metabolism/pathology/*prevention &amp; control', 'Hypertension/chemically induced/*complications/pathology', 'Macrophages/metabolism/pathology', 'Mice', 'Mice, Inbred C57BL', 'Mice, Knockout', 'Myofibroblasts/metabolism/pathology', 'T-Lymphocytes/metabolism/pathology', 'Vasoconstrictor Agents/toxicity']</t>
  </si>
  <si>
    <t>['Animals', 'Cattle/genetics', 'Epigenome/*genetics', 'Epigenomics/*methods', '*Genetic Association Studies', '*Genome-Wide Association Study/veterinary', '*Histone Code', 'Humans', 'Multifactorial Inheritance/*genetics']</t>
  </si>
  <si>
    <t>['Animals', 'Class I Phosphatidylinositol 3-Kinases/chemistry/genetics/metabolism', 'Class Ib Phosphatidylinositol 3-Kinase/chemistry/genetics/metabolism', 'Enzyme Activation', 'Humans', 'Lipids/*chemistry', 'Mice', 'Models, Molecular', 'Phosphatidylinositol 3-Kinase/chemistry/genetics/metabolism', 'Phosphatidylinositol 3-Kinases/*chemistry/genetics/*metabolism', 'Protein Binding', 'Protein Conformation', 'Protein Domains', 'Protein Kinases/metabolism']</t>
  </si>
  <si>
    <t>['Animals', 'Base Sequence', 'Cell Line, Tumor', 'Cell Movement/genetics', 'Class Ib Phosphatidylinositol 3-Kinase/metabolism', 'Down-Regulation/genetics', 'Epithelial-Mesenchymal Transition/*genetics', 'Female', 'Gene Expression Regulation, Neoplastic', '*Gene Knockdown Techniques', 'Humans', 'Mice, Inbred BALB C', 'Mice, Nude', 'MicroRNAs/*genetics/metabolism', 'Neoplasm Invasiveness', 'Neoplasm Metastasis', 'Neoplastic Stem Cells/metabolism/*pathology', 'Prognosis', 'Triple Negative Breast Neoplasms/*genetics/*pathology']</t>
  </si>
  <si>
    <t>['Aged', '*Angina, Unstable/genetics', 'Class Ib Phosphatidylinositol 3-Kinase', '*Diabetes Mellitus, Type 2', '*Genotype', 'Hedgehog Proteins', 'Humans', 'Jumonji Domain-Containing Histone Demethylases', 'Middle Aged', 'Oxidoreductases, N-Demethylating', 'Platelet Aggregation', '*Polymorphism, Single Nucleotide']</t>
  </si>
  <si>
    <t>['Class Ib Phosphatidylinositol 3-Kinase', 'Germ Cells', 'Germ-Line Mutation', 'Humans', '*Immunologic Deficiency Syndromes/genetics']</t>
  </si>
  <si>
    <t>['Animals', 'CD4-Positive T-Lymphocytes/*enzymology/immunology', 'Carotid Artery Injuries/*enzymology/genetics/immunology/pathology', 'Cell Proliferation', 'Cells, Cultured', 'Chemokine CXCL10/*metabolism', 'Class Ib Phosphatidylinositol 3-Kinase/deficiency/genetics/*metabolism', 'Disease Models, Animal', 'Endothelial Cells/*metabolism/pathology', 'Human Umbilical Vein Endothelial Cells/metabolism', 'Humans', 'Interferon-gamma/metabolism', 'Mice, Inbred C57BL', 'Mice, Knockout', 'Muscle, Smooth, Vascular/immunology/*metabolism/pathology', 'Myocytes, Smooth Muscle/immunology/*metabolism/pathology', 'Paracrine Communication', 'Re-Epithelialization', 'Signal Transduction', '*Wound Healing']</t>
  </si>
  <si>
    <t>['Brain Neoplasms/*genetics/*metabolism/*secondary', 'Disease Progression', 'Humans', 'Male', 'Melanoma/*pathology', 'Middle Aged', 'Proteogenomics/methods', 'Skin Neoplasms/*pathology', 'Transcriptome']</t>
  </si>
  <si>
    <t>['Agammaglobulinaemia Tyrosine Kinase/antagonists &amp; inhibitors/immunology/metabolism', 'B-Lymphocytes/*immunology/metabolism', 'Class Ib Phosphatidylinositol 3-Kinase/immunology/metabolism', 'Enzyme Inhibitors/therapeutic use', 'Humans', 'Leukemia, Lymphocytic, Chronic, B-Cell/drug therapy/*immunology/metabolism', 'Molecular Targeted Therapy/methods', 'Precision Medicine/*methods', 'Receptors, Antigen, B-Cell/antagonists &amp; inhibitors/*immunology/metabolism', 'Signal Transduction/drug effects/*immunology']</t>
  </si>
  <si>
    <t>['Animals', 'Class Ib Phosphatidylinositol 3-Kinase/*drug effects', 'Crystallography, X-Ray', '*Drug Design', 'Humans', 'Molecular Docking Simulation', 'Phosphoinositide-3 Kinase Inhibitors/chemistry/pharmacokinetics/*pharmacology', 'Rats', 'Structure-Activity Relationship']</t>
  </si>
  <si>
    <t>['Binding Sites', 'Class Ib Phosphatidylinositol 3-Kinase/*chemistry/*metabolism', 'Computer Simulation', 'Down-Regulation', 'Drug Screening Assays, Antitumor', 'Flavonoids/chemistry/*pharmacology', 'Gene Expression Regulation, Neoplastic/drug effects', 'Humans', 'Models, Molecular', 'Molecular Docking Simulation', 'Molecular Structure', 'Neoplasms/drug therapy/*enzymology']</t>
  </si>
  <si>
    <t>['Animals', 'Antineoplastic Agents, Phytogenic/*pharmacology', 'Cell Differentiation/drug effects', 'Cell Movement/drug effects', 'Class Ib Phosphatidylinositol 3-Kinase/*metabolism', 'Coculture Techniques', 'Cytokines/metabolism', 'Disease Progression', 'Drugs, Chinese Herbal/*pharmacology', 'Epithelial-Mesenchymal Transition/drug effects', 'Humans', 'Inflammation Mediators/metabolism', 'Mice', 'Neoplasm Metastasis', 'Phenotype', 'Protein Kinase Inhibitors/*pharmacology', 'Signal Transduction/drug effects', 'Stomach Neoplasms/*drug therapy/enzymology/immunology/pathology', 'THP-1 Cells', 'Tumor Microenvironment', 'Tumor-Associated Macrophages/*drug effects/enzymology/immunology/pathology']</t>
  </si>
  <si>
    <t>['Animals', 'Class Ib Phosphatidylinositol 3-Kinase/genetics/*metabolism', 'Male', 'Mice', 'Mice, Transgenic', 'Neoplasm Metastasis', 'Neoplasm Proteins/genetics/*metabolism', 'Prostatic Neoplasms/genetics/*metabolism/pathology', 'Receptors, Androgen/genetics/*metabolism']</t>
  </si>
  <si>
    <t>['Chromosome Breakpoints', '*Chromothripsis', 'Fatal Outcome', 'Gene Rearrangement', '*Germ-Line Mutation', 'High-Throughput Nucleotide Sequencing', 'Humans', 'Intracellular Signaling Peptides and Proteins/genetics', 'Male', 'Membrane Glycoproteins/*genetics', 'Middle Aged', 'Mobius Syndrome/*genetics', 'Semaphorin-3A/genetics', 'Semaphorins/*genetics']</t>
  </si>
  <si>
    <t>['Animals', 'Cells, Cultured', 'Class Ib Phosphatidylinositol 3-Kinase/physiology', 'Contusions/*drug therapy', 'Cytokines/analysis', 'Female', 'Mice', 'Mice, Inbred C57BL', 'Receptors, Tumor Necrosis Factor, Type II/*agonists/physiology', 'Spinal Cord/drug effects', 'Spinal Cord Injuries/*drug therapy/immunology']</t>
  </si>
  <si>
    <t>['Cell Differentiation/genetics', 'Cell Proliferation/genetics', 'Cells, Cultured', 'Cellular Senescence/*genetics', 'Class Ib Phosphatidylinositol 3-Kinase/genetics', 'Coronary Vessels/*cytology', '*Endothelial Cells/cytology/immunology/metabolism', 'Gene Expression Profiling', 'Gene Expression Regulation', 'Humans', 'Inflammation/genetics', 'MEF2 Transcription Factors/genetics/physiology']</t>
  </si>
  <si>
    <t>['Adolescent', 'Animals', 'Animals, Newborn', 'Axial Length, Eye/pathology', 'Chickens', 'Child', 'Class Ib Phosphatidylinositol 3-Kinase/*genetics', 'Cyclic AMP-Dependent Protein Kinase RIIbeta Subunit/*genetics', 'Databases, Factual', 'Disease Models, Animal', 'Female', 'Gene-Environment Interaction', 'Genetic Predisposition to Disease/*genetics', 'Genome-Wide Association Study/*methods', 'Genotyping Techniques', 'Humans', 'Longitudinal Studies', 'Male', 'Middle Aged', 'Myopia/*genetics', 'Sensory Deprivation', 'Visual Perception/*genetics']</t>
  </si>
  <si>
    <t>['Asian Continental Ancestry Group/genetics', 'Big Data', 'Carcinoma, Hepatocellular/genetics', 'China', 'Computational Biology/*methods', 'Gene Expression Profiling/methods', 'Gene Expression Regulation, Neoplastic/genetics', 'Gene Ontology', 'Gene Regulatory Networks/genetics', 'High-Throughput Nucleotide Sequencing/methods', 'Humans', 'Liver Neoplasms/genetics', 'Nasopharyngeal Carcinoma/*genetics', 'Nasopharyngeal Neoplasms/genetics', 'Neoplasm Recurrence, Local/genetics', 'Protein Interaction Maps']</t>
  </si>
  <si>
    <t>['Animals', 'Arthritis, Experimental/drug therapy/enzymology', 'Class I Phosphatidylinositol 3-Kinases/*metabolism', 'Class Ib Phosphatidylinositol 3-Kinase/*metabolism', 'Drug Discovery/*methods', 'Female', 'Humans', 'Isoenzymes', 'Mice', 'Molecular Docking Simulation', 'PC-3 Cells', 'Phosphoinositide-3 Kinase Inhibitors/*chemical synthesis/chemistry/pharmacokinetics/pharmacology', 'RAW 264.7 Cells', 'Rats, Sprague-Dawley', 'Rats, Wistar']</t>
  </si>
  <si>
    <t>['Animals', 'Antineoplastic Agents/adverse effects/*therapeutic use', 'Class Ib Phosphatidylinositol 3-Kinase/immunology/metabolism', 'Humans', '*Immunotherapy/adverse effects', 'Lymphocytes, Tumor-Infiltrating/*drug effects/enzymology/immunology', 'Molecular Targeted Therapy', 'Neoplasms/*drug therapy/enzymology/immunology/pathology', 'Phenotype', 'Protein Kinase Inhibitors/adverse effects/*therapeutic use', 'Signal Transduction/drug effects', 'T-Lymphocytes, Regulatory/*drug effects/enzymology/immunology', 'Tumor Escape', 'Tumor Microenvironment']</t>
  </si>
  <si>
    <t>['Cell Differentiation', 'Cell Proliferation', 'Down-Regulation', '*Gene Expression Profiling', 'Humans', 'Mesenchymal Stem Cells/cytology/*metabolism', 'Nerve Tissue Proteins/metabolism', 'Receptors, Nerve Growth Factor/metabolism', 'Up-Regulation']</t>
  </si>
  <si>
    <t>['Animals', 'Blood Platelets/drug effects/*metabolism', 'Class I Phosphatidylinositol 3-Kinases/metabolism', 'Class Ib Phosphatidylinositol 3-Kinase/*metabolism', 'Humans', 'Mice', 'Phosphorylation', 'Platelet Activation/drug effects', 'Proto-Oncogene Proteins c-akt/metabolism', 'Thrombopoietin/*pharmacology', 'Thromboxanes/*metabolism/pharmacology', 'rap1 GTP-Binding Proteins/metabolism']</t>
  </si>
  <si>
    <t>['Anthracyclines/*adverse effects', 'Antineoplastic Agents/*adverse effects/*therapeutic use', 'Cardiovascular Diseases/*chemically induced', 'Class Ib Phosphatidylinositol 3-Kinase/genetics/metabolism', 'Gene Expression Regulation, Enzymologic/drug effects', 'Humans', 'Longevity', 'Neoplasms/*drug therapy']</t>
  </si>
  <si>
    <t>['Adenosine Triphosphatases', 'Binding Sites', 'Class I Phosphatidylinositol 3-Kinases/antagonists &amp; inhibitors/metabolism', 'Class Ib Phosphatidylinositol 3-Kinase/*metabolism', 'Crystallography, X-Ray', 'Humans', 'Models, Molecular', 'Mutagenesis, Site-Directed', 'Phosphatidylinositol 3-Kinases/*metabolism', '*Phosphoinositide-3 Kinase Inhibitors', 'Phthalimides', 'Protein Binding', 'Protein Conformation', 'Protein Isoforms/physiology', 'Protein Kinase Inhibitors', 'Substrate Specificity']</t>
  </si>
  <si>
    <t>['Adaptor Proteins, Signal Transducing/*physiology', 'Animals', 'Carotid Artery, Common', 'Cell Cycle Proteins/*physiology', 'Cell Movement', 'Cells, Cultured', 'Class Ib Phosphatidylinositol 3-Kinase/deficiency/genetics/*physiology', 'Cyclic AMP Response Element-Binding Protein/*physiology', 'Gene Expression Regulation', 'Gene Knockdown Techniques', 'Ligation', 'Male', 'Mice', 'Mice, Inbred C57BL', 'Muscle, Smooth, Vascular/*pathology', 'Myocytes, Smooth Muscle/*enzymology/pathology', 'Neointima/*physiopathology', 'Phenotype', 'RNA Interference', 'RNA, Small Interfering/genetics', 'Radiation Chimera', 'Signal Transduction/*physiology', 'Vascular Remodeling']</t>
  </si>
  <si>
    <t>['Animals', 'Autoimmune Diseases/*drug therapy', 'Cell Line, Tumor', 'Class I Phosphatidylinositol 3-Kinases/*antagonists &amp; inhibitors/metabolism', 'Class Ib Phosphatidylinositol 3-Kinase/*metabolism', 'Clinical Trials as Topic', 'Humans', 'Inflammation/*drug therapy', 'Molecular Structure', 'Phosphoinositide-3 Kinase Inhibitors/chemistry/metabolism/*therapeutic use', 'Protein Binding']</t>
  </si>
  <si>
    <t>['Benzothiazoles/*chemistry/metabolism', 'Binding Sites', 'Catalytic Domain', 'Class Ib Phosphatidylinositol 3-Kinase/*chemistry/metabolism', 'Enzyme Inhibitors/*chemistry/metabolism', 'Humans', 'Ligands', 'Molecular Docking Simulation', 'Molecular Dynamics Simulation', 'Piperidines/*chemistry/metabolism', 'Thermodynamics']</t>
  </si>
  <si>
    <t>['Animals', 'Class Ib Phosphatidylinositol 3-Kinase/*metabolism', 'Humans', 'Neutrophils/*enzymology', 'Signal Transduction/*physiology', 'rho GTP-Binding Proteins/*metabolism']</t>
  </si>
  <si>
    <t>['Animals', 'Apoptosis', 'Cattle', '*Cell Proliferation', 'Cells, Cultured', 'Fibroblasts/*cytology/metabolism', '*Gene Expression Regulation', 'Phosphatidylinositol 3-Kinases/genetics/*metabolism', 'Proto-Oncogene Proteins c-akt/genetics/*metabolism', 'Receptors, Purinergic P2/chemistry/genetics/*metabolism', 'Signal Transduction']</t>
  </si>
  <si>
    <t>['Animals', 'Antineoplastic Agents, Immunological/*pharmacology', 'B7-H1 Antigen/*antagonists &amp; inhibitors/metabolism', 'Class Ib Phosphatidylinositol 3-Kinase/metabolism', 'Complement Activation/*immunology', 'Complement C3/*immunology', 'Disease Models, Animal', 'Female', 'Humans', 'Immunomodulation', 'Immunotherapy', 'Macrophages/*immunology/metabolism', 'Melanoma, Experimental', 'Mice', 'Neoplasms/*immunology/metabolism/pathology', 'T-Lymphocyte Subsets/immunology/metabolism/pathology', 'Tumor Microenvironment/immunology']</t>
  </si>
  <si>
    <t>['Animals', 'Antineoplastic Agents/therapeutic use', 'CRISPR-Associated Protein 9/genetics/metabolism', '*CRISPR-Cas Systems', 'Carcinoma, Squamous Cell/drug therapy/*genetics/metabolism/pathology', 'Cell Line, Tumor', 'Cell Proliferation', 'Cell Survival', 'Clustered Regularly Interspaced Short Palindromic Repeats', 'Cyclic AMP/metabolism', 'Gene Editing/*methods', 'Gene Expression Regulation, Neoplastic', 'Humans', 'Lung Neoplasms/drug therapy/*genetics/metabolism/pathology', 'Mice, Inbred NOD', 'Mice, SCID', 'Mitogen-Activated Protein Kinases/metabolism', 'Molecular Targeted Therapy', 'Mutation', 'Receptors, Metabotropic Glutamate/*genetics/metabolism', 'Signal Transduction', 'Transcriptional Activation', 'Tumor Burden', 'Tumor Cells, Cultured', '*Whole Exome Sequencing']</t>
  </si>
  <si>
    <t>['ATP Binding Cassette Transporter, Subfamily B/agonists/genetics/metabolism', 'ATP Binding Cassette Transporter, Subfamily G, Member 2/metabolism', 'Animals', 'Antineoplastic Agents/chemistry/metabolism/*pharmacology', 'Binding Sites', 'Class Ib Phosphatidylinositol 3-Kinase/chemistry/metabolism', 'Colonic Neoplasms/*drug therapy/enzymology/immunology/pathology', 'Drug Resistance, Multiple/*drug effects', 'Drug Resistance, Neoplasm/*drug effects', 'Humans', 'LLC-PK1 Cells', 'Male', 'Mice, Nude', 'Molecular Docking Simulation', 'Neoplasm Proteins/metabolism', 'Paclitaxel/metabolism/*pharmacology', '*Phosphoinositide-3 Kinase Inhibitors', 'Protein Binding', 'Protein Conformation', 'Protein Kinase Inhibitors/chemistry/*pharmacology', 'Signal Transduction/drug effects', 'Swine', 'Xenograft Model Antitumor Assays']</t>
  </si>
  <si>
    <t>['Aged', 'Colorectal Neoplasms/*genetics/pathology', 'Female', 'Humans', 'Male', 'Middle Aged', 'Phosphatidylinositol 3-Kinases/*metabolism', 'Proto-Oncogene Proteins c-akt/*metabolism', 'Signal Transduction']</t>
  </si>
  <si>
    <t>['Aqueous Humor/*metabolism', 'Biomarkers/metabolism', 'Cataract/*metabolism', 'Chromatography, Liquid', 'Female', 'Glaucoma, Angle-Closure/*metabolism/physiopathology', 'Glaucoma, Open-Angle/*metabolism/physiopathology', 'Humans', 'Intraocular Pressure/*physiology', 'Male', 'Middle Aged', 'Proteome/*metabolism', 'Tandem Mass Spectrometry']</t>
  </si>
  <si>
    <t>['Aged', 'Aged, 80 and over', 'Antineoplastic Combined Chemotherapy Protocols/*therapeutic use', 'Benzimidazoles/administration &amp; dosage', 'Biliary Tract Neoplasms/*drug therapy', 'Cisplatin/administration &amp; dosage', 'Deoxycytidine/administration &amp; dosage/analogs &amp; derivatives', 'Drug Administration Schedule', 'Female', 'Humans', 'Kaplan-Meier Estimate', 'MAP Kinase Signaling System/drug effects/genetics', 'Male', 'Middle Aged', 'Mutation', 'Proto-Oncogene Proteins B-raf/genetics']</t>
  </si>
  <si>
    <t>['Animals', 'Cell Line', 'Cell Membrane/genetics/*metabolism/pathology', '*Cell Transdifferentiation', 'Class Ib Phosphatidylinositol 3-Kinase/genetics/*metabolism', 'Humans', 'Lung/metabolism/pathology', 'Mice', 'Myofibroblasts/*metabolism/pathology', 'Pulmonary Fibrosis/genetics/metabolism/pathology', 'TRPV Cation Channels/genetics/*metabolism', 'Transforming Growth Factor beta/genetics/metabolism']</t>
  </si>
  <si>
    <t>['Aged', 'Cellular Senescence/drug effects/*physiology', 'Coronary Artery Disease/blood/*metabolism', 'Down-Regulation/drug effects', 'Endothelial Cells/drug effects/*metabolism', 'Female', 'Humans', 'Hydrogen Peroxide/pharmacology', 'MEF2 Transcription Factors/blood/metabolism', 'Male', 'Middle Aged', 'Phosphatidylinositol 3-Kinases/metabolism', 'Phosphorylation/drug effects', 'Proto-Oncogene Proteins c-akt/metabolism', 'Signal Transduction/drug effects/*physiology', 'Sirtuin 1/metabolism']</t>
  </si>
  <si>
    <t>['Acute Disease', 'Animals', 'Arthritis, Gouty/*enzymology/*immunology', 'Caspase 1/*metabolism', 'Cell Adhesion', 'Cell Movement', 'Class Ib Phosphatidylinositol 3-Kinase/deficiency/*metabolism', 'Cytoplasm/metabolism', 'Enzyme Activation', 'Inflammasomes/metabolism', 'Inflammation/pathology', 'Interleukin-1beta/metabolism', 'Joints/pathology', 'Leukotriene B4/metabolism', 'Male', 'Mice, Inbred C57BL', 'Microvessels/pathology', '*Neutrophil Infiltration', 'Neutrophils/metabolism', 'Nociception', 'Phosphorylation', 'Proto-Oncogene Proteins c-akt/metabolism', 'Synovial Membrane/blood supply', 'Uric Acid']</t>
  </si>
  <si>
    <t>['Animals', 'Antigens, CD34/metabolism', 'Cell Proliferation/drug effects', 'Cells, Cultured', 'Female', 'Integrin beta1/*metabolism', 'Isoenzymes/metabolism', 'Lung/*cytology', 'Mice, Inbred BALB C', 'Phosphatidylinositol 3-Kinases/*metabolism', 'Phosphoinositide-3 Kinase Inhibitors/pharmacology', 'RNA, Messenger/genetics/metabolism', 'Receptor, Platelet-Derived Growth Factor alpha/metabolism', 'Telocytes/drug effects/*metabolism', 'Transforming Growth Factor beta/*metabolism', 'Vimentin/metabolism']</t>
  </si>
  <si>
    <t>['Animals', 'Cell Survival/drug effects', 'Class Ib Phosphatidylinositol 3-Kinase/*metabolism', 'Cytokines/biosynthesis', 'Female', 'Gene Deletion', 'Inflammation/enzymology/*pathology', 'Liver/drug effects/injuries/pathology', 'Lung/enzymology/pathology', 'Mice, Inbred C57BL', 'Oligodeoxyribonucleotides/pharmacology', '*Organ Specificity/drug effects', 'Pleura/metabolism', 'Pulmonary Fibrosis/chemically induced/pathology', 'Quinoxalines/pharmacology', '*Signal Transduction/drug effects', 'Silicon Dioxide', 'Thiazolidinediones/pharmacology', 'Toll-Like Receptor 9/*metabolism']</t>
  </si>
  <si>
    <t>['Animals', 'Animals, Newborn', 'Brain/cytology/enzymology/immunology', 'Cells, Cultured', 'Class Ib Phosphatidylinositol 3-Kinase/deficiency/genetics/*immunology', 'Cytokines/metabolism', 'Immune Tolerance/drug effects', 'Immunity, Innate/drug effects', 'Immunologic Memory/drug effects/physiology', 'Inflammation Mediators/metabolism', 'Lipopolysaccharides/administration &amp; dosage', 'Mice', 'Mice, Inbred C57BL', 'Mice, Knockout', 'Microglia/drug effects/*enzymology/*immunology']</t>
  </si>
  <si>
    <t>['Adoptive Transfer', 'Animals', 'Biomarkers', 'Cancer Vaccines/*immunology', 'Cell Movement/*drug effects/*immunology', 'Dendritic Cells/*drug effects/*physiology', 'Disease Models, Animal', 'Humans', 'Immunotherapy', 'Mice', 'Neoplasms/immunology/metabolism/pathology/therapy', 'Oxidative Stress', 'Receptors, CXCR/genetics/*metabolism', 'Sarcosine/*pharmacology', 'Signal Transduction/*drug effects']</t>
  </si>
  <si>
    <t>['Animals', 'Humans', 'Interleukin-17/immunology', 'Phosphatidylinositol 3-Kinases/*immunology', 'Protein Isoforms/*immunology', 'Th17 Cells/*immunology', 'Tuberculosis/*immunology']</t>
  </si>
  <si>
    <t>['Animals', 'Brain/*metabolism/pathology', 'Brain Injuries, Traumatic/*metabolism/pathology/psychology', 'Class Ib Phosphatidylinositol 3-Kinase/*biosynthesis', 'Endoplasmic Reticulum Stress/*physiology', 'Enzyme Induction/physiology', 'Male', 'Memory Disorders/*metabolism/pathology', 'Mice', 'Mice, Inbred C57BL', 'Mice, Knockout', 'Neurons/*metabolism/pathology', 'Time Factors']</t>
  </si>
  <si>
    <t>['Animals', 'Antineoplastic Agents, Immunological/*pharmacology', 'Cell Line, Tumor', 'Chromans/*pharmacology', '*Class I Phosphatidylinositol 3-Kinases/antagonists &amp; inhibitors/immunology', 'Class Ib Phosphatidylinositol 3-Kinase/*immunology', 'Female', '*Immunotherapy', 'Mice', 'Myeloid-Derived Suppressor Cells/*immunology/pathology', 'Neoplasm Proteins/*antagonists &amp; inhibitors/immunology', '*Neoplasms, Experimental/immunology/pathology/therapy', 'Ovarian Neoplasms/immunology/pathology/therapy', 'Programmed Cell Death 1 Receptor/*antagonists &amp; inhibitors/immunology', '*Tumor Microenvironment/drug effects/immunology']</t>
  </si>
  <si>
    <t>['Adaptive Immunity/genetics/*immunology', 'Animals', 'Cells, Cultured', 'Class Ib Phosphatidylinositol 3-Kinase/deficiency/genetics/*immunology', 'Disease Models, Animal', 'Female', 'Humans', 'Immunologic Deficiency Syndromes/genetics/*immunology/metabolism', 'Inflammation/genetics/*immunology/metabolism', 'Male', 'Mice', 'Mice, Inbred C57BL', 'Mice, Knockout', 'Microbiota/*immunology']</t>
  </si>
  <si>
    <t>['Animals', 'Class Ib Phosphatidylinositol 3-Kinase/chemistry/*immunology', 'Clinical Trials as Topic', 'Drug Development', 'Drug Discovery', 'Humans', 'Inflammation/*drug therapy/immunology', 'Models, Molecular', 'Neoplasms/*drug therapy/immunology', 'Phosphoinositide-3 Kinase Inhibitors/*chemistry/pharmacology/*therapeutic use']</t>
  </si>
  <si>
    <t>['Adenocarcinoma of Lung/etiology/*genetics/mortality/pathology', 'Adult', 'Aged', 'Aged, 80 and over', 'Electronic Health Records', 'Female', 'Humans', 'Lung Neoplasms/*genetics/pathology', 'Male', 'Middle Aged', '*Mutation', '*Non-Smokers', 'Retrospective Studies', 'Survival Analysis', 'Switzerland', 'Treatment Outcome']</t>
  </si>
  <si>
    <t>['Antineoplastic Agents/*pharmacology', 'Apoptosis/drug effects', 'Carcinoma, Renal Cell/*drug therapy/metabolism', 'Catalytic Domain/drug effects', 'Cell Cycle Checkpoints/drug effects', 'Cell Death/drug effects', 'Cell Line, Tumor', 'Cell Proliferation/drug effects', 'Class Ib Phosphatidylinositol 3-Kinase/*metabolism', 'G1 Phase/drug effects', 'Humans', 'Kidney Neoplasms/*drug therapy/metabolism', 'Umbelliferones/*pharmacology']</t>
  </si>
  <si>
    <t>['Animals', 'Astrocytes/drug effects', 'Brain Ischemia/metabolism', 'Class Ib Phosphatidylinositol 3-Kinase/metabolism', 'Cytokines/metabolism', 'Disease Models, Animal', 'Infarction, Middle Cerebral Artery/*drug therapy', 'Inflammation/*drug therapy', 'Male', 'Mice', 'Mice, Inbred C57BL', 'Protective Agents', 'Protein-Serine-Threonine Kinases/metabolism', 'Proto-Oncogene Proteins c-akt/metabolism', 'Quinoxalines/*pharmacology', 'Rats', 'Rats, Sprague-Dawley', 'STAT3 Transcription Factor/metabolism', 'Signal Transduction', 'Stroke/metabolism', 'Thiazolidinediones/*pharmacology']</t>
  </si>
  <si>
    <t>['Animals', 'Cell Line, Tumor', 'Class Ib Phosphatidylinositol 3-Kinase/metabolism', 'Female', 'Isoquinolines/pharmacology/*therapeutic use', 'Melanoma/*drug therapy/metabolism/pathology', 'Mice', 'Mice, Inbred C57BL', 'Myeloid Cells/*drug effects/metabolism/pathology', 'Pancreatic Neoplasms/*drug therapy/metabolism/pathology', 'Plasma Cells/*drug effects/metabolism/pathology', 'Protein Kinase Inhibitors/pharmacology/*therapeutic use', 'Pyrazoles/pharmacology/*therapeutic use', 'Pyrimidines/pharmacology/*therapeutic use', 'Tumor Microenvironment/drug effects']</t>
  </si>
  <si>
    <t>['Animals', 'Bronchitis, Chronic/*drug therapy/pathology', 'Flavonoids/*chemistry', 'Hippophae/*chemistry', 'Humans', 'Inflammation/*drug therapy', 'Lipopolysaccharides/pharmacology', 'Mice', 'Smoke/*adverse effects', 'Smoking/*drug therapy']</t>
  </si>
  <si>
    <t>['Animals', 'Capillaries/*immunology', 'Capillary Permeability/*drug effects/immunology', 'Chemokine CXCL2/immunology', 'Class Ib Phosphatidylinositol 3-Kinase/genetics/*immunology', 'Mice', 'Mice, Knockout', 'Neutrophils/*immunology', 'Oligopeptides/*pharmacology', 'Reactive Oxygen Species/*immunology']</t>
  </si>
  <si>
    <t>['Binding Sites', 'Catalytic Domain', 'Class Ib Phosphatidylinositol 3-Kinase/*chemistry/*metabolism', 'Computer Simulation', 'Drug Screening Assays, Antitumor', 'Humans', 'Lysine/metabolism', 'Methionine/metabolism', 'Models, Molecular', 'Molecular Docking Simulation', 'Molecular Structure', 'Quinoxalines/chemistry/*pharmacology', 'Sulfonamides/chemistry/*pharmacology', 'TOR Serine-Threonine Kinases/*chemistry/*metabolism']</t>
  </si>
  <si>
    <t>['Animals', 'Antimetabolites, Antineoplastic/pharmacology/therapeutic use', 'Carcinogenesis/drug effects/*genetics', 'Carcinoma, Pancreatic Ductal/drug therapy/*genetics/pathology', 'Class Ia Phosphatidylinositol 3-Kinase/genetics', 'Class Ib Phosphatidylinositol 3-Kinase/*genetics/metabolism', 'Deoxycytidine/analogs &amp; derivatives/pharmacology/therapeutic use', 'Diet, High-Fat/adverse effects', 'Disease Models, Animal', 'Drug Resistance, Neoplasm/drug effects/genetics', 'Fatty Acids, Omega-6/adverse effects', 'Female', 'Glucose/metabolism', 'Humans', 'Lipid Metabolism', 'Liver/pathology', 'Male', 'Mice, Knockout', 'Non-alcoholic Fatty Liver Disease/etiology/metabolism/*pathology', 'Obesity/*complications/etiology/metabolism', 'Pancreas/pathology', 'Pancreatic Neoplasms/drug therapy/*genetics/pathology', 'Phosphoinositide-3 Kinase Inhibitors/pharmacology/therapeutic use', 'Proto-Oncogene Proteins c-akt/metabolism', 'Proto-Oncogene Proteins p21(ras)/genetics/metabolism', 'Signal Transduction/drug effects/genetics', 'Up-Regulation']</t>
  </si>
  <si>
    <t>['Anti-Inflammatory Agents/chemistry/isolation &amp; purification/*pharmacology', 'Dose-Response Relationship, Drug', 'Drug Evaluation, Preclinical', 'Drugs, Chinese Herbal/chemistry/isolation &amp; purification/*pharmacology', 'Gout/*drug therapy/metabolism', 'Magnoliopsida/*chemistry', 'Medicine, Chinese Traditional', 'Molecular Docking Simulation', 'Molecular Structure', 'Phosphatidylinositol 3-Kinases/metabolism', 'Plant Extracts/chemistry/isolation &amp; purification/*pharmacology', 'Proto-Oncogene Proteins c-akt/antagonists &amp; inhibitors/metabolism', 'Signal Transduction/drug effects', 'Stereoisomerism', 'Structure-Activity Relationship']</t>
  </si>
  <si>
    <t>['Adolescent', 'Adult', 'Blotting, Western', 'Cells, Cultured', 'Child', 'Cytokines/*biosynthesis/drug effects', 'Familial Mediterranean Fever/*genetics/metabolism/pathology', 'Female', 'Flow Cytometry', '*Gene Expression Regulation', 'Humans', 'Lipopolysaccharides/pharmacology', 'Macrophages/drug effects/*metabolism/pathology', 'Male', 'MicroRNAs/biosynthesis/*genetics', 'Middle Aged', 'Oligonucleotide Array Sequence Analysis', 'Phosphatidylinositol 3-Kinases/biosynthesis/*genetics', 'Phosphoinositide-3 Kinase Inhibitors', 'RNA/*genetics', 'Real-Time Polymerase Chain Reaction', 'Retrospective Studies', 'Signal Transduction', 'Young Adult']</t>
  </si>
  <si>
    <t>['Antineoplastic Agents/pharmacology', 'B-Lymphocytes/metabolism/pathology', 'CD40 Ligand/metabolism', 'Cell Adhesion/drug effects/genetics', 'Cell Movement/drug effects/genetics', 'Cell Survival/drug effects/genetics', 'Chemokines/metabolism', 'Chemotaxis/genetics', 'Class I Phosphatidylinositol 3-Kinases/antagonists &amp; inhibitors/genetics/*metabolism', 'Class Ib Phosphatidylinositol 3-Kinase/genetics/*metabolism', 'Cytoskeleton/metabolism', 'Gene Expression Regulation, Neoplastic/drug effects', 'Gene Knockdown Techniques', 'Humans', 'Immunoglobulin Heavy Chains/genetics', 'Interleukin-4/metabolism', 'Leukemia, B-Cell/genetics/*metabolism/pathology', 'Lymphoma, B-Cell/genetics/*metabolism/pathology', 'Mesenchymal Stem Cells/metabolism', 'Mutation', 'Phosphoinositide-3 Kinase Inhibitors', 'Purines/pharmacology', 'Quinazolinones/pharmacology', 'ZAP-70 Protein-Tyrosine Kinase/metabolism']</t>
  </si>
  <si>
    <t>['Animals', 'Antibiotics, Antineoplastic/*pharmacology/toxicity', 'Autophagy/*drug effects', 'Autophagy-Related Proteins/genetics/metabolism', 'Breast Neoplasms/*drug therapy/enzymology/genetics/pathology', 'Cardiotoxicity', 'Class Ib Phosphatidylinositol 3-Kinase/genetics/metabolism', 'Cytoprotection', 'Disease Models, Animal', 'Doxorubicin/*pharmacology/toxicity', 'Female', 'Genes, erbB-2', 'Heart Diseases/chemically induced/enzymology/pathology/*prevention &amp; control', 'Mice, Inbred BALB C', 'Mice, Transgenic', 'Mutation', 'Myocytes, Cardiac/*drug effects/enzymology/pathology', '*Phosphoinositide-3 Kinase Inhibitors', 'Protein Kinase Inhibitors/*pharmacology', 'Quinoxalines/*pharmacology', 'Thiazolidinediones/*pharmacology', 'Toll-Like Receptor 9/genetics/metabolism', 'Tumor Burden/*drug effects']</t>
  </si>
  <si>
    <t>['Animals', 'Apoptosis', 'Biomarkers, Tumor/genetics/*metabolism', 'Cell Proliferation', 'Class I Phosphatidylinositol 3-Kinases/genetics/*metabolism', 'Glioblastoma/genetics/metabolism/*pathology', 'Humans', 'Mice', 'Mice, SCID', 'Neoplasm Recurrence, Local/genetics/metabolism/*pathology', 'Prognosis', 'Signal Transduction', 'Tumor Cells, Cultured', 'Xenograft Model Antitumor Assays']</t>
  </si>
  <si>
    <t>['Administration, Oral', 'Adult', 'Aged', 'Aged, 80 and over', 'Class I Phosphatidylinositol 3-Kinases/*antagonists &amp; inhibitors', 'Class Ib Phosphatidylinositol 3-Kinase', 'Female', 'Humans', 'Isoquinolines/*administration &amp; dosage/*pharmacokinetics/pharmacology', 'Lymphoma, T-Cell, Cutaneous/*drug therapy/enzymology/pathology', 'Lymphoma, T-Cell, Peripheral/*drug therapy/enzymology/pathology', 'Male', 'Maximum Tolerated Dose', 'Middle Aged', '*Phosphoinositide-3 Kinase Inhibitors', 'Prognosis', 'Purines/*administration &amp; dosage/*pharmacokinetics/pharmacology', 'Safety', 'Skin Neoplasms/*drug therapy/enzymology/pathology', 'Tissue Distribution']</t>
  </si>
  <si>
    <t>['Animals', 'Antibodies/pharmacology', 'Class Ib Phosphatidylinositol 3-Kinase/metabolism', 'Disease Models, Animal', 'Ephrin-A1/metabolism', 'Lung/drug effects/*enzymology/ultrastructure', 'Male', 'Mice, Inbred C57BL', 'NF-kappa B/metabolism', '*Prone Position', 'Protein Kinase Inhibitors/pharmacology', 'Proto-Oncogene Proteins c-akt/metabolism', 'Receptor, EphA2/antagonists &amp; inhibitors/*metabolism', 'Ribosomal Protein S6 Kinases, 70-kDa/metabolism', 'Signal Transduction', 'Ventilator-Induced Lung Injury/enzymology/pathology/*prevention &amp; control']</t>
  </si>
  <si>
    <t>['Administration, Oral', 'Adult', 'Aged', 'Aged, 80 and over', 'Class I Phosphatidylinositol 3-Kinases/*antagonists &amp; inhibitors', 'Class Ib Phosphatidylinositol 3-Kinase', 'Female', 'Hematologic Neoplasms/*drug therapy/enzymology/pathology', 'Humans', 'Isoquinolines/*administration &amp; dosage/*pharmacokinetics/pharmacology', 'Male', 'Maximum Tolerated Dose', 'Middle Aged', '*Phosphoinositide-3 Kinase Inhibitors', 'Prognosis', 'Purines/*administration &amp; dosage/*pharmacokinetics/pharmacology', 'Safety', 'Tissue Distribution']</t>
  </si>
  <si>
    <t>['Adolescent', 'Attention Deficit Disorder with Hyperactivity/*genetics/physiopathology', 'Breast Feeding', 'Case-Control Studies', 'Child', 'Class Ib Phosphatidylinositol 3-Kinase/*genetics', 'Female', 'Gene-Environment Interaction', 'Genetic Association Studies', '*Genetic Predisposition to Disease', 'Genotyping Techniques', 'Humans', 'Lead/blood', 'Male', 'Neuropsychological Tests', '*Polymorphism, Single Nucleotide', 'Quantitative Trait Loci', 'Spectrophotometry, Atomic', 'Surveys and Questionnaires']</t>
  </si>
  <si>
    <t>['Adipose Tissue/pathology', 'Animals', 'Apoptosis', 'Blood Glucose/metabolism', 'Class Ib Phosphatidylinositol 3-Kinase/deficiency/genetics', 'Diabetes Mellitus, Experimental/*etiology/metabolism/pathology', 'Gene Expression', 'Glucose Transporter Type 2/genetics', 'Insulin/blood/genetics', 'Insulin Resistance/genetics/physiology', 'Insulin-Secreting Cells/pathology', 'Mice', 'Mice, Inbred C57BL', 'Mice, Knockout', 'Mice, Mutant Strains', 'Neutrophils/pathology', 'Non-alcoholic Fatty Liver Disease/metabolism/pathology', 'Obesity/metabolism/pathology', '*Phosphoinositide-3 Kinase Inhibitors', 'RNA, Messenger/genetics/metabolism']</t>
  </si>
  <si>
    <t>['Blood Pressure/genetics', 'Cohort Studies', 'Female', '*Genome-Wide Association Study', 'Humans', 'Male', 'Models, Genetic', 'Phenotype', 'Quantitative Trait Loci/*genetics', '*Software', 'Systole/genetics']</t>
  </si>
  <si>
    <t>['Animals', 'B-Lymphocytes/drug effects/enzymology', 'Cell Line', 'Cell Proliferation/drug effects', 'Class I Phosphatidylinositol 3-Kinases/*antagonists &amp; inhibitors/metabolism', 'Class Ib Phosphatidylinositol 3-Kinase/metabolism', 'Drug Discovery', 'Humans', 'Male', 'Mice', 'Molecular Docking Simulation', '*Phosphoinositide-3 Kinase Inhibitors', 'Protein Kinase Inhibitors/*chemistry/pharmacokinetics/*pharmacology', 'Quinazolinones/*chemistry/pharmacokinetics/*pharmacology', 'Rats, Sprague-Dawley']</t>
  </si>
  <si>
    <t>['Animals', 'Cell Line, Tumor', 'Class I Phosphatidylinositol 3-Kinases/antagonists &amp; inhibitors/*metabolism', 'Class Ib Phosphatidylinositol 3-Kinase/*metabolism', 'Humans', 'Inhibitory Concentration 50', 'Integrin beta1/metabolism', 'Male', 'Mice', 'Mice, Inbred BALB C', 'Mice, Nude', '*Neoplasm Metastasis/prevention &amp; control', 'Phosphoinositide-3 Kinase Inhibitors', 'Phosphorylation', 'Prostatic Neoplasms/*enzymology/*pathology', 'Protein Kinase Inhibitors/pharmacology', 'Proto-Oncogene Proteins c-akt/metabolism', 'X-Ray Microtomography']</t>
  </si>
  <si>
    <t>['Apoptosis/genetics', 'Case-Control Studies', 'Cell Cycle/genetics', 'Cell Line, Tumor', 'Cell Movement', 'Cell Proliferation', 'Child, Preschool', 'Class Ib Phosphatidylinositol 3-Kinase/*genetics/metabolism', 'Colon/*metabolism/pathology', 'Female', 'Gene Expression Regulation', 'HEK293 Cells', 'Hirschsprung Disease/*genetics/metabolism/pathology', 'Humans', 'Male', 'MicroRNAs/*genetics/metabolism', 'Neurons/metabolism/pathology', 'Proteinase Inhibitory Proteins, Secretory/*genetics/metabolism', 'RNA, Long Noncoding/*genetics/metabolism', 'Signal Transduction']</t>
  </si>
  <si>
    <t>['Female', 'Gene Expression/*genetics', 'Gene Expression Profiling', 'Humans', 'Male', 'Melanoma/*genetics/mortality/pathology', 'Skin Neoplasms/*genetics/mortality/pathology', 'Survival Analysis']</t>
  </si>
  <si>
    <t>['Animals', 'Class Ib Phosphatidylinositol 3-Kinase/*deficiency/genetics', 'Disease Models, Animal', 'Disease Progression', 'Female', 'Lung/*enzymology/immunology/microbiology', 'Lymphocyte Activation', 'Mice, Inbred C57BL', 'Mice, Knockout', 'Mycobacterium tuberculosis/immunology/*pathogenicity', 'Neutrophil Infiltration', 'Neutrophils/*enzymology/immunology/microbiology', 'Pneumonia/enzymology/immunology/microbiology', 'Signal Transduction', 'Th17 Cells/*enzymology/immunology/microbiology', 'Time Factors', 'Tuberculosis, Pulmonary/*enzymology/*immunology/microbiology/prevention &amp; control']</t>
  </si>
  <si>
    <t>['Adult', 'Aged', '*B7-H1 Antigen/genetics/immunology', '*DNA Mismatch Repair', 'High-Throughput Nucleotide Sequencing', 'Humans', '*Immunotherapy', 'Male', '*Microsatellite Instability', 'Middle Aged', '*Mutation', '*Neoplasm Proteins/genetics/immunology', '*Prostatic Neoplasms/genetics/immunology/pathology/therapy']</t>
  </si>
  <si>
    <t>['Alzheimer Disease/complications/genetics/physiopathology', 'Cardiomyopathies/*genetics/physiopathology', 'Class II Phosphatidylinositol 3-Kinases/genetics', 'Class Ib Phosphatidylinositol 3-Kinase/genetics', 'Diabetes Complications/*genetics/physiopathology', 'Diabetes Mellitus/*genetics/physiopathology', 'Glucose/*metabolism', 'Humans', 'Phosphatidylinositol 3-Kinases/genetics']</t>
  </si>
  <si>
    <t>['Acute Kidney Injury/*prevention &amp; control', 'Animals', '*Cell Polarity', 'Class Ib Phosphatidylinositol 3-Kinase/*physiology', 'Disease Progression', 'Inflammation/etiology', 'Interleukin-12/biosynthesis', 'Macrophages/*physiology', 'Mice', 'Mice, Inbred C57BL', 'Renal Insufficiency, Chronic/*prevention &amp; control', 'Ureteral Obstruction/complications']</t>
  </si>
  <si>
    <t>['Antineoplastic Agents/*pharmacology', 'Apoptosis/*drug effects', 'Autophagy/*drug effects', 'Autophagy-Related Protein-1 Homolog/metabolism', 'Cell Line, Tumor', 'Cell Proliferation/*drug effects', 'Class Ib Phosphatidylinositol 3-Kinase', 'Down-Regulation', 'Flavonoids/*pharmacology', 'Humans', 'Intracellular Signaling Peptides and Proteins/metabolism', 'Oncogene Protein v-akt/metabolism', '*Phosphoinositide-3 Kinase Inhibitors', 'Ribosomal Protein S6 Kinases, 70-kDa/metabolism', 'Signal Transduction/*drug effects', 'TOR Serine-Threonine Kinases/metabolism']</t>
  </si>
  <si>
    <t>['Binding Sites', 'Class Ib Phosphatidylinositol 3-Kinase/*metabolism', 'Cytokines/*metabolism', 'G-Protein-Coupled Receptor Kinase 2/*physiology', 'Guanine Nucleotide Exchange Factors/*metabolism', 'Humans', 'Phosphorylation', 'Receptors, Antigen, T-Cell/metabolism/*physiology', 'Receptors, CXCR4/*metabolism', 'Signal Transduction', 'T-Lymphocytes/metabolism', 'Transcriptional Activation']</t>
  </si>
  <si>
    <t>['Angiotensin II/*adverse effects', 'Animals', 'Cell Proliferation/drug effects', 'Class Ib Phosphatidylinositol 3-Kinase', 'Cytokines/metabolism', 'Disease Models, Animal', 'Fibroblasts/pathology', 'Fibrosis/*diet therapy', 'Kidney/injuries', 'Mice', '*Phosphoinositide-3 Kinase Inhibitors', 'Phosphorylation/drug effects', 'Quinoxalines/therapeutic use', 'Renal Insufficiency, Chronic/chemically induced/*drug therapy/*pathology', 'Thiazolidinediones/therapeutic use']</t>
  </si>
  <si>
    <t>['Carcinoma, Renal Cell/*etiology/*genetics', 'Case-Control Studies', 'Female', 'Genetic Predisposition to Disease/*genetics', 'Genome-Wide Association Study/methods', 'Genotype', 'Humans', 'Kidney Neoplasms/*genetics', 'Male', 'Middle Aged', 'Mutation/*genetics', 'Neoplasm Recurrence, Local/genetics', 'Polymorphism, Single Nucleotide/*genetics', 'Quantitative Trait Loci/genetics', 'Risk']</t>
  </si>
  <si>
    <t>['Cell Line, Tumor', 'Cell Movement', 'Cell Polarity/genetics', 'Class Ib Phosphatidylinositol 3-Kinase/*genetics', 'Epithelial-Mesenchymal Transition', 'Exosomes/genetics', 'Humans', 'Lymphatic Metastasis', 'Macrophages/metabolism/pathology', 'MicroRNAs/*genetics', 'Neoplasm Metastasis', 'PTEN Phosphohydrolase/*genetics', 'Pancreatic Neoplasms/*genetics/pathology', 'Tumor Hypoxia/genetics', 'Tumor Microenvironment/genetics']</t>
  </si>
  <si>
    <t>['Adolescent', 'Adult', 'Animals', 'Antiviral Agents', 'CD8-Positive T-Lymphocytes/immunology', 'Class Ib Phosphatidylinositol 3-Kinase/*genetics/immunology', 'Cytokines/immunology', 'Disease Models, Animal', 'Female', 'Genetic Association Studies', 'Humans', '*Inflammation', 'Influenza A Virus, H1N1 Subtype', 'Influenza, Human/*immunology', 'MAP Kinase Signaling System', 'Male', 'Mice', 'Mice, Inbred C57BL', 'Mice, Knockout', 'Middle Aged', 'Neutrophil Infiltration', 'Orthomyxoviridae Infections/*immunology', 'Polymorphism, Single Nucleotide', 'Young Adult']</t>
  </si>
  <si>
    <t>['Adult', 'Animals', 'Biopsy', 'Cell Line', 'Chagas Cardiomyopathy/*immunology/parasitology/pathology', 'Class Ib Phosphatidylinositol 3-Kinase/genetics/*metabolism', 'Disease Models, Animal', 'Female', 'Heart/parasitology', 'Humans', 'Male', 'Mice', 'Mice, Inbred C57BL', 'Mice, Knockout', 'Middle Aged', 'Myeloid Cells/immunology/metabolism', 'Myocardium/immunology/pathology', 'Phosphoinositide-3 Kinase Inhibitors', 'Quinoxalines/pharmacology', 'Signal Transduction/*immunology', 'Thiazolidinediones/pharmacology', 'Trypanosoma cruzi/*immunology/pathogenicity', 'Up-Regulation']</t>
  </si>
  <si>
    <t>['Ascorbic Acid/analogs &amp; derivatives/pharmacology', 'CD36 Antigens/*metabolism', 'Cell Line, Tumor', 'Class Ib Phosphatidylinositol 3-Kinase/*metabolism', 'HEK293 Cells', 'Humans', 'Macrophages/drug effects/metabolism/microbiology', 'Monocytes/drug effects/metabolism/microbiology', 'Phagocytosis/drug effects', 'Signal Transduction/drug effects', 'Staphylococcus aureus/physiology', 'THP-1 Cells/drug effects/metabolism', 'Vascular Endothelial Growth Factor A/*metabolism', 'Vitamin E/analogs &amp; derivatives/pharmacology', 'alpha-Tocopherol/*analogs &amp; derivatives/pharmacology']</t>
  </si>
  <si>
    <t>['Carotid Artery Diseases/diagnosis/*genetics/metabolism', 'Databases, Genetic', 'Down-Regulation', 'Gene Regulatory Networks', 'Genetic Markers/genetics', 'Genomics', 'Humans', 'Plaque, Atherosclerotic/diagnosis/*genetics/metabolism', 'Prognosis', '*Protein Interaction Maps', 'Transcription Factors/genetics/metabolism', '*Transcriptome', 'Up-Regulation']</t>
  </si>
  <si>
    <t>['Animals', 'Biomarkers/metabolism', 'Cell Proliferation', 'Colitis/*diet therapy/*etiology/pathology', 'Colon/pathology', 'Diet/adverse effects', 'Interleukin-6/genetics/*metabolism', 'MAP Kinase Kinase 1/metabolism', 'MAP Kinase Kinase 2/metabolism', 'Male', 'Proto-Oncogene Proteins c-akt/metabolism', 'Signal Transduction', 'Solanum tuberosum', 'Swine']</t>
  </si>
  <si>
    <t>['Catalysis', 'Class Ib Phosphatidylinositol 3-Kinase/*metabolism', '*Protein Multimerization', '*Signal Transduction']</t>
  </si>
  <si>
    <t>['Animals', 'Cells, Cultured', 'Class Ib Phosphatidylinositol 3-Kinase/*immunology', 'Cytokines/*immunology', 'Female', 'Humans', 'Macrophages/cytology/*immunology', 'Male', 'Mice', 'Mice, Inbred C57BL', 'Phosphatidylinositol Phosphates/analysis/immunology', 'RAW 264.7 Cells', 'Signal Transduction', 'Toll-Like Receptors/analysis/*immunology', 'rab GTP-Binding Proteins/analysis/*immunology']</t>
  </si>
  <si>
    <t>['Animals', 'CD4-Positive T-Lymphocytes/cytology/*immunology/metabolism', 'Cell Proliferation/drug effects', 'Cell Survival/drug effects', 'Class Ib Phosphatidylinositol 3-Kinase/*genetics/metabolism', 'Cytokines/metabolism', 'Diabetes Mellitus, Type 1/metabolism/pathology', 'Disease Models, Animal', 'Female', 'Humans', 'Lymphocyte Activation/drug effects', 'Male', 'Mice', 'Mice, Inbred C57BL', 'Mice, Inbred NOD', 'Mice, Knockout', 'Pancreas/metabolism/pathology', 'Peptides/isolation &amp; purification/pharmacology', 'Phosphoinositide-3 Kinase Inhibitors', 'Quinoxalines/pharmacology', 'T-Lymphocytes, Regulatory/cytology/*immunology/metabolism', 'Thiazolidinediones/pharmacology']</t>
  </si>
  <si>
    <t>['Adaptor Proteins, Signal Transducing/metabolism', 'Adult', 'Aged', 'Aged, 80 and over', 'Antineoplastic Agents/therapeutic use', 'Carcinoma, Renal Cell/drug therapy/*metabolism/secondary', 'Cell Cycle Proteins', 'Class Ia Phosphatidylinositol 3-Kinase', 'Class Ib Phosphatidylinositol 3-Kinase/metabolism', 'Female', 'Humans', 'Immunohistochemistry', 'Indoles/therapeutic use', 'Kidney Neoplasms/drug therapy/*metabolism/pathology', 'Male', 'Middle Aged', 'PTEN Phosphohydrolase/metabolism', 'Phosphatidylinositol 3-Kinases/metabolism', 'Phosphoproteins/metabolism', 'Prognosis', 'Proto-Oncogene Proteins c-akt/*metabolism', 'Pyrroles/therapeutic use', 'Retrospective Studies', 'Ribosomal Protein S6 Kinases, 70-kDa/metabolism', 'Sunitinib', 'Survival Rate', 'TOR Serine-Threonine Kinases/*metabolism', 'Vascular Endothelial Growth Factor A/*metabolism']</t>
  </si>
  <si>
    <t>['Aminopyridines/administration &amp; dosage', 'Animals', 'Cell Line, Tumor', 'Cell Proliferation/*drug effects', 'Class Ib Phosphatidylinositol 3-Kinase/*genetics', 'Female', 'Humans', 'Immunity, Cellular/drug effects', 'Mammary Neoplasms, Animal/*drug therapy/genetics/immunology/pathology', 'Mice', 'Morpholines/administration &amp; dosage', 'Neoplasm Metastasis', 'Phosphoinositide-3 Kinase Inhibitors', 'Programmed Cell Death 1 Receptor/antagonists &amp; inhibitors/immunology', 'Protein Kinase Inhibitors/administration &amp; dosage', 'Signal Transduction/drug effects', 'Triple Negative Breast Neoplasms/*drug therapy/genetics/immunology/pathology', 'Xenograft Model Antitumor Assays']</t>
  </si>
  <si>
    <t>['Animals', 'Class Ib Phosphatidylinositol 3-Kinase/genetics/immunology', 'Head and Neck Neoplasms/genetics/*immunology/*therapy', 'Humans', '*Immunotherapy', 'Macrophages/immunology', 'Mice', 'Mice, Knockout', 'Myeloid Cells/immunology', 'Neoplasms/immunology', 'Phosphoinositide-3 Kinase Inhibitors', 'Squamous Cell Carcinoma of Head and Neck/genetics/*immunology/*therapy']</t>
  </si>
  <si>
    <t>['Animals', 'Insulin-Like Growth Factor I/*genetics/metabolism', 'Male', 'Mice', 'Mice, Inbred C57BL', 'Muscle Development/*genetics', 'Muscle, Skeletal/injuries/*metabolism/pathology', 'Muscular Diseases/*genetics/metabolism/pathology', 'Phosphatidylinositol 3-Kinases/*genetics/metabolism', 'RNA, Messenger', 'Real-Time Polymerase Chain Reaction', 'Regeneration/*genetics']</t>
  </si>
  <si>
    <t>['Animals', 'Class Ib Phosphatidylinositol 3-Kinase/deficiency/metabolism', 'Crosses, Genetic', 'Disease Susceptibility', 'Female', 'Granulocyte-Macrophage Colony-Stimulating Factor', 'Macrophages, Alveolar/*metabolism/pathology', 'Male', 'Mice, Inbred C57BL', 'Mice, Knockout', 'Mutation/*genetics', 'Orthomyxoviridae/physiology', 'Orthomyxoviridae Infections/pathology/virology', 'Receptors, Granulocyte-Macrophage Colony-Stimulating Factor/*genetics/metabolism', 'Respiratory Tract Diseases/*genetics/pathology/*virology', 'Signal Transduction']</t>
  </si>
  <si>
    <t>['Animals', 'Class Ib Phosphatidylinositol 3-Kinase/metabolism', 'Diabetic Cardiomyopathies/diagnosis/*drug therapy/enzymology/physiopathology', 'Disease Models, Animal', 'Echocardiography', 'Male', 'Mice', 'Mice, Inbred C57BL', 'Mice, Knockout', 'Myocardium/enzymology/pathology', '*Phosphoinositide-3 Kinase Inhibitors']</t>
  </si>
  <si>
    <t>['Administration, Topical', 'Aminoquinolines/adverse effects', 'Animals', 'Anthocyanins/administration &amp; dosage/chemistry/*pharmacology', 'Antioxidants/administration &amp; dosage/chemistry/*pharmacology', 'Binding Sites', 'Biopsy', 'Chemotaxis, Leukocyte', 'Cytokines/metabolism', 'Disease Models, Animal', 'Imiquimod', 'Immunomodulation/drug effects', 'Inflammation Mediators/metabolism', 'Mice', 'Models, Molecular', 'Molecular Conformation', 'Neutrophils/immunology/metabolism', 'Phosphatidylinositol 3-Kinases/chemistry/metabolism', '*Phosphoinositide-3 Kinase Inhibitors', 'Protein Binding', 'Protein Kinase Inhibitors/pharmacology', 'Proto-Oncogene Proteins c-akt/*antagonists &amp; inhibitors/chemistry/metabolism', 'Psoriasis/drug therapy/etiology/*metabolism/pathology', 'Ribosomal Protein S6 Kinases, 70-kDa/antagonists &amp; inhibitors/metabolism', 'Signal Transduction/drug effects', 'Skin/drug effects/metabolism/pathology', 'TOR Serine-Threonine Kinases/*antagonists &amp; inhibitors/chemistry/metabolism']</t>
  </si>
  <si>
    <t>['Animals', 'Apoptosis', 'Cell Adhesion', 'Cell Line, Tumor', 'Cell Movement', 'Cell Proliferation', 'Cell Survival/genetics', 'Class I Phosphatidylinositol 3-Kinases/antagonists &amp; inhibitors/*metabolism', 'Class Ib Phosphatidylinositol 3-Kinase/*metabolism', 'Disease Models, Animal', 'Heterografts', 'Humans', 'Interleukin-6/metabolism/pharmacology', 'Mice', 'Multiple Myeloma/drug therapy/*metabolism/*pathology', 'Phosphoinositide-3 Kinase Inhibitors', 'Phosphorylation', 'Protein Isoforms', 'Protein Subunits', 'Proto-Oncogene Proteins c-akt/metabolism', '*Signal Transduction', '*Tumor Microenvironment', 'Xenograft Model Antitumor Assays']</t>
  </si>
  <si>
    <t>['Animals', 'Antineoplastic Agents/pharmacology/*therapeutic use', 'Apoptosis/drug effects', 'Cell Survival/drug effects', 'Class I Phosphatidylinositol 3-Kinases', 'Class Ib Phosphatidylinositol 3-Kinase', 'Humans', 'Isoquinolines/pharmacology/*therapeutic use', 'Leukemia, Lymphocytic, Chronic, B-Cell/*drug therapy', 'Phosphoinositide-3 Kinase Inhibitors', 'Purines/pharmacology/*therapeutic use']</t>
  </si>
  <si>
    <t>['Androstadienes/pharmacology', 'Antineoplastic Agents/*chemistry/*pharmacology', 'Catharanthus/chemistry', 'Class Ib Phosphatidylinositol 3-Kinase/*metabolism', 'Computer Simulation', 'Gallic Acid/*chemistry/*pharmacology', 'Humans', 'Protein Isoforms/metabolism', 'Secologanin Tryptamine Alkaloids/*chemistry/*pharmacology', 'Signal Transduction/drug effects', 'Structure-Activity Relationship', 'Wortmannin']</t>
  </si>
  <si>
    <t>['Abatacept/pharmacology', 'Animals', 'Class I Phosphatidylinositol 3-Kinases', 'Class Ib Phosphatidylinositol 3-Kinase/genetics/*immunology', 'Gene Knockdown Techniques', 'Graft Rejection/*immunology', 'Graft Survival/drug effects/*immunology', '*Heart Transplantation', 'Immunosuppressive Agents/pharmacology', 'Lymphocyte Activation/drug effects/*immunology', 'Mice', 'Mice, Knockout', 'Models, Animal', 'Mutation', 'Phosphatidylinositol 3-Kinases/genetics/*immunology', '*Skin Transplantation', 'T-Lymphocyte Subsets/immunology', 'T-Lymphocytes/immunology', 'T-Lymphocytes, Regulatory/*immunology', 'Transplantation Tolerance/drug effects/*immunology']</t>
  </si>
  <si>
    <t>['Adenocarcinoma/*drug therapy/*immunology', 'Animals', 'Class Ib Phosphatidylinositol 3-Kinase/*immunology', 'Humans', 'Macrophages/*immunology', 'Mice', 'Pancreatic Neoplasms/*drug therapy/*immunology', '*Phosphoinositide-3 Kinase Inhibitors', 'Protein Isoforms/antagonists &amp; inhibitors']</t>
  </si>
  <si>
    <t>['Animals', 'Antigen Presentation', 'CD4-Positive T-Lymphocytes/*immunology', '*Cell Communication', '*Cell Movement', 'Class Ib Phosphatidylinositol 3-Kinase/deficiency/genetics/metabolism', 'Dendritic Cells/*immunology', 'GTPase-Activating Proteins/deficiency/genetics/*metabolism', 'Guanine Nucleotide Exchange Factors', 'Histocompatibility Antigens/immunology', 'Intravital Microscopy/methods', 'Lymph Nodes/immunology/ultrastructure', 'Lymphocyte Activation', 'Mice']</t>
  </si>
  <si>
    <t>['Animals', 'Class Ib Phosphatidylinositol 3-Kinase/metabolism', 'Cytoskeleton/*pathology', 'Lung', '*Macrophages, Alveolar', 'Mice', 'Particulate Matter', '*Phagocytosis', 'Pulmonary Disease, Chronic Obstructive/*pathology', 'rho GTP-Binding Proteins/metabolism', 'rhoA GTP-Binding Protein']</t>
  </si>
  <si>
    <t>['Animals', 'Cell Line, Tumor', 'Cell Proliferation/genetics', 'Cell Transformation, Neoplastic/genetics', 'Class I Phosphatidylinositol 3-Kinases/*genetics', 'Class Ib Phosphatidylinositol 3-Kinase/*genetics', 'Gene Expression Regulation, Leukemic/genetics', 'Humans', 'Mice', 'Mutation', 'Precursor T-Cell Lymphoblastic Leukemia-Lymphoma/*genetics/pathology', 'Proto-Oncogene Proteins c-myc/genetics', 'Receptor, Notch1/*genetics', 'Signal Transduction']</t>
  </si>
  <si>
    <t>['Adipose Tissue/*pathology', 'Animals', 'Class Ib Phosphatidylinositol 3-Kinase/*physiology', 'Diet, High-Fat/*adverse effects', 'Gene Expression Profiling', 'Inflammation/etiology/*prevention &amp; control', '*Insulin Resistance', 'Leukocytes/*enzymology/pathology', 'Lipid Metabolism', 'Macrophages/pathology', 'Male', 'Mice', 'Mice, Inbred C57BL', 'Mice, Knockout', 'Obesity/*complications/physiopathology', 'Phosphorylation', 'Proto-Oncogene Proteins c-akt/metabolism']</t>
  </si>
  <si>
    <t>['Aged', 'Class Ib Phosphatidylinositol 3-Kinase/*genetics', 'Clopidogrel', 'Coronary Disease/*drug therapy', 'Drug Resistance/*genetics', 'Female', 'Gene Frequency', 'Haplotypes', 'Humans', 'Kaplan-Meier Estimate', 'Male', 'Middle Aged', 'Percutaneous Coronary Intervention', 'Platelet Aggregation Inhibitors/*therapeutic use', 'Polymerase Chain Reaction', 'Polymorphism, Single Nucleotide', 'Ticlopidine/*analogs &amp; derivatives/therapeutic use']</t>
  </si>
  <si>
    <t>['Adult', 'Anti-HIV Agents/*therapeutic use', 'Antiretroviral Therapy, Highly Active', 'CD4-Positive T-Lymphocytes/drug effects/immunology/*metabolism/virology', 'Cell Proliferation', 'Class Ib Phosphatidylinositol 3-Kinase/genetics/immunology', 'Gene Expression Regulation', 'Glucose Transporter Type 1/genetics/*immunology', 'HIV Infections/drug therapy/immunology/*metabolism/virology', 'HIV-1/drug effects/growth &amp; development', 'Humans', 'Lymphocyte Activation', 'Male', 'Phosphoinositide-3 Kinase Inhibitors', 'Primary Cell Culture', 'Protein Kinase Inhibitors/pharmacology', 'Proto-Oncogene Proteins c-akt/genetics/immunology', 'Receptors, OX40/genetics/*immunology', 'Signal Transduction', 'TOR Serine-Threonine Kinases/genetics/immunology', 'Virus Replication/drug effects']</t>
  </si>
  <si>
    <t>['Animals', 'Apoptosis/drug effects', 'Carcinoma, Squamous Cell/*drug therapy/genetics/pathology', 'Cell Line, Tumor', 'Cell Proliferation/drug effects', 'Chalcones/chemistry/pharmacology', 'Class Ib Phosphatidylinositol 3-Kinase/genetics', 'Gene Expression Regulation, Neoplastic/drug effects', 'Humans', 'Molecular Structure', 'Mouth Neoplasms/*drug therapy/genetics/pathology', 'Neoplasm Proteins/*genetics', '*Phosphoinositide-3 Kinase Inhibitors', 'Quinoxalines/chemistry/*pharmacology', 'Rats', 'Structure-Activity Relationship', 'Thiazolidinediones/pharmacology']</t>
  </si>
  <si>
    <t>['Adult', 'Antidepressive Agents/*pharmacology', 'Apoptosis/drug effects', 'Bipolar Disorder/*pathology', 'CCAAT-Enhancer-Binding Proteins/genetics/metabolism', 'Cell Line/drug effects', 'Cells, Cultured', 'Female', 'Fibroblast Growth Factor 2/genetics/metabolism', 'Gene Expression/*drug effects', 'Gene Expression Profiling', 'Genome/drug effects/genetics', 'Humans', 'Lithium/*pharmacology', 'Lymphocytes/*drug effects', 'Male', 'Microarray Analysis', 'Middle Aged', 'Psychiatric Status Rating Scales', 'RNA, Messenger/metabolism', 'Signal Transduction/drug effects/genetics']</t>
  </si>
  <si>
    <t>['Biomarkers/*blood', '*Blood Platelets', 'Class Ib Phosphatidylinositol 3-Kinase/genetics', 'Cohort Studies', 'Female', 'GTP-Binding Proteins/*genetics', '*Genome-Wide Association Study', 'HSP70 Heat-Shock Proteins/*genetics', 'Humans', 'Linkage Disequilibrium/genetics', 'Lymphocytes/metabolism', 'Male', 'Neutrophils/metabolism', 'Peptide Elongation Factors/*genetics', 'Platelet Count', 'Polymorphism, Single Nucleotide/genetics', 'Proteasome Endopeptidase Complex/genetics', 'Quantitative Trait Loci/*genetics', 'Rho Guanine Nucleotide Exchange Factors/genetics', 'bcl-2 Homologous Antagonist-Killer Protein/genetics']</t>
  </si>
  <si>
    <t>['Animals', 'Antibodies/pharmacology', 'Cell Line, Tumor', 'Cell Polarity/drug effects', 'Cells, Cultured', 'Class Ib Phosphatidylinositol 3-Kinase/genetics/*immunology', 'Cytokines/immunology', 'Female', 'Immune Tolerance', 'Integrin alpha4beta1/antagonists &amp; inhibitors/*immunology', 'Lymphocytes, Tumor-Infiltrating/immunology', 'Macrophages/immunology', 'Mice, Inbred C57BL', 'Mice, Knockout', 'Myeloid Cells/drug effects/immunology', 'Neoplasms/drug therapy/*immunology/pathology', 'Phosphoinositide-3 Kinase Inhibitors']</t>
  </si>
  <si>
    <t>['Adaptation, Biological', '*Animal Feed', 'Animals', 'Body Weight', 'Cattle', 'Fatty Acids, Unsaturated/*metabolism', '*Gene Expression Regulation', 'Gene Regulatory Networks', 'High-Throughput Nucleotide Sequencing', 'Humans', '*Linseed Oil', 'Mammary Glands, Human/*metabolism', '*Metabolic Networks and Pathways', 'Reproducibility of Results', '*Safflower Oil', '*Transcriptome']</t>
  </si>
  <si>
    <t>['Androstadienes/pharmacology', 'Animals', 'Capillary Leak Syndrome/pathology/physiopathology', 'Capillary Permeability/physiology', 'Cells, Cultured', 'Class Ib Phosphatidylinositol 3-Kinase/deficiency/genetics/*physiology', 'Endothelium, Vascular/*enzymology/injuries/physiology', 'Enzyme Activation/drug effects', 'Enzyme Induction/drug effects', 'Forkhead Box Protein M1', 'Forkhead Transcription Factors/biosynthesis/deficiency/genetics/physiology', 'Furans/pharmacology', 'Humans', 'Lung/blood supply', 'Mice', 'Mice, Knockout', 'Microvessels/metabolism/physiopathology', 'Neutrophils/physiology', 'Phosphoinositide-3 Kinase Inhibitors', 'Protein Isoforms/antagonists &amp; inhibitors/physiology', 'Pulmonary Edema/pathology/physiopathology', 'Pyridines/pharmacology', 'Pyrimidines/pharmacology', 'Quinoxalines/pharmacology', 'Recombinant Fusion Proteins/metabolism', 'Regeneration/*physiology', 'Respiratory Distress Syndrome/*enzymology/pathology', 'Sepsis/pathology/physiopathology', 'Signal Transduction/drug effects', 'Thiazolidinediones/pharmacology', 'Transfection', 'Wortmannin']</t>
  </si>
  <si>
    <t>['Animals', 'Cells, Cultured', 'Class Ib Phosphatidylinositol 3-Kinase/genetics/*metabolism', 'Mice', 'Neutrophils/*enzymology/metabolism', 'Phosphatidylinositol Phosphates/*metabolism', 'Protein Transport']</t>
  </si>
  <si>
    <t>['Animals', 'Class Ib Phosphatidylinositol 3-Kinase/metabolism', '*Drug Design', 'Gene Expression Regulation/drug effects', 'Immunosuppressive Agents/chemical synthesis/chemistry/*pharmacology', 'Interleukin-6/genetics/metabolism', 'Lymph Nodes/cytology/drug effects/immunology/metabolism', 'Mice', '*Molecular Docking Simulation', 'Molecular Structure', 'Oximes/chemistry/*pharmacology', 'Phosphoinositide-3 Kinase Inhibitors', 'Protein Kinase Inhibitors/chemical synthesis/chemistry/*pharmacology', 'Pyrazoles/chemical synthesis/chemistry/*pharmacology', 'RNA, Messenger/genetics/metabolism', 'Structure-Activity Relationship']</t>
  </si>
  <si>
    <t>['3-Phosphoinositide-Dependent Protein Kinases/metabolism', 'Abdominal Pain/etiology/*metabolism/physiopathology', 'Adrenergic Antagonists/pharmacology', 'Age Factors', 'Animals', 'Animals, Newborn', 'Carrier Proteins/metabolism', 'Class Ib Phosphatidylinositol 3-Kinase/metabolism', 'Colitis/chemically induced/*metabolism/physiopathology', 'Colon/drug effects/innervation/*metabolism/physiopathology', 'Disease Models, Animal', 'Gastric Fundus/drug effects/innervation/*metabolism/physiopathology', 'Intracellular Signaling Peptides and Proteins', 'Male', 'Matrix Metalloproteinase 9/metabolism', 'Nerve Growth Factor/*metabolism', 'Norepinephrine/*blood', 'Phosphoproteins/metabolism', 'Phosphorylation', 'Protein Kinase Inhibitors/pharmacology', 'Protein Stability', 'Proteolysis', 'Proto-Oncogene Proteins c-akt/antagonists &amp; inhibitors/metabolism', 'Rats, Sprague-Dawley', 'Signal Transduction', 'Trinitrobenzenesulfonic Acid', 'Up-Regulation']</t>
  </si>
  <si>
    <t>['Animals', 'Carcinoma, Hepatocellular/metabolism', 'Cell Line, Tumor', 'Drugs, Chinese Herbal/chemistry/*pharmacology', 'Euphorbia/*chemistry', 'Glycyrrhiza/*chemistry', 'Male', 'Medicine, Chinese Traditional', 'Mice', 'Mice, Inbred BALB C', 'Signal Transduction/drug effects']</t>
  </si>
  <si>
    <t>['Adenosine Diphosphate/pharmacology', '*Class Ib Phosphatidylinositol 3-Kinase/genetics/metabolism', 'Epinephrine/pharmacology', 'Humans', '*Jumonji Domain-Containing Histone Demethylases/genetics/metabolism', 'Male', '*Membrane Proteins/genetics/metabolism', 'Middle Aged', '*Oxidoreductases, N-Demethylating/genetics/metabolism', '*Phosphoproteins/genetics/metabolism', '*Platelet Aggregation/drug effects/genetics', '*Polymorphism, Single Nucleotide', '*Receptors, Cell Surface/genetics/metabolism']</t>
  </si>
  <si>
    <t>['Animals', 'Brain Infarction/pathology', 'Brain Ischemia/complications/*enzymology/*pathology', 'Cell Count', 'Cells, Cultured', 'Class Ib Phosphatidylinositol 3-Kinase/deficiency/*metabolism', 'Cyclic AMP/metabolism', 'Glucose/deficiency', 'Infarction, Middle Cerebral Artery/complications/pathology', 'Male', 'Matrix Metalloproteinase 9/metabolism', 'Mice, Inbred C57BL', 'Mice, Knockout', 'Microglia/drug effects/*enzymology', 'Models, Biological', 'Neurotoxins/*toxicity', 'Neutrophils/metabolism', 'Oxygen', 'Phagocytosis', 'Time Factors']</t>
  </si>
  <si>
    <t>['A549 Cells', 'AC133 Antigen/*metabolism', 'Antineoplastic Agents/chemistry', 'Carcinogenesis', 'Carcinoma, Non-Small-Cell Lung/drug therapy/genetics/*metabolism', 'Cell Separation', 'Computational Biology', 'Gene Expression Profiling', '*Gene Expression Regulation, Neoplastic', 'Humans', 'Lung Neoplasms/drug therapy/genetics/*metabolism', 'MicroRNAs/*metabolism', 'Neoplasms/metabolism', 'Neoplastic Stem Cells', 'Signal Transduction']</t>
  </si>
  <si>
    <t>['Animals', 'Cell Line, Tumor', 'Female', 'High-Throughput Nucleotide Sequencing', 'Humans', 'Male', 'Mice', 'Middle Aged', 'Mutation', 'Neoplasms, Glandular and Epithelial/*drug therapy/genetics/pathology', 'Phosphatidylinositol 3-Kinases/genetics/physiology', '*Phosphoinositide-3 Kinase Inhibitors', 'Thymus Neoplasms/*drug therapy/genetics/pathology', 'Xenograft Model Antitumor Assays']</t>
  </si>
  <si>
    <t>['Adenocarcinoma/*drug therapy', 'Adult', 'Aged', 'Aged, 80 and over', 'Antineoplastic Agents/*therapeutic use', 'Carcinoma, Renal Cell/drug therapy', 'Class I Phosphatidylinositol 3-Kinases', 'Class Ib Phosphatidylinositol 3-Kinase/genetics', 'Drug Resistance, Neoplasm/*genetics', 'Everolimus/*therapeutic use', 'Female', 'Head and Neck Neoplasms/drug therapy', 'High-Throughput Nucleotide Sequencing', 'Humans', 'Kidney Neoplasms/drug therapy', 'Lacrimal Apparatus/*pathology', 'Male', 'Middle Aged', 'Mutation/genetics', 'Neurofibromin 1/*genetics', 'Phosphatidylinositol 3-Kinases/genetics', 'Polymorphism, Single Nucleotide/genetics', 'Sarcoma/drug therapy', 'Stomach Neoplasms/drug therapy', 'TOR Serine-Threonine Kinases/antagonists &amp; inhibitors/*genetics', 'Thyroid Neoplasms/drug therapy', 'Tuberous Sclerosis Complex 1 Protein', 'Tuberous Sclerosis Complex 2 Protein', 'Tumor Suppressor Protein p53/*genetics', 'Tumor Suppressor Proteins/genetics', 'Young Adult']</t>
  </si>
  <si>
    <t>['Calcium Signaling/*physiology', 'Chromatin/ultrastructure', 'Class I Phosphatidylinositol 3-Kinases/antagonists &amp; inhibitors/*physiology', 'Class Ib Phosphatidylinositol 3-Kinase/*physiology', 'Extracellular Traps/*parasitology', 'Humans', 'Leishmania mexicana/*immunology', '*MAP Kinase Signaling System', 'Neutrophils/*immunology', 'Phosphoinositide-3 Kinase Inhibitors', 'Phosphorylation', 'Protein Kinase C/antagonists &amp; inhibitors/*physiology', 'Protein Kinase Inhibitors/pharmacology', 'Protein Processing, Post-Translational', 'Proto-Oncogene Proteins c-akt/antagonists &amp; inhibitors/physiology', 'Reactive Oxygen Species/metabolism']</t>
  </si>
  <si>
    <t>['Animals', 'Cancer-Associated Fibroblasts/*immunology', 'Carcinoma, Squamous Cell/*immunology', 'Class Ib Phosphatidylinositol 3-Kinase/deficiency', 'Cytokines/*metabolism', 'Head and Neck Neoplasms/*immunology', 'Humans', 'Mice', 'Neoplasm Transplantation', 'Prognosis', 'Survival Analysis', 'Tumor Microenvironment']</t>
  </si>
  <si>
    <t>['Animals', 'CRISPR-Cas Systems', 'Cells, Cultured', '*Cellular Microenvironment', 'Class Ib Phosphatidylinositol 3-Kinase/genetics/*metabolism', 'Diabetic Cardiomyopathies/*enzymology/genetics/pathology', 'Glucose/*metabolism', 'HMGB1 Protein/*metabolism', 'Myocytes, Cardiac/*enzymology/pathology', 'Oxidative Stress', 'Phosphorylation', 'Proto-Oncogene Proteins c-akt/genetics/*metabolism', 'RNA Interference', 'Rats', 'Reactive Oxygen Species/metabolism', 'Signal Transduction', 'Time Factors', 'Transfection', 'Up-Regulation']</t>
  </si>
  <si>
    <t>['Bone Marrow Cells/*cytology', 'Cell Adhesion', 'Cell Movement', 'Cell Proliferation', 'Cell Survival', 'Class I Phosphatidylinositol 3-Kinases/*metabolism', 'Class Ib Phosphatidylinositol 3-Kinase/*metabolism', 'DNA Fingerprinting', 'Gene Expression Regulation, Leukemic', 'Humans', 'Isoquinolines/pharmacology', 'Leukemia, Myeloid, Acute/genetics/*metabolism', 'Mesenchymal Stem Cells/*cytology', 'Phosphorylation', 'Purines/pharmacology', 'RNA, Small Interfering/metabolism', 'Signal Transduction', 'Treatment Outcome']</t>
  </si>
  <si>
    <t>['Animals', 'Cell Movement/*physiology', 'Class Ib Phosphatidylinositol 3-Kinase/physiology', 'Corneal Injuries/*physiopathology', 'Corneal Stroma/cytology', 'Cyclic AMP/physiology', 'Disease Models, Animal', 'Epithelial Cells/*physiology', 'Female', 'Focal Adhesions/*physiology', 'Male', 'Mice', 'Mice, Inbred C57BL', 'Mice, Inbred CBA', 'Mice, Knockout', 'PAX6 Transcription Factor/*physiology', 'Re-Epithelialization/physiology', 'Signal Transduction/physiology', 'Wound Healing/*physiology']</t>
  </si>
  <si>
    <t>['Animals', 'CCAAT-Enhancer-Binding Protein-beta/metabolism', 'Cells, Cultured', 'Class Ib Phosphatidylinositol 3-Kinase/deficiency/genetics/*metabolism', 'Female', 'Humans', 'Immune Tolerance/*immunology', 'Inflammation/immunology', 'Lymphocyte Activation', 'Macrophages/enzymology/immunology/metabolism', 'Male', 'Mice', 'Mice, Inbred C57BL', 'NF-kappa B/metabolism', 'Neoplasms/immunology/pathology', 'Phosphoinositide-3 Kinase Inhibitors', 'Programmed Cell Death 1 Receptor/antagonists &amp; inhibitors/metabolism', 'Proto-Oncogene Proteins c-akt/metabolism', 'Signal Transduction', 'T-Lymphocytes/cytology/immunology', 'TOR Serine-Threonine Kinases/metabolism', 'Tumor Escape/immunology']</t>
  </si>
  <si>
    <t>['Androstadienes/pharmacology', 'Animals', 'Chromones/pharmacology', 'Class I Phosphatidylinositol 3-Kinases', 'Class Ib Phosphatidylinositol 3-Kinase/deficiency/genetics', 'Furans/pharmacology', 'Mesenteric Arteries/physiology', 'Mice', 'Mice, Knockout', 'Morpholines/pharmacology', 'Neoplasms/blood supply/pathology/therapy', 'Neovascularization, Pathologic', 'Phenylephrine/pharmacology', 'Phosphatidylinositol 3-Kinases/deficiency/genetics/*metabolism', 'Phosphoinositide-3 Kinase Inhibitors', 'Pyridines/pharmacology', 'Pyrimidines/pharmacology', 'Pyrimidinones/pharmacology', 'Receptors, Adrenergic, alpha-1/metabolism', 'Signal Transduction/drug effects', 'Vasoconstriction/drug effects', 'Wortmannin']</t>
  </si>
  <si>
    <t>['Antineoplastic Agents/chemical synthesis/chemistry/pharmacology', 'Binding Sites', 'Cell Line, Tumor', 'Class I Phosphatidylinositol 3-Kinases/antagonists &amp; inhibitors', 'Class Ib Phosphatidylinositol 3-Kinase/chemistry', 'Drug Discovery', 'Humans', 'Hydrogen Bonding', 'Imidazoles/chemical synthesis/chemistry/*pharmacology', 'Molecular Docking Simulation', 'Phosphoinositide-3 Kinase Inhibitors', 'Protein Kinase Inhibitors/chemical synthesis/chemistry/*pharmacology', 'Pyrimidines/chemical synthesis/chemistry/*pharmacology', 'Quinazolines/chemical synthesis/chemistry/*pharmacology', 'Structure-Activity Relationship']</t>
  </si>
  <si>
    <t>['Animals', 'Antineoplastic Agents/pharmacology', 'Biomarkers', 'Carcinoma, Pancreatic Ductal/genetics/*immunology/*metabolism/pathology', 'Cell Line, Tumor', 'Cell Movement/genetics', 'Class Ib Phosphatidylinositol 3-Kinase/genetics/*metabolism', 'Disease Models, Animal', 'Disease Progression', 'Gene Expression', 'Gene Knockout Techniques', 'Heterografts', 'Humans', 'Immunomodulation', 'Macrophage Activation/genetics/immunology', 'Macrophages/immunology/*metabolism', 'Male', 'Mice', 'Mice, Knockout', 'Mice, Transgenic', 'Mortality', 'Neoplasm Metastasis', 'Pancreatic Neoplasms/genetics/*immunology/*metabolism/pathology', 'Phenols/pharmacology', 'Phosphoinositide-3 Kinase Inhibitors', 'Platelet-Derived Growth Factor/genetics/metabolism', 'Pteridines/pharmacology', 'Xenograft Model Antitumor Assays']</t>
  </si>
  <si>
    <t>['Benzothiazoles/chemistry/metabolism/*pharmacology', 'Class Ib Phosphatidylinositol 3-Kinase/chemistry/metabolism', 'Crystallography, X-Ray', 'Enzyme Inhibitors/chemistry/metabolism/*pharmacology', 'Humans', 'Hydrophobic and Hydrophilic Interactions', 'Isoenzymes/antagonists &amp; inhibitors/chemistry/metabolism', 'Molecular Structure', '*Phosphoinositide-3 Kinase Inhibitors', 'Protein Binding', 'Protein Structure, Tertiary', 'Structure-Activity Relationship']</t>
  </si>
  <si>
    <t>['Animals', 'Cardiac Glycosides/*pharmacology', 'Cell Cycle', 'Cell Line, Tumor', 'Class Ib Phosphatidylinositol 3-Kinase/*biosynthesis', 'Deoxycytidine/analogs &amp; derivatives/pharmacology', 'Down-Regulation', 'Female', 'Humans', 'Mice', 'Mice, Inbred BALB C', '*Nerium', 'Pancreatic Neoplasms/*drug therapy', 'Plant Extracts/*pharmacology', 'Proto-Oncogene Proteins c-akt/biosynthesis', 'TOR Serine-Threonine Kinases/*biosynthesis']</t>
  </si>
  <si>
    <t>['Adrenergic Neurons/*pathology', 'Animals', 'Attention Deficit Disorder with Hyperactivity/*pathology/physiopathology', 'Class Ib Phosphatidylinositol 3-Kinase/*metabolism', 'Cyclic AMP Response Element-Binding Protein/*metabolism', 'Cyclic Nucleotide Phosphodiesterases, Type 4/*metabolism', 'Disease Models, Animal', 'Locus Coeruleus/*pathology/physiopathology', 'Mice', 'Mice, Knockout', 'Protein Binding', '*Signal Transduction']</t>
  </si>
  <si>
    <t>['Animals', 'Cell Adhesion/physiology', 'Cell Adhesion Molecules', 'Chemotaxis/physiology', 'Class Ib Phosphatidylinositol 3-Kinase', 'Endothelial Cells/cytology/metabolism', 'HEK293 Cells', 'Humans', 'Mice', 'Mice, Knockout', 'Myosin Light Chains/genetics/metabolism', 'Neutrophils/cytology/*metabolism', 'Phospholipase C beta/genetics/metabolism', 'Phosphorylation/physiology', 'Proteins/genetics/*metabolism', 'rho GTP-Binding Proteins/antagonists &amp; inhibitors/genetics/*metabolism', 'rhoA GTP-Binding Protein/antagonists &amp; inhibitors/genetics/*metabolism']</t>
  </si>
  <si>
    <t>['Actins/chemistry', 'Animals', 'Blotting, Western', 'Calcium/metabolism', 'Cell Movement/*immunology', 'Cell Separation/methods', 'Class Ib Phosphatidylinositol 3-Kinase/genetics/*metabolism', 'Diacylglycerol Kinase', 'Flow Cytometry', 'Genetic Vectors/genetics', 'Mass Spectrometry', 'Mice', 'Mice, Knockout', 'Neutrophils/*immunology/metabolism', 'Oncogene Protein v-akt/metabolism', 'Phosphorylation', 'Polymerization', 'Protein Subunits/genetics/*metabolism', 'Reactive Oxygen Species/*metabolism', 'Signal Transduction/genetics/*immunology']</t>
  </si>
  <si>
    <t>['Animals', 'Class Ib Phosphatidylinositol 3-Kinase/genetics/*metabolism', 'Cyclic Nucleotide-Gated Cation Channels/genetics/metabolism', 'Enzyme Activation/physiology', 'Gene Knockdown Techniques', 'HEK293 Cells', 'Humans', 'Isoenzymes/genetics/metabolism', 'Mice', 'Rats', 'Rats, Sprague-Dawley', 'Retinal Rod Photoreceptor Cells/cytology/*enzymology', 'Signal Transduction/*physiology']</t>
  </si>
  <si>
    <t>['Animals', 'Calcium/metabolism', 'Calcium-Binding Proteins/metabolism', 'Class Ib Phosphatidylinositol 3-Kinase/*deficiency/genetics', 'Cytokines/metabolism', 'Disease Models, Animal', 'Enzyme Inhibitors/therapeutic use', 'Glutamic Acid/metabolism', 'Hippocampus/*drug effects/ultrastructure', 'Male', 'Mice', 'Mice, Inbred C57BL', 'Mice, Transgenic', 'Microfilament Proteins/metabolism', 'Microtubule-Associated Proteins/metabolism', 'Muscarinic Agonists/*toxicity', 'Neuropeptides/metabolism', 'Pilocarpine/*toxicity', 'Prefrontal Cortex/drug effects/metabolism/pathology', 'Quinoxalines/therapeutic use', 'Reaction Time/drug effects/genetics', 'Seizures/*chemically induced/drug therapy/*genetics', 'Synaptosomes/metabolism/pathology', 'Thiazolidinediones/therapeutic use', 'Time Factors']</t>
  </si>
  <si>
    <t>['Animals', 'Brain/immunology', 'Class Ib Phosphatidylinositol 3-Kinase/*genetics/*metabolism', 'Disease Models, Animal', 'Extracellular Matrix/immunology/parasitology', 'Female', 'Humans', 'Lung/enzymology/parasitology', 'Malaria, Cerebral/enzymology/*immunology/parasitology/*pathology', 'Mice', 'Phosphoinositide-3 Kinase Inhibitors', 'Plasmodium berghei/*immunology', 'Quinoxalines/pharmacology', 'Survival Analysis', 'Thiazolidinediones/pharmacology']</t>
  </si>
  <si>
    <t>['Animals', 'Breast Neoplasms/*enzymology/pathology', 'Cell Line, Tumor', 'Cell Movement', 'Cell Proliferation', 'Class Ib Phosphatidylinositol 3-Kinase/*genetics/metabolism', 'Claudins/*metabolism', 'Enzyme Induction', 'Epithelial-Mesenchymal Transition', 'Female', 'Glucosyltransferases', 'Hexosyltransferases/*physiology', 'Humans', 'Intracellular Signaling Peptides and Proteins/*physiology', 'Mammary Glands, Animal/metabolism', 'Membrane Proteins/*physiology', 'Mice', 'Mice, Knockout', 'Neoplasm Transplantation', 'Neoplastic Stem Cells/physiology', 'Phenotype', 'Receptors, Notch/*metabolism', 'Signal Transduction']</t>
  </si>
  <si>
    <t>['Animals', 'Antibiotics, Antineoplastic/*pharmacology', 'Cell Proliferation/drug effects', 'Cell Survival/drug effects', 'Class Ib Phosphatidylinositol 3-Kinase', 'Cyclin-Dependent Kinase Inhibitor p27/genetics/metabolism', 'Doxorubicin/*pharmacology', 'Eukaryotic Initiation Factor-4E/genetics/metabolism', 'Mice', 'Mice, Knockout', 'Peptide Chain Initiation, Translational/*drug effects/physiology', 'RNA Caps/genetics/*metabolism', 'STAT1 Transcription Factor/genetics/*metabolism']</t>
  </si>
  <si>
    <t>['Acute Lung Injury/etiology/*genetics/metabolism/pathology/physiopathology', 'Animals', 'Animals, Newborn', 'Cardiopulmonary Bypass/*adverse effects', 'Disease Models, Animal', 'Enzyme-Linked Immunosorbent Assay', 'Female', '*Gene Expression Profiling/methods', 'Gene Expression Regulation', 'Lung/*metabolism/pathology/physiopathology', 'Male', 'MicroRNAs/*genetics/metabolism', 'Oligonucleotide Array Sequence Analysis', 'RNA, Messenger/genetics/metabolism', 'Real-Time Polymerase Chain Reaction', 'Reverse Transcriptase Polymerase Chain Reaction', 'Severity of Illness Index', 'Swine', 'Time Factors']</t>
  </si>
  <si>
    <t>['Animals', 'Blotting, Western', 'Bone Neoplasms/complications/*metabolism', 'Central Nervous System Sensitization/*physiology', 'Class Ib Phosphatidylinositol 3-Kinase/*metabolism', 'Disease Models, Animal', 'Female', 'Ganglia, Spinal/metabolism', 'Immunohistochemistry', 'Pain/etiology/*metabolism', 'Proto-Oncogene Proteins c-akt/*metabolism', 'Rats', 'Rats, Wistar', 'Signal Transduction/*physiology', 'Spinal Cord/metabolism']</t>
  </si>
  <si>
    <t>['Animals', 'Cell Movement', 'Chemokine CXCL9/metabolism', 'Class I Phosphatidylinositol 3-Kinases', 'Class Ib Phosphatidylinositol 3-Kinase/*metabolism', 'Creatine/blood', 'Enzyme Inhibitors/*chemistry', 'Female', 'Gene Expression Profiling', 'Gene Expression Regulation', 'Graft Survival', 'Kidney/*pathology', 'Kidney Tubular Necrosis, Acute/blood/metabolism', 'Mice', 'Mice, Inbred C57BL', 'Necrosis', 'Phosphatidylinositol 3-Kinases/*metabolism', 'Reperfusion Injury/*pathology']</t>
  </si>
  <si>
    <t>['Adipokines/*blood', 'Adipose Tissue/metabolism', 'Adult', 'Atherosclerosis/blood/genetics/metabolism', 'Blood Glucose/metabolism', 'Body Fat Distribution', 'Cholesterol, HDL/*blood', 'Class Ib Phosphatidylinositol 3-Kinase/*genetics/metabolism', 'Cytokines/*blood', 'Diabetes Mellitus, Type 2/blood/genetics/metabolism', 'Female', 'Gene Expression', 'Genetic Association Studies/methods', 'Genetic Predisposition to Disease/genetics', 'Glucose Tolerance Test/methods', 'Humans', 'Insulin/blood', 'Insulin Resistance/genetics', 'Leukocytes, Mononuclear/cytology/metabolism', 'Linear Models', 'Male', 'Middle Aged', '*Polymorphism, Single Nucleotide', 'Reverse Transcriptase Polymerase Chain Reaction']</t>
  </si>
  <si>
    <t>['Androstadienes/chemistry/pharmacology', 'Binding Sites', 'Class Ib Phosphatidylinositol 3-Kinase/chemistry/*metabolism', 'Flavonoids/chemistry/pharmacology', 'Humans', 'Molecular Docking Simulation', 'Neoplasms/drug therapy/enzymology', 'Protein Binding', 'Protein Kinase Inhibitors/*chemistry/*pharmacology', 'Quercetin/chemistry/pharmacology', 'Software', 'Triazines/chemistry/pharmacology', 'Water/chemistry/*metabolism', 'Wortmannin']</t>
  </si>
  <si>
    <t>['Animals', 'Apoptosis', 'Cell Differentiation/physiology', 'Class Ib Phosphatidylinositol 3-Kinase/deficiency/*physiology', 'Dendritic Cells/classification/*cytology', 'Heterocyclic Compounds, 3-Ring/pharmacology', 'Homeostasis/immunology', 'Immunologic Deficiency Syndromes/genetics/immunology', 'Lung/cytology/enzymology/*immunology', 'Lymphoid Tissue/cytology/enzymology', 'Mechanistic Target of Rapamycin Complex 1', 'Mechanistic Target of Rapamycin Complex 2', 'Membrane Proteins/pharmacology', 'Mice', 'Mice, Inbred C57BL', 'Mice, Knockout', 'Multiprotein Complexes/physiology', 'Organ Specificity', 'Proto-Oncogene Proteins c-akt/antagonists &amp; inhibitors/physiology', 'Proto-Oncogene Proteins p21(ras)/physiology', 'Radiation Chimera', 'Recombinant Proteins/pharmacology', 'Signal Transduction/*physiology', 'TOR Serine-Threonine Kinases/physiology', 'fms-Like Tyrosine Kinase 3/*physiology']</t>
  </si>
  <si>
    <t>['Blotting, Western', 'Carcinoma, Merkel Cell/*genetics', 'Cells, Cultured', 'DNA Damage/*radiation effects', 'DNA Mutational Analysis', 'High-Throughput Nucleotide Sequencing', 'Humans', 'Immunohistochemistry', 'Merkel cell polyomavirus', 'Mutation', 'Polymerase Chain Reaction', 'Skin Neoplasms/*genetics', 'Transcriptome', 'Ultraviolet Rays/*adverse effects']</t>
  </si>
  <si>
    <t>['Animals', 'Autonomic Nervous System/physiopathology', 'Calcium/metabolism', 'Cardiomyopathies/*enzymology/etiology/physiopathology', 'Cells, Cultured', 'Class Ib Phosphatidylinositol 3-Kinase/*metabolism', 'Cyclic AMP/*metabolism', 'Mice, Inbred C57BL', 'Mice, Knockout', 'NFATC Transcription Factors/metabolism', 'Nitric Oxide Synthase Type II/*metabolism', 'Sepsis/*complications', 'Ventricular Function, Left']</t>
  </si>
  <si>
    <t>['Animals', 'Class Ib Phosphatidylinositol 3-Kinase/genetics/*physiology', 'Cystic Fibrosis/complications/pathology/*therapy', 'Epithelial Sodium Channels/physiology', 'Gene Deletion', 'Inflammation/*prevention &amp; control', 'Lung/*pathology', 'Mice', 'Mice, Inbred C57BL', 'Mice, Transgenic', '*Neutrophil Infiltration', 'Phosphoinositide-3 Kinase Inhibitors']</t>
  </si>
  <si>
    <t>['Gene Expression Profiling', 'Gene Expression Regulation, Neoplastic', '*Gene Regulatory Networks', 'Humans', 'Neoplasm Proteins/*biosynthesis/genetics', 'RNA, Long Noncoding/*biosynthesis/genetics', 'Signal Transduction', 'Stomach Neoplasms/*genetics/pathology']</t>
  </si>
  <si>
    <t>['Animals', 'Carcinoma, Hepatocellular/enzymology/*pathology', 'Cell Line, Tumor', 'Cell Proliferation/*physiology', 'Class Ib Phosphatidylinositol 3-Kinase/*metabolism', 'Female', 'Heterografts', 'Humans', 'Liver Neoplasms/enzymology/*pathology', 'Mice', 'Mice, Inbred BALB C', 'MicroRNAs/*physiology']</t>
  </si>
  <si>
    <t>['Chemokine CCL11/*metabolism', 'Chemotaxis/drug effects', 'Class Ib Phosphatidylinositol 3-Kinase/metabolism', 'Down-Regulation/drug effects', 'Enzyme-Linked Immunosorbent Assay', 'Eosinophil-Derived Neurotoxin/metabolism', 'Eosinophils/*drug effects/metabolism', 'Flow Cytometry', 'Humans', 'Mitogen-Activated Protein Kinase 1/metabolism', 'Mitogen-Activated Protein Kinase 3/metabolism', '*Phosphoinositide-3 Kinase Inhibitors', 'Phosphorylation', 'Quinoxalines/*pharmacology', 'Thiazolidinediones/*pharmacology']</t>
  </si>
  <si>
    <t>['ABO Blood-Group System/genetics', 'Adult', 'Aged', 'Arthritis, Rheumatoid/*metabolism', 'Cardiovascular Diseases/*metabolism', '*Carotid Intima-Media Thickness', 'Class Ib Phosphatidylinositol 3-Kinase/genetics', 'Female', 'Gene Frequency', 'Genetic Predisposition to Disease/genetics', 'Genotype', 'Humans', 'Male', 'Middle Aged', 'Phosphatidate Phosphatase/genetics']</t>
  </si>
  <si>
    <t>['Adult', 'Air Pollutants, Occupational/*toxicity', 'Benzene/*toxicity', 'Biomarkers/metabolism', 'Female', 'Gene Expression Profiling', 'HLA-D Antigens/genetics/metabolism', 'Humans', 'Male', 'Occupational Exposure/*analysis/statistics &amp; numerical data', 'Oligonucleotide Array Sequence Analysis', 'RNA, Messenger/metabolism']</t>
  </si>
  <si>
    <t>['Acute Coronary Syndrome/*genetics', 'Class Ib Phosphatidylinositol 3-Kinase/*genetics', 'Humans', '*Polymorphism, Single Nucleotide']</t>
  </si>
  <si>
    <t>['Animals', 'Bone Marrow Cells/*cytology/drug effects', 'Calcium/metabolism', 'Cell Survival', 'Cells, Cultured', 'Class Ib Phosphatidylinositol 3-Kinase/metabolism', 'Cytosol/enzymology', 'Inflammation/*drug therapy', 'Ligands', 'MAP Kinase Signaling System', 'Male', 'Mast Cells/*cytology', 'Mice', 'Mice, Inbred BALB C', '*Phosphoinositide-3 Kinase Inhibitors', 'Phospholipases A2/metabolism', 'Phosphorylation', 'Thiazolidinediones/*pharmacology', 'beta-N-Acetylhexosaminidases/metabolism']</t>
  </si>
  <si>
    <t>['Analgesics, Opioid/pharmacology', 'Animals', 'Cell Line, Tumor', 'Class Ib Phosphatidylinositol 3-Kinase/*metabolism', 'Cyclic AMP/*metabolism', 'Dose-Response Relationship, Drug', 'Ganglia, Spinal/drug effects/metabolism', 'Humans', 'Male', 'Mice', 'Mice, Inbred C57BL', 'Mice, Knockout', 'Morphine/pharmacology', 'Neuroblastoma/metabolism', 'Phosphorylation/drug effects', 'Proto-Oncogene Proteins c-akt/genetics/*metabolism', 'Receptors, Opioid, mu/drug effects/*metabolism', 'Signal Transduction/drug effects', 'Time Factors']</t>
  </si>
  <si>
    <t>['Aged', 'Cardiovascular Diseases/diagnosis/epidemiology/*genetics', 'Diabetes Mellitus, Type 2/diagnosis/epidemiology/*genetics', 'European Continental Ancestry Group/*genetics', 'Female', 'Follow-Up Studies', 'Genetic Variation/*genetics', 'Genome-Wide Association Study/*methods', 'Humans', 'Male', 'Middle Aged', 'Polymorphism, Single Nucleotide/*genetics']</t>
  </si>
  <si>
    <t>['Anaphylaxis/*etiology', 'Animals', 'Cell Degranulation/genetics/immunology', 'Class Ib Phosphatidylinositol 3-Kinase/*metabolism', 'Cytokines/metabolism', 'Disease Models, Animal', 'Gene Expression Regulation', 'Mast Cells/*immunology/*metabolism', 'Mice', 'Mice, Knockout', 'MicroRNAs/*genetics', 'Phosphorylation', 'Proto-Oncogene Proteins c-akt/metabolism', '*Signal Transduction']</t>
  </si>
  <si>
    <t>['Antineoplastic Agents/pharmacology', 'Cell Survival/physiology', 'Cells, Cultured', 'Class I Phosphatidylinositol 3-Kinases', 'Drug Combinations', 'Enzyme Inhibitors/pharmacology', 'Gene Knockdown Techniques', 'Humans', 'Multiple Myeloma/metabolism/*pathology', 'Phosphatidylinositol 3-Kinases/chemistry/*physiology', 'Phosphoinositide-3 Kinase Inhibitors', 'Protein Isoforms/antagonists &amp; inhibitors/chemistry/physiology', 'RNA, Small Interfering/pharmacology', 'Signal Transduction']</t>
  </si>
  <si>
    <t>['Adenosine/*analogs &amp; derivatives/chemistry/pharmacology', 'Animals', 'Antibodies, Antinuclear/blood', 'CD4-Positive T-Lymphocytes/metabolism/pathology', 'CD8-Positive T-Lymphocytes/metabolism/pathology', 'Cells, Cultured', 'Class I Phosphatidylinositol 3-Kinases', 'Class Ib Phosphatidylinositol 3-Kinase/metabolism', 'Cytokines/blood', 'Dose-Response Relationship, Drug', 'Flow Cytometry', 'Immunoglobulin G/blood', 'Kidney/*drug effects/metabolism/pathology', 'Lupus Erythematosus, Systemic/metabolism/pathology/*prevention &amp; control', 'Lupus Nephritis/metabolism/pathology/prevention &amp; control', 'Lymphocyte Count', 'Macrophages/*drug effects/pathology', 'Mice', 'Mice, Inbred C57BL', 'Mice, Inbred MRL lpr', 'Microscopy, Confocal', 'Molecular Structure', 'Phosphatidylinositol 3-Kinases/metabolism', '*Phosphoinositide-3 Kinase Inhibitors', 'Protein Kinase Inhibitors/chemistry/*pharmacology', 'Quinazolinones/chemistry/*pharmacology', 'Quinoxalines/pharmacology', 'Survival Analysis', 'Thiazolidinediones/pharmacology']</t>
  </si>
  <si>
    <t>["3',5'-Cyclic-AMP Phosphodiesterases/metabolism", 'Animals', 'Biological Transport, Active', 'Blood-Brain Barrier/*metabolism', 'Capillary Permeability', 'Cells, Cultured', 'Class Ib Phosphatidylinositol 3-Kinase/deficiency/genetics/*physiology', 'Coloring Agents/pharmacokinetics', 'Cyclic AMP/*metabolism', 'Evans Blue/pharmacokinetics', 'Lipopolysaccharides/*pharmacology', 'Matrix Metalloproteinase 9/metabolism', 'Matrix Metalloproteinases/biosynthesis/genetics', 'Mice', 'Mice, Inbred C57BL', 'Mice, Knockout', 'Microglia/enzymology/*metabolism', 'RNA, Messenger/biosynthesis', 'Second Messenger Systems', 'Sepsis-Associated Encephalopathy/*metabolism', 'Systemic Inflammatory Response Syndrome/*metabolism']</t>
  </si>
  <si>
    <t>['Animals', 'Carotid Artery Injuries/drug therapy/enzymology/immunology', 'Class Ib Phosphatidylinositol 3-Kinase/deficiency/genetics', 'Enzyme Inhibitors/pharmacology', 'Femoral Artery/enzymology/immunology/injuries', 'Gene Targeting', 'Inflammation Mediators/antagonists &amp; inhibitors/metabolism', 'Male', 'Mice', 'Mice, Inbred C57BL', 'Mice, Knockout', 'Neointima/drug therapy/*enzymology/*immunology', '*Phosphoinositide-3 Kinase Inhibitors', 'Quinoxalines/pharmacology', 'Rats', 'Rats, Sprague-Dawley', 'Th1 Cells/*drug effects/*immunology', 'Thiazolidinediones/pharmacology']</t>
  </si>
  <si>
    <t>['Absorptiometry, Photon', 'Agouti-Related Protein/genetics/metabolism', 'Animals', 'DEAD-box RNA Helicases/deficiency/genetics', 'HeLa Cells', 'Humans', 'Hyperphagia/*complications', 'Hypothalamus/*metabolism', 'Luminescent Proteins/genetics', 'Mice', 'Mice, Inbred C57BL', 'MicroRNAs/genetics/*metabolism', 'Neuropeptide Y/genetics/metabolism', 'Obesity/*etiology/*pathology', 'Oncogene Protein v-akt/metabolism', 'PTEN Phosphohydrolase/deficiency/genetics', 'Phosphatidylinositol 3-Kinases/metabolism', 'Ribonuclease III/deficiency/genetics', 'TOR Serine-Threonine Kinases/metabolism', 'Transduction, Genetic']</t>
  </si>
  <si>
    <t>['Base Sequence', '*Disease Progression', 'Gene Expression Profiling', 'Gene Expression Regulation, Neoplastic', '*Gene Regulatory Networks', 'Humans', 'Kallikreins/*metabolism', 'Male', 'MicroRNAs/genetics/*metabolism', 'Minisatellite Repeats/genetics', 'Models, Biological', 'Molecular Sequence Data', 'Neoplasm Grading', 'Prostatic Neoplasms/*genetics/*pathology']</t>
  </si>
  <si>
    <t>['Antibodies, Monoclonal, Humanized/*pharmacology', 'Bevacizumab', 'Cell Line', 'Endothelium, Vascular/cytology/drug effects/metabolism', '*Gene Expression Profiling', 'Humans', 'Oxidative Stress', 'Ranibizumab', 'Real-Time Polymerase Chain Reaction', 'Retinal Pigment Epithelium/cytology/*drug effects/metabolism', '*Signal Transduction', 'Umbilical Veins/cytology/*drug effects/metabolism', 'Vascular Endothelial Growth Factor A/antagonists &amp; inhibitors/genetics/*metabolism']</t>
  </si>
  <si>
    <t>['Agammaglobulinaemia Tyrosine Kinase', 'Amino Acid Substitution', 'Antineoplastic Agents/*pharmacology', 'B-Lymphocytes/enzymology/pathology', 'Cell Survival/drug effects/genetics', 'Class I Phosphatidylinositol 3-Kinases/*antagonists &amp; inhibitors/genetics/metabolism', 'Class Ib Phosphatidylinositol 3-Kinase/genetics', 'Drug Resistance, Neoplasm/drug effects/genetics', 'Enzyme Inhibitors/*pharmacology', 'Female', 'Humans', 'Isoquinolines/*pharmacology', 'Killer Cells, Natural/enzymology/pathology', 'Leukemia, Lymphocytic, Chronic, B-Cell/*drug therapy/enzymology/genetics/pathology', 'Male', 'Mutation, Missense', 'Neoplasm Proteins/*antagonists &amp; inhibitors/genetics/metabolism', 'Protein-Tyrosine Kinases/genetics/metabolism', 'Purines/*pharmacology', 'Pyrazoles/pharmacology', 'Pyrimidines/pharmacology', 'Signal Transduction/*drug effects/genetics', 'T-Lymphocytes/enzymology/pathology', 'Tumor Cells, Cultured']</t>
  </si>
  <si>
    <t>['Benzo(a)pyrene/*toxicity', 'Carcinogens, Environmental', 'Cells, Cultured', 'Chromosome Aberrations', 'Epithelial Cells/drug effects', 'Exome/*drug effects', 'Female', 'Gene Expression Regulation/drug effects', 'Genes, Neoplasm', 'Humans', 'Mammary Glands, Human/cytology/*drug effects', 'Mutation', 'Neoplasms/chemically induced/genetics', 'Sequence Analysis, DNA', 'Young Adult']</t>
  </si>
  <si>
    <t>['Aged', 'Aged, 80 and over', 'Aging/*genetics', 'Atherosclerosis/epidemiology/*genetics', 'Class Ib Phosphatidylinositol 3-Kinase/genetics', 'Cohort Studies', 'European Continental Ancestry Group/genetics', 'Female', '*Genetic Variation', 'Genome-Wide Association Study', 'Genomics', 'Humans', 'Male', 'Middle Aged', 'Polymorphism, Single Nucleotide', 'Sequence Analysis, DNA', 'Sodium-Phosphate Cotransporter Proteins, Type I/genetics']</t>
  </si>
  <si>
    <t>['Acute Disease', 'Animals', 'Bacterial Translocation', 'Biomarkers/metabolism', 'Chronic Disease', 'Class Ib Phosphatidylinositol 3-Kinase/*deficiency', 'Colitis/chemically induced/*enzymology/immunology/pathology', 'Cytokines/metabolism', 'Fluorescent Antibody Technique', 'Mice', 'Mice, Inbred C57BL', 'Mice, Knockout', 'Neutrophil Infiltration', 'Peroxidase/metabolism', 'Phagocytosis', 'Real-Time Polymerase Chain Reaction', 'Severity of Illness Index', 'Trinitrobenzenesulfonic Acid', 'Weight Loss']</t>
  </si>
  <si>
    <t>['Animals', 'Down-Regulation', 'Female', 'GATA3 Transcription Factor/genetics/*metabolism', 'Humans', 'Male', 'Mice', 'Mice, Inbred C57BL', 'Mice, Knockout', 'PTEN Phosphohydrolase/antagonists &amp; inhibitors/*deficiency/genetics', 'Prostate/*metabolism', 'Prostatic Neoplasms/enzymology/genetics/*metabolism', 'Proto-Oncogene Proteins c-akt/genetics/metabolism', 'Signal Transduction', 'Tumor Cells, Cultured']</t>
  </si>
  <si>
    <t>['Animals', 'Antineoplastic Agents/*pharmacology', 'Apoptosis/drug effects', 'Cell Line, Tumor', 'Cell Movement/drug effects', 'Cell Survival/drug effects', 'Cyclohexanones/*pharmacology', 'Female', 'Flavones/*pharmacology', 'Flavonoids/pharmacology', 'HeLa Cells', 'Humans', 'Mice', 'Molecular Docking Simulation', 'Phosphatidylinositol 3-Kinases/biosynthesis', 'Proto-Oncogene Proteins c-akt/biosynthesis', 'Sequence Analysis, Protein', 'TOR Serine-Threonine Kinases/biosynthesis', 'Transplantation, Heterologous']</t>
  </si>
  <si>
    <t>['Class Ib Phosphatidylinositol 3-Kinase/genetics', 'Europe', 'Female', 'Gene Frequency', 'Genotype', 'Humans', 'Male', 'Polymorphism, Single Nucleotide', 'Receptors, Tumor Necrosis Factor, Type II/genetics', 'Research Design', 'Retinal Detachment/surgery', 'Smad7 Protein/*genetics', 'Tumor Necrosis Factor-alpha/*genetics', 'Vitreoretinopathy, Proliferative/*genetics']</t>
  </si>
  <si>
    <t>['Animals', 'Carboxylic Ester Hydrolases/genetics/metabolism', 'Cardiomegaly/*enzymology/genetics/pathology', 'Class Ib Phosphatidylinositol 3-Kinase/genetics/*metabolism', 'Enzyme Activation/genetics', 'Glycogen Synthase Kinase 3/genetics/*metabolism', 'HEK293 Cells', 'Humans', 'Mice', 'Mice, Knockout', 'Muscle Proteins/genetics/*metabolism', 'Myocardium/*enzymology/pathology', 'NFATC Transcription Factors/genetics/metabolism', 'Proto-Oncogene Proteins c-akt/genetics/*metabolism']</t>
  </si>
  <si>
    <t>['Animals', 'Campylobacter jejuni/enzymology/*immunology', 'Cells, Cultured', 'Class Ib Phosphatidylinositol 3-Kinase/deficiency/*physiology', 'Colitis/enzymology/genetics/*immunology', 'Interleukin-10/biosynthesis/deficiency', 'Mice', 'Mice, 129 Strain', 'Mice, Inbred C57BL', 'Mice, Knockout', 'Neutrophil Infiltration/genetics/*immunology', 'Phosphoinositide-3 Kinase Inhibitors', 'Signal Transduction/genetics/*immunology']</t>
  </si>
  <si>
    <t>['Animals', 'Brain/cytology/*enzymology/immunology', 'Class Ib Phosphatidylinositol 3-Kinase/*metabolism', 'Cyclic AMP/metabolism', 'Cyclic Nucleotide Phosphodiesterases, Type 3/*metabolism', 'Lipid Metabolism', 'Mice', 'Mice, Inbred C57BL', 'Mice, Knockout', 'Microglia/*enzymology/immunology', 'Phagocytosis/*physiology', 'Second Messenger Systems/physiology', 'Signal Transduction/physiology']</t>
  </si>
  <si>
    <t>['Animals', 'Cell Communication/immunology', 'Cell Differentiation', 'Class Ib Phosphatidylinositol 3-Kinase/immunology/metabolism', 'Complement C3a/immunology/metabolism', 'Complement C5a/immunology/metabolism', 'Cyclic AMP-Dependent Protein Kinases/immunology/metabolism', 'Forkhead Transcription Factors/immunology/*metabolism', 'Gene Expression Regulation', 'Interleukin-10/immunology/metabolism', 'Interleukin-6/immunology/metabolism', 'Mice', 'Mice, Transgenic', 'Proto-Oncogene Proteins c-akt/immunology/metabolism', 'Receptor Cross-Talk/immunology', 'Receptor, Anaphylatoxin C5a/immunology/*metabolism', 'Receptors, Chemokine/immunology/metabolism', 'Receptors, Complement/immunology/*metabolism', 'Signal Transduction/*immunology', 'T-Lymphocytes, Regulatory/cytology/immunology/*metabolism', 'TOR Serine-Threonine Kinases/immunology/metabolism', 'Transforming Growth Factor beta1/immunology/*metabolism']</t>
  </si>
  <si>
    <t>['Case-Control Studies', 'Class Ib Phosphatidylinositol 3-Kinase/genetics', 'Europe', 'Female', 'Gene Frequency', 'Genotype', 'Haplotypes', 'Humans', 'Male', 'Polymorphism, Single Nucleotide', 'Receptors, Tumor Necrosis Factor, Type II/genetics', 'Retinal Detachment/surgery', 'Smad7 Protein/*genetics', 'Tumor Necrosis Factor-alpha/*genetics', 'Vitreoretinopathy, Proliferative/*genetics']</t>
  </si>
  <si>
    <t>['Animals', 'Class I Phosphatidylinositol 3-Kinases', 'Class Ib Phosphatidylinositol 3-Kinase/metabolism', 'Cyclic AMP/metabolism', 'Female', 'Genes, Dominant', 'Glucose/*metabolism', 'Glycogen Synthase Kinase 3/metabolism', 'Glycogen Synthase Kinase 3 beta', 'Heart Rate', 'In Vitro Techniques', 'Isoenzymes/genetics/metabolism', '*MAP Kinase Signaling System', 'Male', 'Mice', 'Mice, Inbred C57BL', 'Mice, Knockout', 'Myocardial Reperfusion Injury/*enzymology/physiopathology', 'Myocardium/enzymology', 'Oxidation-Reduction', 'Phosphatidylinositol 3-Kinases/*genetics/metabolism', 'Phosphorylation', 'Protein Processing, Post-Translational', 'Proto-Oncogene Proteins c-akt/metabolism', 'Second Messenger Systems', 'Ventricular Pressure']</t>
  </si>
  <si>
    <t>['Animals', 'Class Ib Phosphatidylinositol 3-Kinase/deficiency/*genetics/metabolism', 'Depression/metabolism/pathology', 'Hippocampus/*metabolism', 'Mice', 'Mice, Knockout', 'Neuronal Plasticity', 'Receptors, N-Methyl-D-Aspartate/*metabolism', 'ral GTP-Binding Proteins/*metabolism']</t>
  </si>
  <si>
    <t>['Animals', 'Cell Adhesion/genetics/immunology', 'Cell Migration Inhibition/genetics/*immunology', 'Cells, Cultured', 'Class Ib Phosphatidylinositol 3-Kinase/*deficiency/physiology', 'Cyclooxygenase 2/*deficiency/genetics/physiology', 'Macrophages, Peritoneal/*enzymology/*immunology/pathology', 'Mice', 'Mice, 129 Strain', 'Mice, Inbred C57BL', 'Mice, Knockout', 'Models, Immunological', 'Phosphatidylinositol 3-Kinases/*deficiency/physiology', 'Signal Transduction/genetics/*immunology', 'cdc42 GTP-Binding Protein/deficiency', 'rac1 GTP-Binding Protein/deficiency']</t>
  </si>
  <si>
    <t>["*3' Untranslated Regions", 'Animals', 'Binding Sites', 'Cell Line', 'Crosses, Genetic', '*Gene Expression Profiling', '*Gene Expression Regulation, Neoplastic', '*Genetic Predisposition to Disease', 'Genotype', 'Mice', 'MicroRNAs/metabolism', 'Mutagenesis, Site-Directed', 'Neoplasms/*genetics/metabolism', 'Oncogenes/genetics', 'Polymorphism, Genetic', 'RNA, Messenger/metabolism', 'Species Specificity']</t>
  </si>
  <si>
    <t>['Administration, Oral', 'Animals', 'Arthritis, Experimental/chemically induced/*drug therapy/enzymology', 'Class Ib Phosphatidylinositol 3-Kinase/metabolism', 'Collagen', 'Disease Models, Animal', 'Dose-Response Relationship, Drug', '*Drug Discovery', 'Enzyme Inhibitors/administration &amp; dosage/chemistry/*pharmacology', 'Male', 'Mice', 'Mice, Inbred DBA', 'Molecular Structure', 'Oxadiazoles/administration &amp; dosage/chemistry/*pharmacology', '*Phosphoinositide-3 Kinase Inhibitors', 'Structure-Activity Relationship', 'Thiazoles/administration &amp; dosage/chemistry/*pharmacology']</t>
  </si>
  <si>
    <t>['Animals', 'Class Ib Phosphatidylinositol 3-Kinase/*metabolism', 'Female', 'Guanine Nucleotide Exchange Factors/metabolism', 'Humans', 'Inflammation/genetics/*metabolism', 'Integrin alpha4beta1/chemistry/*metabolism', 'Ligands', 'Mice', 'Mice, Knockout', 'Myeloid Cells/*metabolism', 'Neoplasms/genetics/*metabolism', 'Phospholipase C gamma/metabolism', 'Protein Binding', 'Protein Conformation', 'rap1 GTP-Binding Proteins/*metabolism']</t>
  </si>
  <si>
    <t>['Androgens/*metabolism', 'Cell Line, Tumor', 'Computational Biology/methods', 'Databases, Genetic', 'Gene Expression', 'Gene Expression Profiling', '*Gene Expression Regulation, Neoplastic', 'Hepatocyte Nuclear Factor 1-beta', 'Humans', 'Male', 'Prostatic Neoplasms/*genetics/*metabolism', 'Signal Transduction', 'Transfection']</t>
  </si>
  <si>
    <t>['Adult', 'Amphotericin B/therapeutic use', 'Antifungal Agents/therapeutic use', 'Base Sequence', 'Chronic Disease', 'Class Ib Phosphatidylinositol 3-Kinase/*genetics', 'DNA Mutational Analysis', 'Exome/genetics', 'Flow Cytometry', 'Granulocyte-Macrophage Colony-Stimulating Factor/therapeutic use', 'Humans', 'Immunoglobulins, Intravenous/therapeutic use', 'Leukocyte Count', 'Male', 'Molecular Sequence Data', 'Mutation/*genetics', 'Pelvic Pain/blood/drug therapy/*enzymology/*genetics', 'Reproducibility of Results']</t>
  </si>
  <si>
    <t>['Animals', 'Cell Line, Transformed', 'Cell Line, Tumor', 'Cells, Cultured', 'Class Ib Phosphatidylinositol 3-Kinase', 'DNA-Binding Proteins', 'Enzyme Activation/drug effects', 'Fingolimod Hydrochloride', 'Histone Chaperones', 'Humans', 'Immunoblotting', 'Immunosuppressive Agents/pharmacology', 'Janus Kinase 2/genetics/*metabolism', 'Kaplan-Meier Estimate', 'Leukemia/*drug therapy/genetics/pathology', 'Mice', 'Mice, SCID', 'Mutation', 'Oncogene Proteins/genetics/metabolism', 'Propylene Glycols/*pharmacology', 'Protein Kinase C/genetics/metabolism', 'Protein Phosphatase 2/genetics/*metabolism', 'RNA Interference', 'Reverse Transcriptase Polymerase Chain Reaction', 'Signal Transduction/drug effects', 'Sphingosine/*analogs &amp; derivatives/pharmacology', 'Treatment Outcome']</t>
  </si>
  <si>
    <t>['Animals', 'Apoptosis/*genetics', 'Atherosclerosis/genetics/*physiopathology', '*Cell Proliferation', 'Class Ib Phosphatidylinositol 3-Kinase/genetics/*physiology', 'Cyclic AMP/metabolism', 'Macrophages/*cytology', 'Mice', 'Mice, Knockout', 'Receptors, LDL/genetics']</t>
  </si>
  <si>
    <t>['Animals', 'Axons/*drug effects/pathology', 'CD3 Complex/metabolism', 'Class Ib Phosphatidylinositol 3-Kinase/deficiency/*metabolism', 'Dioxoles/chemistry/*therapeutic use', 'Disease Models, Animal', 'Ectodysplasins/metabolism', 'Encephalomyelitis, Autoimmune, Experimental/chemically induced/*drug therapy/*pathology', 'Enzyme Inhibitors/*therapeutic use', 'Gene Expression Regulation/drug effects/genetics', 'Mice', 'Mice, Inbred C57BL', 'Mice, Knockout', 'Myelin Sheath/drug effects/metabolism/pathology', 'Myelin-Oligodendrocyte Glycoprotein/toxicity', 'Neurofilament Proteins/metabolism', 'Peptide Fragments/toxicity', 'Phosphoinositide-3 Kinase Inhibitors', 'Serotonin/metabolism', 'Severity of Illness Index', 'Spinal Cord/drug effects/*pathology', 'Thiazolidinediones/chemistry/*therapeutic use', 'Time Factors']</t>
  </si>
  <si>
    <t>['Animals', 'Antigens/immunology', 'Autoimmune Diseases/drug therapy/genetics/immunology/pathology', 'Cell Differentiation/genetics/*immunology', 'Class Ib Phosphatidylinositol 3-Kinase/genetics/*immunology', 'Enzyme Inhibitors/therapeutic use', 'Hypersensitivity, Delayed/genetics/immunology/pathology', 'Lymphocyte Activation/genetics/*immunology', 'Membrane Microdomains/genetics/immunology', 'Mice', 'Mice, Inbred BALB C', 'Mice, Transgenic', 'Mitogen-Activated Protein Kinase 3/genetics/immunology', 'Phosphoinositide-3 Kinase Inhibitors', 'Phosphorylation/genetics/immunology', 'Proto-Oncogene Proteins c-akt/genetics/immunology', 'T-Lymphocytes, Helper-Inducer/*immunology']</t>
  </si>
  <si>
    <t>['Animals', 'Autoimmune Diseases/drug therapy/metabolism', 'Class Ib Phosphatidylinositol 3-Kinase/*metabolism', 'Disease Models, Animal', 'Mice', 'Mice, Knockout', 'Molecular Targeted Therapy', 'T-Lymphocytes/enzymology/*metabolism']</t>
  </si>
  <si>
    <t>['Animals', 'Chemotaxis', 'Class Ib Phosphatidylinositol 3-Kinase/*chemistry/genetics/*metabolism', 'Deuterium Exchange Measurement', 'Enzyme Activation', 'HEK293 Cells', 'Humans', 'Mass Spectrometry', 'Mice', 'Microscopy, Confocal', '*Models, Molecular', 'NIH 3T3 Cells', 'Phosphatidylinositol 3-Kinases/*metabolism', '*Protein Conformation', 'Receptors, G-Protein-Coupled/agonists/*metabolism', 'Signal Transduction/genetics/*physiology', 'ras Proteins/metabolism']</t>
  </si>
  <si>
    <t>['Adoptive Transfer', 'Animals', 'B-Lymphocytes/cytology/*immunology/metabolism', 'Cells, Cultured', 'Class Ib Phosphatidylinositol 3-Kinase/*immunology/metabolism', 'DNA-Binding Proteins/genetics/immunology', 'Gene Expression Regulation', 'Germinal Center/cytology/*immunology/metabolism', 'Immunity, Humoral', 'Immunoglobulin Class Switching', 'Immunoglobulin E/biosynthesis/*immunology', 'Interferon Regulatory Factors/genetics/immunology', 'Lentivirus', 'Mice', 'Phosphoinositide-3 Kinase Inhibitors', 'Plasmids', 'Promoter Regions, Genetic', 'Protein Kinase Inhibitors/pharmacology', 'Proto-Oncogene Proteins c-bcl-6', 'Signal Transduction', 'Transcription, Genetic', 'Transfection']</t>
  </si>
  <si>
    <t>['Animals', 'Antineoplastic Agents/chemistry/pharmacology/*therapeutic use', 'Apoptosis/drug effects/genetics', 'Binding Sites', 'Cell Line, Tumor', 'Cell Proliferation', 'Cell Transformation, Neoplastic/genetics', 'Class I Phosphatidylinositol 3-Kinases', 'Class Ib Phosphatidylinositol 3-Kinase/chemistry/genetics', 'Drug Design', 'Gene Silencing/drug effects', 'Humans', 'Mice', 'PTEN Phosphohydrolase/genetics', 'Phosphatidylinositol 3-Kinases/chemistry/genetics', '*Phosphoinositide-3 Kinase Inhibitors', 'Precursor T-Cell Lymphoblastic Leukemia-Lymphoma/*drug therapy/genetics/pathology', '*Protein Isoforms/chemistry/genetics', 'Purines/chemistry/pharmacology/*therapeutic use', 'Quinazolinones/chemistry/pharmacology/*therapeutic use']</t>
  </si>
  <si>
    <t>['Cerebral Hemorrhage/*genetics/mortality/*pathology', 'Class Ib Phosphatidylinositol 3-Kinase/*genetics', 'Female', 'Genetic Predisposition to Disease', 'Genotype', 'Glasgow Coma Scale', 'Humans', 'Male', 'Middle Aged', 'Phenotype', 'Platelet Aggregation/*genetics', 'Polymerase Chain Reaction', 'Polymorphism, Single Nucleotide', 'Prognosis', 'Recovery of Function/*genetics']</t>
  </si>
  <si>
    <t>['Carcinoma, Non-Small-Cell Lung/*genetics', 'Cell Line, Tumor', '*Exons', 'Humans', 'Lung Neoplasms/*genetics', '*Mutation']</t>
  </si>
  <si>
    <t>['Adaptor Proteins, Signal Transducing/genetics/immunology/*metabolism', 'Agammaglobulinaemia Tyrosine Kinase', 'Animals', 'Cell Line, Tumor', 'Class Ib Phosphatidylinositol 3-Kinase/metabolism', 'E-Selectin/metabolism', 'Genetic Vectors', 'Humans', 'Integrins/metabolism', 'Kidney/*blood supply/*immunology', 'Leukocyte Rolling/*immunology', 'Mice', 'Mice, Inbred C57BL', 'Mice, Transgenic', 'Neutrophils/*immunology', 'Peritonitis/chemically induced/immunology', 'Phospholipase C gamma/metabolism', 'Phosphoproteins/genetics/immunology/*metabolism', 'Protein-Tyrosine Kinases/metabolism', 'Reperfusion Injury/*immunology', 'Retroviridae', 'Thioglycolates/toxicity', 'Transduction, Genetic']</t>
  </si>
  <si>
    <t>['Animals', 'Cell Differentiation/drug effects', 'Cholesterol, LDL/*metabolism', 'Class Ib Phosphatidylinositol 3-Kinase/*physiology', 'Foam Cells/drug effects/*physiology', 'Granulocyte-Macrophage Colony-Stimulating Factor/pharmacology', 'Lipoproteins, LDL', 'Macrophages/*drug effects/physiology', 'Male', 'Mice', 'Mice, Inbred C57BL', 'Pinocytosis/*drug effects', 'Quinoxalines/pharmacology', 'Thiazolidinediones/pharmacology']</t>
  </si>
  <si>
    <t>['Animals', 'Aorta, Thoracic/cytology', 'Cell Movement/drug effects', 'Cells, Cultured', 'Chemokine CCL2/*pharmacology', 'Class Ib Phosphatidylinositol 3-Kinase/*physiology', 'Mice', 'Mice, Inbred C57BL', 'Mice, Transgenic', 'Myocytes, Smooth Muscle/drug effects/*physiology', 'Platelet-Derived Growth Factor/pharmacology', 'Proto-Oncogene Proteins c-akt/physiology', 'Receptors, CCR2/*physiology', 'Recombinant Proteins/pharmacology', 'Swine']</t>
  </si>
  <si>
    <t>['Acute Lung Injury/*immunology/*metabolism/pathology', 'Animals', 'Cell Nucleus/metabolism', 'Class Ib Phosphatidylinositol 3-Kinase', 'Cytokines/metabolism', 'Dendritic Cells/immunology', 'Enzyme Activation/drug effects/immunology', 'Female', 'I-kappa B Proteins/*metabolism', '*Immunity, Innate', 'Inflammation Mediators/metabolism', 'Intercellular Adhesion Molecule-1/metabolism', 'Lipopolysaccharides/immunology', 'Mice', 'Mice, Inbred C57BL', 'NF-KappaB Inhibitor alpha', 'NF-kappa B/metabolism', 'Peroxidase/metabolism', '*Phosphoinositide-3 Kinase Inhibitors', 'Protein Transport', 'Quinoxalines/pharmacology', 'Reactive Oxygen Species/metabolism', '*Signal Transduction', 'Thiazolidinediones/pharmacology', 'Toll-Like Receptor 4/metabolism', 'Vascular Endothelial Growth Factor A/metabolism']</t>
  </si>
  <si>
    <t>['Acetylcholine/pharmacology', 'Animals', 'Asthma/genetics/immunology/metabolism', 'Bronchial Hyperreactivity/genetics/immunology/*metabolism', 'Calcium/metabolism', 'Calcium Signaling/drug effects/genetics', 'Cells, Cultured', 'Class Ib Phosphatidylinositol 3-Kinase/genetics/*metabolism', 'Interleukin-13/*immunology/metabolism', 'Lung/drug effects/immunology/metabolism', 'Male', 'Mice', 'Mice, Inbred C57BL', 'Muscle Contraction/drug effects/genetics/immunology', 'Muscle, Smooth/immunology/*metabolism', 'Myocytes, Smooth Muscle/*drug effects/immunology/metabolism', '*Phosphoinositide-3 Kinase Inhibitors', 'Serotonin/pharmacology', 'Trachea/drug effects/immunology/metabolism']</t>
  </si>
  <si>
    <t>['Animals', 'Cells, Cultured', 'Class Ib Phosphatidylinositol 3-Kinase/chemistry/genetics/metabolism/*physiology', 'Drug Resistance/genetics/physiology', 'Enzyme Activation/genetics', 'GTP-Binding Protein beta Subunits/chemistry/genetics/*metabolism', 'Humans', 'Isoenzymes/chemistry/genetics/metabolism/physiology', 'Lipid Metabolism/genetics/physiology', 'Models, Molecular', 'Mutant Proteins/genetics/metabolism', 'Proteolysis/drug effects', 'Spodoptera', 'Transfection', 'Trypsin/metabolism/pharmacology']</t>
  </si>
  <si>
    <t>['Animals', 'Blood Pressure/drug effects/*physiology', 'Calcium Channels, L-Type/*physiology', 'Calcium Signaling/drug effects', 'Class Ib Phosphatidylinositol 3-Kinase/genetics', 'Enzyme Inhibitors/pharmacology', 'Hypertension/drug therapy/physiopathology', 'Mice', 'Mice, Inbred C57BL', 'Mice, Transgenic', 'Muscle, Smooth, Vascular/drug effects/physiology', '*Phosphoinositide-3 Kinase Inhibitors', 'Proto-Oncogene Proteins c-akt/*physiology', 'Quinoxalines/pharmacology', 'Thiazolidinediones/pharmacology', 'Vasodilation/drug effects/physiology']</t>
  </si>
  <si>
    <t>['Algorithms', 'Amino Acid Sequence', 'Binding Sites', 'Chemistry, Pharmaceutical/*methods', 'Computational Biology/*methods', 'Databases, Factual', 'Drug Delivery Systems', '*Drug Repositioning', 'Gene Regulatory Networks', 'Humans', 'Molecular Conformation', 'Molecular Sequence Data', 'Pharmaceutical Preparations/*chemistry', 'Quercetin/chemistry', 'Resveratrol', 'Sequence Homology, Amino Acid', 'Software', 'Stilbenes/chemistry']</t>
  </si>
  <si>
    <t>['Animals', 'Anti-Inflammatory Agents, Non-Steroidal/chemistry/pharmacokinetics/*pharmacology/therapeutic use', 'Arthritis, Experimental/drug therapy/immunology/pathology', 'Binding, Competitive', 'Cell Differentiation/*drug effects', 'Cell Line', 'Cell Movement/drug effects', 'Class Ib Phosphatidylinositol 3-Kinase', 'Drug Discovery', 'Enzyme Inhibitors/chemistry/pharmacokinetics/*pharmacology/therapeutic use', 'Humans', 'Interleukin-17/*immunology', 'Male', 'Mice', 'Mice, Inbred C57BL', 'Mice, Inbred DBA', 'Molecular Structure', '*Phosphoinositide-3 Kinase Inhibitors', 'Rats', 'Rats, Wistar', 'Small Molecule Libraries/chemistry/pharmacokinetics/*pharmacology/therapeutic use', 'Structure-Activity Relationship', 'T-Lymphocytes, Helper-Inducer/cytology/*drug effects/enzymology/immunology']</t>
  </si>
  <si>
    <t>['Animals', 'Cells, Cultured', 'Class Ia Phosphatidylinositol 3-Kinase/*physiology', 'Class Ib Phosphatidylinositol 3-Kinase/*deficiency', 'Isoenzymes/physiology', 'Mice', 'Mice, Inbred C57BL', 'Mice, Knockout', 'Neutrophils/*metabolism', 'Receptors, G-Protein-Coupled/agonists/*physiology', 'Superoxides/*metabolism']</t>
  </si>
  <si>
    <t>['Animals', 'Animals, Newborn', 'Biofeedback, Psychology/physiology', 'Calcium Signaling/genetics', 'Catecholamines/*toxicity', 'Class Ib Phosphatidylinositol 3-Kinase/deficiency/genetics/*physiology', 'Cyclic AMP-Dependent Protein Kinases/*physiology', 'Cyclic Nucleotide Phosphodiesterases, Type 3/*metabolism', 'Cyclic Nucleotide Phosphodiesterases, Type 4/*metabolism', 'Gene Knock-In Techniques', 'Isoenzymes/metabolism', 'Mice', 'Mice, Inbred C57BL', 'Mice, Knockout', 'Mice, Transgenic', 'Myocytes, Cardiac/enzymology', 'Tachycardia, Ventricular/*enzymology/*prevention &amp; control']</t>
  </si>
  <si>
    <t>['Animals', 'Capsaicin/toxicity', 'Class Ib Phosphatidylinositol 3-Kinase/genetics/physiology', '*Drosophila/genetics/physiology', '*Gene Regulatory Networks', 'Hot Temperature', 'Humans', 'Hypersensitivity/genetics', 'Mice', 'Neurons, Afferent/metabolism', '*Nociceptive Pain/chemically induced/genetics/physiopathology', '*Phospholipids/genetics/metabolism/physiology', 'Phosphotransferases (Alcohol Group Acceptor)/genetics/physiology', '*Signal Transduction', 'TRPV Cation Channels/genetics/metabolism/physiology']</t>
  </si>
  <si>
    <t>['ADP-Ribosylation Factor 1/genetics/*metabolism', 'Binding Sites', 'Cell Membrane/metabolism', 'Cell Polarity', '*Chemotaxis', 'Class Ib Phosphatidylinositol 3-Kinase/*metabolism', 'Enzyme Activation', 'GTPase-Activating Proteins/metabolism', 'Gene Expression', 'Guanine Nucleotide Exchange Factors/*metabolism', 'HL-60 Cells', 'Humans', 'NADPH Oxidases/metabolism', 'Neutrophils/enzymology/*physiology', 'Phosphatidylinositol Phosphates/metabolism', 'Protein Structure, Tertiary', 'Protein Transport', 'Receptors, G-Protein-Coupled/*metabolism', 'Superoxides/*metabolism']</t>
  </si>
  <si>
    <t>['Animals', 'Class Ib Phosphatidylinositol 3-Kinase/metabolism', 'Crystallography, X-Ray', 'Dose-Response Relationship, Drug', '*Drug Discovery', 'High-Throughput Screening Assays', 'Macrophages/drug effects/enzymology/metabolism', 'Mice', 'Models, Molecular', 'Molecular Structure', 'Oxazoles/chemistry/*pharmacology', '*Phosphoinositide-3 Kinase Inhibitors', 'Protein Kinase Inhibitors/chemical synthesis/chemistry/*pharmacology', 'Structure-Activity Relationship', 'Thiazoles/chemistry/*pharmacology']</t>
  </si>
  <si>
    <t>['Administration, Oral', 'Animals', 'Apoptosis/drug effects/immunology', 'CD4-Positive T-Lymphocytes/drug effects/*enzymology/*immunology', 'CD8-Positive T-Lymphocytes/drug effects/immunology', 'Cell Movement/drug effects/immunology', 'Cell Survival/drug effects/immunology', 'Central Nervous System/drug effects/immunology/pathology', 'Class Ib Phosphatidylinositol 3-Kinase/deficiency/*metabolism', 'Cross-Priming/drug effects/*immunology', 'Cytokines/biosynthesis', 'Dendritic Cells/drug effects/enzymology/immunology/pathology', 'Encephalomyelitis, Autoimmune, Experimental/*enzymology/etiology/*immunology/pathology', 'Female', 'Gene Deletion', 'Humans', 'Mice', 'Mice, Inbred C57BL', 'Protein Kinase Inhibitors/administration &amp; dosage/pharmacology', 'Quinoxalines/administration &amp; dosage/pharmacology', 'Signal Transduction/drug effects/immunology', 'Th1 Cells/drug effects/immunology', 'Th17 Cells/drug effects/immunology', 'Thiazolidinediones/administration &amp; dosage/pharmacology']</t>
  </si>
  <si>
    <t>['Aminoquinolines/*toxicity', 'Animals', 'Class I Phosphatidylinositol 3-Kinases', 'Class Ib Phosphatidylinositol 3-Kinase/genetics/physiology', 'Dermatitis/*immunology/pathology/*therapy', 'Disease Models, Animal', 'Female', 'Gene Knock-In Techniques', 'Humans', 'Imiquimod', 'Interleukin-17/*antagonists &amp; inhibitors/biosynthesis/blood', 'Lymph Nodes/immunology/metabolism/pathology', 'Male', 'Mice', 'Mice, Inbred C57BL', 'Mice, Knockout', 'Middle Aged', 'Phosphatidylinositol 3-Kinases/genetics/physiology', '*Phosphoinositide-3 Kinase Inhibitors', 'Psoriasis/chemically induced/*immunology/*therapy', 'T-Lymphocyte Subsets/enzymology/immunology/pathology']</t>
  </si>
  <si>
    <t>['Aged', 'Alzheimer Disease/*genetics/pathology', 'Female', 'Genetic Predisposition to Disease', 'Genome-Wide Association Study', 'Humans', 'Magnetic Resonance Imaging', 'Male', 'Phenotype', 'Polymorphism, Single Nucleotide', 'Signal Transduction/*genetics']</t>
  </si>
  <si>
    <t>['Cell Line', 'Cell Line, Tumor', 'Class Ib Phosphatidylinositol 3-Kinase/genetics/*metabolism', 'Enzyme Inhibitors/pharmacology', 'Epithelial Cells/*metabolism', 'Humans', 'Hydrogen Peroxide/pharmacology', 'Lipopolysaccharides', 'Lung/cytology', 'NF-kappa B/metabolism', 'Phosphoinositide-3 Kinase Inhibitors', 'Quinoxalines/pharmacology', 'RNA, Small Interfering/genetics', 'Reactive Oxygen Species/*metabolism', 'Thiazolidinediones/pharmacology']</t>
  </si>
  <si>
    <t>['Animals', 'Cell Line', 'Class Ib Phosphatidylinositol 3-Kinase/genetics/*metabolism', 'Enzyme Activation/physiology', 'Humans', 'Mice', 'Mice, Knockout', 'Neutrophils/*enzymology', 'Phospholipase C beta/genetics/*metabolism', 'Proto-Oncogene Proteins c-akt/genetics/*metabolism', 'Receptors, G-Protein-Coupled/genetics/*metabolism', 'ras Guanine Nucleotide Exchange Factors/genetics/*metabolism', 'ras Proteins/genetics/*metabolism']</t>
  </si>
  <si>
    <t>['Adult', 'Cell Proliferation', 'Cell Survival/genetics', 'Cluster Analysis', 'Erythroid Precursor Cells/*cytology/*enzymology/metabolism', 'Gene Expression Profiling', 'Gene Expression Regulation', 'Hematopoiesis/genetics', 'Humans', 'Janus Kinases/*genetics/metabolism', 'Models, Biological', 'Oligonucleotide Array Sequence Analysis', 'Proto-Oncogene Proteins c-akt/*genetics/metabolism', 'STAT Transcription Factors/*genetics/metabolism', 'Signal Transduction/*genetics']</t>
  </si>
  <si>
    <t>['Animals', 'Brain Ischemia/*metabolism/*pathology', 'Class Ib Phosphatidylinositol 3-Kinase/metabolism', 'Humans', 'Inflammation/metabolism', 'Microglia/cytology/drug effects/*metabolism/*physiology', 'Neuroprotective Agents/pharmacology', 'Nitric Oxide Synthase/metabolism', 'Receptors, Purinergic P2X7/metabolism', 'Regeneration', 'TNF-Related Apoptosis-Inducing Ligand/metabolism', 'Toll-Like Receptors/metabolism']</t>
  </si>
  <si>
    <t>['Action Potentials', 'Adult', 'Analysis of Variance', 'Blotting, Western', 'Cardiotonic Agents/*therapeutic use', 'Class Ib Phosphatidylinositol 3-Kinase/*drug effects', 'Female', 'Heart Atria/drug effects', 'Heart Failure/*drug therapy', 'Heart Ventricles/drug effects', 'Humans', 'Male', 'Middle Aged', '*Myocardium', 'Phosphatidylinositols', 'Relaxin/*therapeutic use', 'Signal Transduction/drug effects', 'Time Factors']</t>
  </si>
  <si>
    <t>['Animals', 'Class Ib Phosphatidylinositol 3-Kinase/genetics/metabolism', 'E-Selectin/*metabolism', 'GTP-Binding Protein alpha Subunit, Gi2/metabolism', 'Guanine Nucleotide Exchange Factors/genetics/*metabolism', 'Integrins/metabolism', '*Leukocyte Rolling', 'Lymphocyte Function-Associated Antigen-1', 'Mice', 'Mice, Inbred C57BL', 'Mice, Knockout', 'Neutrophil Infiltration/genetics', 'Neutrophils/*physiology', 'Peritonitis/immunology/metabolism', 'Pertussis Toxin/pharmacology', 'Phospholipase C gamma', 'Signal Transduction', 'Transendothelial and Transepithelial Migration', 'p38 Mitogen-Activated Protein Kinases/*metabolism', 'rap1 GTP-Binding Proteins/*metabolism', 'tat Gene Products, Human Immunodeficiency Virus/genetics/metabolism']</t>
  </si>
  <si>
    <t>['A Kinase Anchor Proteins/*metabolism', 'Amino Acid Sequence', 'Animals', 'Base Sequence', 'Cell Line', 'Class Ib Phosphatidylinositol 3-Kinase/chemistry/deficiency/genetics/*metabolism', 'Cyclic AMP/*metabolism', 'Cyclic AMP-Dependent Protein Kinase RIIalpha Subunit/metabolism', 'Cyclic AMP-Dependent Protein Kinases/*metabolism', 'Cyclic Nucleotide Phosphodiesterases, Type 3/metabolism', 'DNA/genetics', 'Enzyme Activation', 'Enzyme Inhibitors/pharmacology', 'Heart Failure/drug therapy/metabolism', 'Humans', 'Mice', 'Mice, Inbred C57BL', 'Mice, Knockout', 'Molecular Sequence Data', 'Myocytes, Cardiac/*metabolism', 'Peptide Fragments/chemistry/genetics/metabolism', 'Phosphatidylinositol Phosphates/*metabolism', 'Phosphoinositide-3 Kinase Inhibitors', 'Phosphorylation', 'Protein Interaction Mapping', 'Quinoxalines/pharmacology', 'Receptors, Adrenergic, beta/metabolism', 'Second Messenger Systems', 'Sequence Homology, Amino Acid', 'Thiazolidinediones/pharmacology']</t>
  </si>
  <si>
    <t>['Adipose Tissue/cytology', 'Animals', 'Class Ib Phosphatidylinositol 3-Kinase/genetics', 'Flow Cytometry', 'Gene Expression Profiling', 'Histological Techniques', 'Inflammation/*drug therapy/etiology', '*Insulin Resistance', 'Liver/cytology', 'Macrophages/physiology', 'Mice', 'Mice, Knockout', 'Obesity/*complications', '*Phosphoinositide-3 Kinase Inhibitors', 'Quinoxalines/pharmacology', 'Thiazolidinediones/pharmacology']</t>
  </si>
  <si>
    <t>['Brain Neoplasms/drug therapy/genetics/*therapy', 'Cell Cycle Proteins/antagonists &amp; inhibitors/genetics', 'Cell Line, Tumor', 'Cell Proliferation', 'Cells, Cultured', 'Cisplatin/therapeutic use', 'Class Ib Phosphatidylinositol 3-Kinase/*genetics', 'Combined Modality Therapy', 'Down-Regulation/genetics', 'Drug Resistance, Neoplasm/*genetics', 'Gene Expression Regulation, Neoplastic', 'Humans', 'Medulloblastoma/drug therapy/genetics/*therapy', 'Phosphoinositide-3 Kinase Inhibitors', 'Protein-Serine-Threonine Kinases/antagonists &amp; inhibitors/genetics', 'Protein-Tyrosine Kinases/antagonists &amp; inhibitors/*genetics', 'Proto-Oncogene Proteins/antagonists &amp; inhibitors/genetics', '*RNA Interference', 'RNA, Small Interfering/genetics', 'Thiazolidinediones/pharmacology']</t>
  </si>
  <si>
    <t>['Adoptive Transfer', 'Animals', 'Cell Differentiation', 'Class Ib Phosphatidylinositol 3-Kinase/*deficiency/genetics/immunology', 'Encephalomyelitis, Autoimmune, Experimental/*enzymology/immunology/pathology/*prevention &amp; control', 'Glycoproteins/immunology', 'Lymphoid Tissue/immunology', 'Mice', 'Mice, Inbred C57BL', 'Mice, Knockout', 'Myelin-Oligodendrocyte Glycoprotein', 'Peptide Fragments/immunology', 'Phosphoinositide-3 Kinase Inhibitors', 'T-Lymphocytes, Helper-Inducer/enzymology/immunology/pathology', 'Time Factors']</t>
  </si>
  <si>
    <t>['Animals', 'Class Ib Phosphatidylinositol 3-Kinase/*genetics', 'Excitation Contraction Coupling/genetics/*physiology', 'Heart Diseases/*genetics/*physiopathology', 'Humans', 'Mice', 'Mice, Knockout', 'Models, Biological']</t>
  </si>
  <si>
    <t>['Animals', 'Class Ib Phosphatidylinositol 3-Kinase/genetics/*metabolism', 'Fibrosis/genetics', 'Gene Knock-In Techniques', 'Heart/physiopathology', 'Heart Failure/*enzymology/genetics', 'Leukocytes/*enzymology', 'Mice', 'Mice, Inbred C57BL', 'Myocardium/*enzymology', 'Ventricular Remodeling/genetics']</t>
  </si>
  <si>
    <t>['Animals', 'Bleomycin/*toxicity', 'Cells, Cultured', 'Class Ib Phosphatidylinositol 3-Kinase/deficiency/genetics/*physiology', 'Disease Models, Animal', 'Endothelium, Vascular/cytology/drug effects/enzymology', 'Humans', 'Lung/blood supply/immunology', 'Male', 'Mice', 'Mice, Inbred C57BL', 'Mice, Knockout', 'Neovascularization, Physiologic/immunology', 'Pneumonia/chemically induced/*enzymology/*pathology', 'Pulmonary Fibrosis/chemically induced/*enzymology/*pathology']</t>
  </si>
  <si>
    <t>['Animals', 'Blood-Brain Barrier/*physiopathology', 'Brain/pathology', 'Class Ib Phosphatidylinositol 3-Kinase/*metabolism', 'Infarction, Middle Cerebral Artery/pathology', 'Inflammation', 'Matrix Metalloproteinase 9/metabolism', 'Mice', 'Mice, Inbred C57BL', 'Mice, Knockout', 'NF-kappa B/metabolism', 'Neutrophils/metabolism', 'Oxidative Stress', 'Reperfusion Injury', 'Stroke/*enzymology']</t>
  </si>
  <si>
    <t>['Animals', 'Class Ib Phosphatidylinositol 3-Kinase/*genetics/metabolism', 'Female', 'Macrophages/immunology/pathology', 'Mice', 'Mice, Inbred C57BL', 'Mice, Mutant Strains', 'Osteitis/*genetics/immunology/pathology', 'Osteolysis/*genetics/immunology/pathology', 'Parietal Bone/immunology/pathology', 'Polyethylene/adverse effects', '*Prosthesis Failure', 'Signal Transduction/physiology', 'Titanium/adverse effects']</t>
  </si>
  <si>
    <t>['Animals', 'Cell Adhesion', 'Cell Movement', 'Class Ib Phosphatidylinositol 3-Kinase/*physiology', 'Disease Progression', 'Humans', 'Inflammation/*etiology', 'Integrin alpha4beta1/physiology', 'Mice', 'Mice, Inbred C57BL', 'Neoplasm Metastasis', 'Neoplasms/*pathology/prevention &amp; control', 'Receptor Protein-Tyrosine Kinases/*physiology', 'Receptors, Interleukin-1/*physiology', 'Toll-Like Receptors/*physiology', 'ras Proteins/physiology']</t>
  </si>
  <si>
    <t>['Adipose Tissue, White/*enzymology', 'Animals', 'Class Ib Phosphatidylinositol 3-Kinase/deficiency/genetics/*metabolism', 'Diet, High-Fat/adverse effects', 'Fatty Liver/enzymology/etiology/prevention &amp; control', 'Inflammation/enzymology', 'Insulin Resistance/*physiology', 'Male', 'Mice', 'Mice, Inbred C57BL', 'Mice, Knockout', 'Models, Biological', 'Obesity/*enzymology/etiology/prevention &amp; control', 'Phenotype', 'RNA, Messenger/genetics/metabolism', 'Signal Transduction', 'Sterol Esterase/metabolism', 'Thermogenesis/*physiology', 'Thinness/enzymology']</t>
  </si>
  <si>
    <t>['Animals', 'Cell Line', '*Cell Transformation, Viral', 'Class Ib Phosphatidylinositol 3-Kinase/*physiology', 'Humans', 'Mice', 'Proto-Oncogene Proteins c-akt/physiology', 'Receptors, G-Protein-Coupled/*physiology', 'Sarcoma, Kaposi/*etiology', 'TOR Serine-Threonine Kinases/physiology', 'Viral Proteins/*physiology']</t>
  </si>
  <si>
    <t>['Acids/metabolism', 'Androstadienes/pharmacology', 'Animals', 'Cations', 'Class Ib Phosphatidylinositol 3-Kinase/deficiency/*metabolism', 'DNA-Activated Protein Kinase/*metabolism', 'Endosomes/drug effects/metabolism', 'Female', 'Interleukin-10/*biosynthesis', 'Intracellular Space/drug effects/*enzymology', 'Lipopolysaccharides/pharmacology', 'Liposomes/metabolism', 'Macrophages/drug effects/*enzymology', 'Mice', 'Mice, Inbred C57BL', 'Mice, SCID', 'Oligodeoxyribonucleotides/*metabolism', 'Protein Transport/drug effects', 'Wortmannin']</t>
  </si>
  <si>
    <t>['Actin Depolymerizing Factors/*metabolism', 'Actins/metabolism', 'Animals', 'Base Sequence', 'Cell Movement/physiology', 'Cell Polarity/physiology', 'Chemotaxis, Leukocyte/physiology', 'Class Ib Phosphatidylinositol 3-Kinase/*metabolism', 'Gene Knockdown Techniques', 'Glycogen Synthase Kinase 3/deficiency/genetics/*metabolism', 'In Vitro Techniques', 'Integrins/metabolism', 'Mice', 'Mice, Knockout', 'Mice, Transgenic', 'Neutrophils/*physiology', 'Phospholipase C beta/deficiency/genetics/*metabolism', 'Phosphoprotein Phosphatases/deficiency/genetics/*metabolism', 'Phosphorylation', 'Phosphotransferases (Alcohol Group Acceptor)/metabolism', 'Protein Kinase C/metabolism', 'Proto-Oncogene Proteins c-akt/metabolism', 'RNA, Small Interfering/genetics', 'Signal Transduction']</t>
  </si>
  <si>
    <t>['Animals', 'Class Ib Phosphatidylinositol 3-Kinase/metabolism', 'Inflammation/drug therapy/enzymology/metabolism', 'Injections, Intraventricular', 'Male', 'Mice', 'Neural Inhibition/*drug effects/physiology', 'Neuralgia/chemically induced/*drug therapy/enzymology', 'Neuritis/drug therapy/enzymology/metabolism', 'Nociception/*drug effects/physiology', '*Phosphoinositide-3 Kinase Inhibitors', 'Pruritus/chemically induced/*drug therapy/enzymology', 'Quinoxalines/pharmacology', 'Thiazolidinediones/pharmacology', 'Trypsin/*metabolism/toxicity']</t>
  </si>
  <si>
    <t>['Analysis of Variance', 'Animals', 'Behavior, Animal/drug effects/*physiology', 'Biophysics', 'Chromones/pharmacology', 'Class Ib Phosphatidylinositol 3-Kinase/deficiency/*metabolism', 'Conditioning, Classical/drug effects/physiology', 'Electric Stimulation/methods', 'Environment', 'Enzyme Inhibitors/pharmacology', 'Excitatory Amino Acid Agents/pharmacology', 'Excitatory Postsynaptic Potentials/drug effects/genetics', 'Exploratory Behavior/drug effects/physiology', 'Extinction, Psychological/physiology', 'Fear/physiology', 'Female', 'Gene Expression Regulation/drug effects/genetics', 'Glycogen Synthase Kinase 3/metabolism', 'Glycogen Synthase Kinase 3 beta', 'Hippocampus/cytology', 'In Vitro Techniques', 'Long-Term Synaptic Depression/drug effects/*genetics', 'Male', 'Maze Learning/drug effects/physiology', 'Methoxyhydroxyphenylglycol/analogs &amp; derivatives/pharmacology', 'Mice', 'Mice, Inbred C57BL', 'Mice, Knockout', 'Morpholines/pharmacology', 'Neurons/drug effects/*physiology', 'Oncogene Protein v-akt/genetics/metabolism', 'Phosphorylation/genetics', 'Quinoxalines/pharmacology', 'RNA, Messenger/metabolism', 'Receptors, N-Methyl-D-Aspartate/*metabolism', 'Signal Transduction/drug effects/genetics', 'Thiazolidinediones/pharmacology', 'Time Factors']</t>
  </si>
  <si>
    <t>['Animals', 'Apoptosis/genetics/immunology', 'CD4 Antigens/biosynthesis/genetics', 'CD8 Antigens/biosynthesis/genetics', 'Cell Cycle/genetics/immunology', 'Cell Differentiation/genetics/*immunology', 'Cell Proliferation', 'Cell Survival/genetics/immunology', 'Cells, Cultured', 'Class Ib Phosphatidylinositol 3-Kinase/deficiency/*metabolism/physiology', 'Gene Knock-In Techniques', 'Immunophenotyping', 'Mice', 'Mice, Inbred C57BL', 'Mice, Knockout', 'Receptors, Antigen, T-Cell, alpha-beta/genetics/*metabolism/physiology', 'Thymocytes/cytology/*immunology/*metabolism', 'ras Proteins/deficiency/metabolism/*physiology']</t>
  </si>
  <si>
    <t>['Arteries/metabolism', 'Blood Pressure/*genetics', 'Case-Control Studies', 'Follow-Up Studies', 'Genetic Loci', '*Genome-Wide Association Study', 'Humans', 'Hypertension/genetics', 'Linkage Disequilibrium', 'Polymorphism, Single Nucleotide']</t>
  </si>
  <si>
    <t>['Animals', 'Class Ib Phosphatidylinositol 3-Kinase/*immunology', 'Drug Discovery/*trends', 'Immunity, Innate/*immunology', 'Inflammation/*enzymology/immunology', 'Leukocytes/*immunology/metabolism', 'Mice', 'Reactive Oxygen Species/metabolism', 'Signal Transduction/*immunology']</t>
  </si>
  <si>
    <t>['Animals', 'Blood Platelets/metabolism', 'Chromatin/*genetics', 'Chromosomes, Human, Pair 7/genetics', 'Class Ib Phosphatidylinositol 3-Kinase/genetics', 'DNA-Binding Proteins/metabolism', 'Erythroblasts/metabolism', 'Female', 'Gene Expression Profiling', '*Genome-Wide Association Study', 'Humans', 'MDS1 and EVI1 Complex Locus Protein', 'Macrophages/metabolism', 'Megakaryocytes/metabolism', 'Mice', 'Mice, Inbred C57BL', 'Mice, Knockout', 'Models, Genetic', 'Phenotype', 'Proto-Oncogenes', 'Quantitative Trait Loci', 'Signal Transduction/genetics', 'Transcription Factors/metabolism']</t>
  </si>
  <si>
    <t>['Animals', 'Animals, Newborn', 'Cardiomyopathies/enzymology/*immunology/physiopathology', 'Cell Survival/immunology', 'Cells, Cultured', 'Class Ib Phosphatidylinositol 3-Kinase', 'Cytokines/*biosynthesis/metabolism/physiology', 'Disease Models, Animal', 'Endotoxemia/enzymology/immunology/physiopathology', 'HMGB1 Protein/*biosynthesis/metabolism/physiology', 'Isoenzymes/deficiency/genetics/physiology', 'Lipopolysaccharides/toxicity', 'Mice', 'Mice, Inbred C57BL', 'Mice, Knockout', 'Myocardial Contraction/genetics/immunology', 'Myocytes, Cardiac/*immunology/*metabolism', 'Phosphatidylinositol 3-Kinases/deficiency/genetics/*physiology', 'Signal Transduction/genetics/*immunology', 'Toll-Like Receptor 4/deficiency/genetics/*physiology']</t>
  </si>
  <si>
    <t>['Animals', 'Blotting, Western', 'Calcium-Binding Proteins/metabolism', 'Class Ib Phosphatidylinositol 3-Kinase', 'Female', 'Immunohistochemistry', 'Isoenzymes/genetics/metabolism', 'Male', 'Mice', 'Mice, Inbred C57BL', 'Mice, Knockout', 'Mitogen-Activated Protein Kinase 1/metabolism', 'Mitogen-Activated Protein Kinase 3/metabolism', 'Myocardial Reperfusion Injury/*enzymology/genetics/*prevention &amp; control', 'Myocardium/metabolism/pathology', 'Phosphatidylinositol 3-Kinases/genetics/*metabolism', 'Phosphorylation', 'Proto-Oncogene Proteins c-akt/metabolism', '*Signal Transduction']</t>
  </si>
  <si>
    <t>['Adenosine Triphosphate/*metabolism', 'Animals', 'Benzofurans/*chemistry/*pharmacology', 'Class Ib Phosphatidylinositol 3-Kinase', 'Crystallography, X-Ray', 'Humans', 'Hydrogen Bonding', 'Intracellular Signaling Peptides and Proteins/*antagonists &amp; inhibitors/chemistry/*metabolism', 'Isoenzymes/chemistry', 'Models, Molecular', 'Phosphatidylinositol 3-Kinases/chemistry', 'Protein Kinase Inhibitors/*chemistry/*pharmacology', 'Protein-Serine-Threonine Kinases/*antagonists &amp; inhibitors/chemistry/*metabolism', 'Sirolimus', 'Structural Homology, Protein', 'TOR Serine-Threonine Kinases']</t>
  </si>
  <si>
    <t>['Animals', 'Cell Adhesion/*physiology', 'Class Ib Phosphatidylinositol 3-Kinase', 'Computer Simulation', 'Intercellular Adhesion Molecule-1/metabolism', 'Isoenzymes/genetics', 'Leukocyte Rolling/*physiology', 'Leukocytes/cytology/*physiology', 'Lymphocyte Activation/*physiology', 'Lymphocyte Function-Associated Antigen-1/metabolism', 'Mice', 'Mice, Knockout', '*Models, Biological', 'P-Selectin/metabolism', 'Phenotype', 'Phosphatidylinositol 3-Kinases/genetics', 'Reproducibility of Results']</t>
  </si>
  <si>
    <t>['Actins/*metabolism', 'Apoptosis/*physiology', 'Autoradiography', 'Blotting, Western', 'Class Ib Phosphatidylinositol 3-Kinase', 'Down-Regulation/*physiology', 'Enzyme-Linked Immunosorbent Assay', 'Flow Cytometry', 'Humans', 'Isoenzymes/metabolism', 'Neutrophils/metabolism/*physiology', 'Phosphatidylinositol 3-Kinases/*metabolism', 'Phosphatidylinositol Phosphates/metabolism', 'Reactive Oxygen Species/*metabolism', 'Receptors, G-Protein-Coupled/*metabolism']</t>
  </si>
  <si>
    <t>['Amino Acid Sequence', 'Cluster Analysis', 'Genetic Variation', 'Genetics', 'Genomics', 'Humans', 'Molecular Sequence Data', '*Multigene Family', 'Mutagenesis', '*Mutation', 'Mutation, Missense', 'Neoplasms/metabolism/pathology', 'Polymorphism, Single Nucleotide', 'Protein Structure, Tertiary', 'Sequence Homology, Amino Acid']</t>
  </si>
  <si>
    <t>['Administration, Oral', 'Animals', 'Cell Proliferation/drug effects', 'Class Ib Phosphatidylinositol 3-Kinase', 'Intracellular Signaling Peptides and Proteins/*antagonists &amp; inhibitors', 'Isoenzymes/antagonists &amp; inhibitors', 'Mice', 'Mice, Nude', '*Phosphoinositide-3 Kinase Inhibitors', 'Protein Kinase Inhibitors/chemical synthesis/chemistry/*pharmacology', 'Protein-Serine-Threonine Kinases/*antagonists &amp; inhibitors', 'Pyrimidines/chemical synthesis/chemistry/*pharmacology', 'Structure-Activity Relationship', 'TOR Serine-Threonine Kinases', 'Thiophenes/chemical synthesis/chemistry/*pharmacology', 'Xenograft Model Antitumor Assays']</t>
  </si>
  <si>
    <t>['Apoenzymes/antagonists &amp; inhibitors/chemistry/metabolism', 'Chromones/chemistry/metabolism/pharmacology', 'Class Ib Phosphatidylinositol 3-Kinase', 'Crystallography, X-Ray', 'Enzyme Inhibitors/chemistry/*metabolism/*pharmacology', 'Humans', 'Isoenzymes/antagonists &amp; inhibitors/chemistry/metabolism', '*Molecular Dynamics Simulation', 'Morpholines/chemistry/metabolism/pharmacology', 'Phosphatidylinositol 3-Kinases/chemistry/*metabolism', '*Phosphoinositide-3 Kinase Inhibitors', 'Protein Structure, Tertiary', 'Pyridines/chemistry/metabolism/pharmacology', 'Sequence Homology, Amino Acid', 'Solutions', 'Substrate Specificity', 'Water/chemistry']</t>
  </si>
  <si>
    <t>['Amyloid beta-Peptides/*toxicity', 'Animals', 'Cell Survival/drug effects', 'Chemotaxis, Leukocyte/drug effects', 'Class Ib Phosphatidylinositol 3-Kinase', 'Cognition/*drug effects', 'Cyclooxygenase 2/metabolism', 'Enzyme Inhibitors/pharmacology', 'Image Processing, Computer-Assisted', 'Immunohistochemistry', 'Interleukin-1beta/metabolism', 'Isoenzymes/antagonists &amp; inhibitors/physiology', 'Male', 'Maze Learning/drug effects', 'Mice', 'Mice, Inbred C57BL', 'Neuritis/chemically induced/*enzymology/*psychology', 'Neuroglia/drug effects/immunology', 'Peptide Fragments/*toxicity', 'Phosphatidylinositol 3-Kinases/*physiology', 'Phosphoinositide-3 Kinase Inhibitors', 'Proto-Oncogene Proteins c-akt/genetics/metabolism', 'Synapses/drug effects', 'Tumor Necrosis Factor-alpha/metabolism']</t>
  </si>
  <si>
    <t>['Animals', 'Autoimmune Diseases/*drug therapy', 'Class Ib Phosphatidylinositol 3-Kinase', 'Enzyme Inhibitors/*pharmacology/therapeutic use', 'Humans', 'Inflammation', 'Isoenzymes/antagonists &amp; inhibitors', 'Patents as Topic', '*Phosphoinositide-3 Kinase Inhibitors', 'Signal Transduction', 'Structure-Activity Relationship', 'Substrate Specificity', 'Thiazolidinediones/chemistry/*pharmacology']</t>
  </si>
  <si>
    <t>['Acetophenones/pharmacology', 'Animals', 'Animals, Newborn', 'Cardiomyopathies/*enzymology/physiopathology', 'Cells, Cultured', 'Class Ib Phosphatidylinositol 3-Kinase', 'Culture Media, Conditioned/metabolism', 'Disease Models, Animal', 'Enzyme Activation', 'Enzyme Inhibitors/pharmacology', 'Fibroblasts/drug effects/*enzymology', 'Humans', 'Isoenzymes/deficiency/genetics/metabolism', 'Male', 'Matrix Metalloproteinases/*metabolism', 'Mice', 'Mice, Inbred C57BL', 'Mice, Knockout', 'Myocytes, Cardiac/drug effects/*enzymology', 'NADPH Oxidases/antagonists &amp; inhibitors/metabolism', 'Phosphatidylinositol 3-Kinases/deficiency/genetics/*metabolism', 'Recombinant Proteins/metabolism', 'Signal Transduction', 'Superoxides/*metabolism', 'Time Factors', 'Tumor Necrosis Factor-alpha/deficiency/genetics/*metabolism', 'Up-Regulation', '*Ventricular Remodeling']</t>
  </si>
  <si>
    <t>['Animals', 'Antineoplastic Agents/chemical synthesis/pharmacology', 'Apoptosis/drug effects', 'Cell Line, Tumor', 'Cell Proliferation/drug effects', 'Class Ib Phosphatidylinositol 3-Kinase', 'Humans', 'Intracellular Signaling Peptides and Proteins/*antagonists &amp; inhibitors', 'Isoenzymes/antagonists &amp; inhibitors', '*Phosphoinositide-3 Kinase Inhibitors', 'Protein-Serine-Threonine Kinases/*antagonists &amp; inhibitors', 'Pyrimidines/*chemical synthesis/pharmacology', 'Rats', 'TOR Serine-Threonine Kinases', 'Triazoles/*chemical synthesis/pharmacology', 'Xenograft Model Antitumor Assays']</t>
  </si>
  <si>
    <t>['Animals', 'Antibodies, Antineutrophil Cytoplasmic/*immunology', 'Cell Adhesion', '*Cell Degranulation', 'Cell Movement', 'Cells, Cultured', 'Class Ib Phosphatidylinositol 3-Kinase', 'Female', 'Glomerulonephritis/*enzymology/immunology', 'Humans', 'Isoenzymes/antagonists &amp; inhibitors/metabolism', 'Macrophages/physiology', 'Male', 'Mice', 'Mice, Inbred C57BL', 'Neutrophils/*physiology', 'Phosphatidylinositol 3-Kinases/*metabolism', 'Phosphoinositide-3 Kinase Inhibitors', 'Phosphorylation', 'Proto-Oncogene Proteins c-akt/metabolism', 'Quinoxalines', 'Reactive Oxygen Species/metabolism', 'Thiazolidinediones']</t>
  </si>
  <si>
    <t>['Acute Lung Injury/*immunology', 'Analysis of Variance', 'Animals', 'Bronchoalveolar Lavage Fluid/chemistry/cytology', 'Cell Movement/drug effects', 'Chimera', 'Class Ib Phosphatidylinositol 3-Kinase', 'Disease Models, Animal', 'Flow Cytometry', 'Humans', 'Intracellular Signaling Peptides and Proteins/immunology', 'Isoenzymes/immunology', 'Lipopolysaccharides/pharmacology', 'Lung/*immunology', 'Male', 'Membrane Proteins/immunology', 'Mice', 'Neutrophils/*immunology', 'Phosphatidylinositol 3-Kinases/*immunology', 'Quinoxalines/pharmacology', 'Thiazolidinediones/pharmacology']</t>
  </si>
  <si>
    <t>['Anti-Inflammatory Agents/chemical synthesis/*chemistry/pharmacology', 'Cells, Cultured', 'Class I Phosphatidylinositol 3-Kinases', 'Class Ib Phosphatidylinositol 3-Kinase', 'Drug Discovery', 'Enzyme Inhibitors/chemical synthesis/*chemistry/pharmacology', 'Humans', 'Isoenzymes/antagonists &amp; inhibitors/metabolism', 'Lipopolysaccharides/toxicity', 'Lymphocyte Activation', 'Phosphatidylinositol 3-Kinases/metabolism', '*Phosphoinositide-3 Kinase Inhibitors', 'Quinazolinones/chemical synthesis/chemistry/pharmacology', 'Signal Transduction', 'Tumor Necrosis Factor-alpha/metabolism']</t>
  </si>
  <si>
    <t>['Animals', 'Calcium/metabolism', 'Class Ib Phosphatidylinositol 3-Kinase', 'Isoenzymes/antagonists &amp; inhibitors/metabolism', 'Mice', 'Mice, Inbred C57BL', 'Mice, Knockout', 'Odorants', 'Olfactory Receptor Neurons/*enzymology/metabolism', 'Phosphatidylinositol 3-Kinases/*metabolism', 'Phosphoinositide-3 Kinase Inhibitors', 'Protein Isoforms/antagonists &amp; inhibitors/metabolism', 'Signal Transduction']</t>
  </si>
  <si>
    <t>['Amino Acid Sequence', 'Animals', 'Anions/chemistry/metabolism', 'Binding Sites', 'Class Ib Phosphatidylinositol 3-Kinase', 'Humans', 'Isoenzymes/chemistry/genetics/metabolism', 'Liposomes/chemistry/metabolism', 'Molecular Sequence Data', 'Phosphatidylinositol 3-Kinases/*chemistry/genetics/*metabolism', 'Phospholipids/chemistry/*metabolism', 'Protein Binding', 'Protein Structure, Tertiary']</t>
  </si>
  <si>
    <t>['Cyclin-Dependent Kinase Inhibitor p16/genetics', 'DNA Mutational Analysis/*methods', 'Genetic Predisposition to Disease/*genetics', 'Humans', '*Mutation', 'Pancreatic Neoplasms/*genetics', 'Smad4 Protein/genetics', 'Tumor Suppressor Protein p53/genetics']</t>
  </si>
  <si>
    <t>['Animals', 'Class Ib Phosphatidylinositol 3-Kinase/metabolism', 'Male', 'Mice', 'Mice, Inbred ICR', 'Myocardial Infarction/*drug therapy/*enzymology', '*Phosphoinositide-3 Kinase Inhibitors', 'Quinoxalines/*pharmacology/*therapeutic use', 'Thiazolidinediones/*pharmacology/*therapeutic use', 'Ventricular Remodeling/*drug effects/physiology']</t>
  </si>
  <si>
    <t>['Cells, Cultured', 'Chemokine CCL11/physiology', 'Chemotaxis, Leukocyte/drug effects/*physiology', 'Class I Phosphatidylinositol 3-Kinases', 'Class Ib Phosphatidylinositol 3-Kinase/genetics/*physiology', 'Dioxoles/pharmacology', 'Eosinophils/drug effects/*enzymology/*physiology', 'Gene Knockdown Techniques', 'Humans', 'Phosphatidylinositol 3-Kinases/genetics/physiology', 'Platelet Activating Factor/*physiology', 'Protein Kinase Inhibitors/pharmacology', 'Thiazolidinediones/pharmacology']</t>
  </si>
  <si>
    <t>['Abelson murine leukemia virus/genetics', 'Adoptive Transfer', 'Animals', 'B-Lymphocytes/*cytology/metabolism', 'Blotting, Western', 'Bone Marrow/metabolism', 'Cell Differentiation', '*Cell Proliferation', '*Cell Transformation, Neoplastic', 'Class I Phosphatidylinositol 3-Kinases', 'Class Ib Phosphatidylinositol 3-Kinase', 'Female', 'Flow Cytometry', 'Genes, abl/physiology', 'Isoenzymes/physiology', 'Male', 'Mice', 'Mice, Inbred C57BL', 'Mice, Knockout', 'Phosphatidylinositol 3-Kinases/*physiology', 'RNA, Messenger/genetics/metabolism', 'Reverse Transcriptase Polymerase Chain Reaction', 'Signal Transduction']</t>
  </si>
  <si>
    <t>['Animals', 'Brain/blood supply/*enzymology', 'Brain Ischemia/*enzymology', 'Capillaries/enzymology', 'Class Ib Phosphatidylinositol 3-Kinase', 'Isoenzymes/biosynthesis/genetics', 'Mice', 'Mice, Inbred C57BL', 'Microglia/*enzymology', 'Phosphatidylinositol 3-Kinases/*biosynthesis/genetics', 'Stroke/*enzymology']</t>
  </si>
  <si>
    <t>['Animals', 'Base Sequence', 'CCAAT-Enhancer-Binding Proteins/*metabolism', 'COS Cells', 'Chlorocebus aethiops', 'Class Ib Phosphatidylinositol 3-Kinase/*biosynthesis/*genetics', 'Enzyme Induction/drug effects', 'Humans', 'Introns/*genetics', 'Luciferases/metabolism', 'Matrix Attachment Regions/*genetics', 'Molecular Sequence Data', 'Prokaryotic Cells/drug effects/metabolism', 'Protein Binding/drug effects', 'Tretinoin/*pharmacology', 'U937 Cells']</t>
  </si>
  <si>
    <t>['Animals', 'Apoptosis/drug effects', 'Bone Marrow Cells/cytology', 'Bone and Bones/cytology/drug effects/*enzymology', 'Cell Count', 'Chemokines/pharmacology', 'Class Ib Phosphatidylinositol 3-Kinase', 'Down-Regulation/drug effects', 'Enzyme Activation/drug effects', 'Gene Deletion', '*Homeostasis/drug effects', 'Isoenzymes/deficiency/metabolism', 'Macrophages/cytology/drug effects/enzymology', 'Mice', 'Mice, Inbred C57BL', 'Mice, Knockout', 'Organ Size/drug effects', 'Osteoclasts/cytology/drug effects/*enzymology', '*Osteogenesis/drug effects', 'Phosphatidylinositol 3-Kinases/deficiency/*metabolism', 'Phosphorylation/drug effects', 'Proto-Oncogene Proteins c-akt/metabolism']</t>
  </si>
  <si>
    <t>['Animals', 'Binding Sites/genetics', 'Blotting, Southwestern', 'Class Ib Phosphatidylinositol 3-Kinase', 'Gene Expression Regulation/*genetics', 'Humans', 'In Vitro Techniques', 'Introns/*genetics', 'Isoenzymes/genetics/metabolism', 'Luciferases/metabolism', 'Matrix Attachment Region Binding Proteins/genetics/*metabolism', 'Matrix Attachment Regions/*genetics', 'Mice', 'NIH 3T3 Cells', 'Phosphatidylinositol 3-Kinases/genetics/*metabolism', 'Plasmids/genetics']</t>
  </si>
  <si>
    <t>['Animals', 'Cell Line', 'Cell Movement/drug effects', 'Cell Transformation, Neoplastic/genetics', 'Chemokine CXCL12/pharmacology', 'Chemotaxis/drug effects/genetics/*physiology', 'Class Ib Phosphatidylinositol 3-Kinase', 'Female', 'Fusion Proteins, bcr-abl/genetics/*metabolism', 'Gene Expression Profiling', 'Gene Expression Regulation, Leukemic', 'Isoenzymes/genetics/metabolism', 'Leukemia, Experimental/genetics/metabolism/pathology', 'Leukemia, Myelogenous, Chronic, BCR-ABL Positive/genetics/*metabolism/pathology', 'Leukemic Infiltration', 'Liver/metabolism/pathology', 'Mice', 'Mice, Inbred BALB C', 'Mutation', 'Oligonucleotide Array Sequence Analysis', 'Phosphatidylinositol 3-Kinases/genetics/*metabolism', 'RNA Interference']</t>
  </si>
  <si>
    <t>['Animals', 'Chemotaxis, Leukocyte', 'Class Ib Phosphatidylinositol 3-Kinase', 'Disease Models, Animal', 'Enzyme Inhibitors/pharmacology', 'Isoenzymes/antagonists &amp; inhibitors/physiology', 'Kaplan-Meier Estimate', 'Mice', 'Mice, Inbred C57BL', 'Mice, Knockout', 'Multiple Organ Failure/*enzymology/prevention &amp; control', 'Neutrophil Infiltration/*physiology', 'Phosphatidylinositol 3-Kinases/*physiology', 'Phosphoinositide-3 Kinase Inhibitors', 'Sepsis/*enzymology/prevention &amp; control', 'Signal Transduction/drug effects', 'Systemic Inflammatory Response Syndrome/enzymology/prevention &amp; control']</t>
  </si>
  <si>
    <t>['Acetylcholine/pharmacology', 'Animals', 'Bronchial Hyperreactivity/physiopathology', 'Calcium Signaling/drug effects/*physiology', 'Cell Separation', 'Class Ib Phosphatidylinositol 3-Kinase', 'Enzyme Inhibitors/pharmacology', 'Immunohistochemistry', 'In Vitro Techniques', 'Isoenzymes/antagonists &amp; inhibitors/metabolism/physiology', 'Lung/drug effects', 'Mice', 'Mice, Inbred C57BL', 'Microscopy, Fluorescence', 'Muscle Contraction/drug effects/physiology', 'Muscle, Smooth/drug effects/*physiology', 'Phosphatidylinositol 3-Kinases/*metabolism', 'Phosphoinositide-3 Kinase Inhibitors', 'Respiratory System/*drug effects/*enzymology', 'Trachea/cytology/drug effects']</t>
  </si>
  <si>
    <t>['Animals', 'Antigens/pharmacology', 'Arthritis/chemically induced/*enzymology/*genetics', 'Arthritis, Rheumatoid/enzymology/genetics/physiopathology', 'Cell Movement/*genetics', 'Cells, Cultured', 'Chemotaxis, Leukocyte/*genetics', 'Class Ib Phosphatidylinositol 3-Kinase', 'Cytokines/metabolism', 'Disease Models, Animal', 'Down-Regulation/genetics', 'Gene Expression Regulation, Enzymologic/genetics', 'Isoenzymes/genetics', 'Lymphocyte Activation/*genetics', 'Mice', 'Mice, Inbred C57BL', 'Mice, Knockout', 'Phagocytes/enzymology/metabolism', 'Phosphatidylinositol 3-Kinases/*genetics', 'T-Lymphocytes/enzymology/metabolism']</t>
  </si>
  <si>
    <t>['Animals', 'Class Ib Phosphatidylinositol 3-Kinase/*genetics/metabolism', 'Colitis/*chemically induced/enzymology/immunology/*pathology', 'Colon/enzymology/immunology/pathology', 'Dextran Sulfate/*pharmacology', 'Disease Models, Animal', 'Humans', 'Leukocytes/*immunology', 'Mice', 'Mice, Inbred C57BL', 'Mice, Knockout', 'Mucous Membrane/immunology/pathology', 'Mutation', 'Severity of Illness Index']</t>
  </si>
  <si>
    <t>['Animals', 'Animals, Newborn', 'Apoptosis/genetics/*immunology', 'Autoimmunity/*physiology', 'Brain/immunology/metabolism/pathology', 'Cell Adhesion/genetics/immunology', 'Cell Survival/genetics/immunology', 'Chemokines/metabolism', 'Chemotaxis, Leukocyte/genetics/immunology', 'Class Ib Phosphatidylinositol 3-Kinase', 'Disease Models, Animal', 'Down-Regulation/genetics/immunology', 'Encephalomyelitis, Autoimmune, Experimental/*enzymology/genetics/*immunology', 'Enzyme Inhibitors/pharmacology', 'Immune Tolerance/genetics/immunology', 'Isoenzymes/genetics/metabolism', 'Leukocytes/*immunology', 'Mice', 'Mice, Inbred C57BL', 'Mice, Knockout', 'Multiple Sclerosis/enzymology/genetics/immunology', 'Phosphatidylinositol 3-Kinases/genetics/*metabolism']</t>
  </si>
  <si>
    <t>['Adenosine Diphosphate/pharmacology', 'Adrenergic alpha-Agonists/pharmacology', 'Cohort Studies', 'Collagen/pharmacology', 'Epinephrine/pharmacology', 'Female', '*Genome-Wide Association Study', 'Genotype', 'Humans', 'Male', '*Meta-Analysis as Topic', 'Phenotype', 'Platelet Aggregation/drug effects/*genetics', '*Polymorphism, Single Nucleotide', 'Prospective Studies']</t>
  </si>
  <si>
    <t>['Adult', 'Aged', '*Blood Platelets', 'Chromosome Mapping', 'Chromosomes, Human, Pair 7/*genetics', 'Cohort Studies', 'Female', 'Gene Expression Regulation/genetics', 'Genome, Human/*genetics', 'Hematologic Neoplasms/genetics', 'Humans', 'Male', 'Middle Aged', 'Platelet Count', '*Polymorphism, Single Nucleotide', 'Quantitative Trait Loci/*genetics', 'Thrombocythemia, Essential/genetics', 'Thrombopoiesis/*genetics']</t>
  </si>
  <si>
    <t>['Animals', 'Class Ib Phosphatidylinositol 3-Kinase', 'Cyclic AMP/metabolism', 'Humans', 'Isoenzymes/classification/genetics/physiology', 'Models, Biological', 'Phosphatidylinositol 3-Kinases/classification/genetics/*physiology', 'Phylogeny', 'Signal Transduction/genetics/*physiology']</t>
  </si>
  <si>
    <t>['Animals', 'Cell Movement/*immunology', 'Class Ib Phosphatidylinositol 3-Kinase', 'Isoenzymes/genetics/metabolism', 'Leukocytes/*immunology/metabolism', 'Macrophages/*immunology/metabolism', 'Mice', 'Mice, Knockout', 'Mice, Mutant Strains', 'Phosphatidylinositol 3-Kinases/genetics/*metabolism', 'Phosphorylation', 'Signal Transduction/immunology', 'Vimentin/genetics/*metabolism']</t>
  </si>
  <si>
    <t>['Animals', 'Antigens, CD/metabolism', 'Cadherins/metabolism', '*Capillary Permeability', 'Cell Line', 'Class Ib Phosphatidylinositol 3-Kinase', 'Female', 'Humans', 'Interleukin-8/metabolism', 'Isoenzymes/genetics/metabolism', 'Lasers/adverse effects', 'Male', 'Mice', 'Mice, Inbred C57BL', 'Mice, Nude', 'Phosphatidylinositol 3-Kinases/genetics/*metabolism', 'Rats', 'Rats, Sprague-Dawley', 'Receptors, Interleukin-8B/genetics/*metabolism', 'Retinal Vessels/metabolism/pathology', 'Signal Transduction/*physiology', 'Vascular Endothelial Growth Factor A/metabolism', 'rac1 GTP-Binding Protein/genetics/metabolism']</t>
  </si>
  <si>
    <t>['Animals', 'Asthma/*etiology', 'Bronchi/*pathology', 'Bronchial Hyperreactivity/*etiology', 'Bronchoalveolar Lavage Fluid/immunology', 'Class Ib Phosphatidylinositol 3-Kinase', 'Cytokines/analysis/physiology', 'Female', 'Immunoglobulin E/blood', 'Immunoglobulin G/blood', 'Immunophenotyping', 'Isoenzymes/physiology', 'Mice', 'Mice, Inbred C57BL', 'Ovalbumin/immunology', 'Phosphatidylinositol 3-Kinases/*physiology', 'T-Lymphocytes/immunology']</t>
  </si>
  <si>
    <t>['Administration, Intranasal', 'Aerosols', 'Animals', 'Anti-Inflammatory Agents/administration &amp; dosage/*therapeutic use', 'Asthma/*drug therapy', 'Bronchial Hyperreactivity/drug therapy', 'Class Ib Phosphatidylinositol 3-Kinase', 'Disease Models, Animal', 'Isoenzymes/metabolism', 'Lipopolysaccharides/administration &amp; dosage/toxicity', 'Mice', 'Neutrophils/drug effects/physiology', 'Phenols/*therapeutic use', 'Phosphatidylinositol 3-Kinases/metabolism', 'Pteridines/*therapeutic use', 'Pulmonary Disease, Chronic Obstructive/*drug therapy']</t>
  </si>
  <si>
    <t>['Allergens/immunology/metabolism', 'Animals', 'Asthma/*immunology', 'Bronchial Hyperreactivity/immunology/metabolism/pathology', 'Bronchoalveolar Lavage Fluid/immunology', 'CD4-Positive T-Lymphocytes/*immunology', 'Chronic Disease', 'Class Ib Phosphatidylinositol 3-Kinase', 'Dendritic Cells/immunology/metabolism', 'Flow Cytometry', 'Immunoblotting', 'Isoenzymes/physiology', 'Lung/immunology/pathology', 'Lymph Nodes/immunology/pathology', 'Mice', 'Mice, Inbred C57BL', 'Natural Killer T-Cells/immunology/metabolism', 'Ovalbumin/administration &amp; dosage', 'Phosphatidylinositol 3-Kinases/physiology', 'Pulmonary Eosinophilia/*immunology', 'Respiratory System/*immunology/metabolism/pathology']</t>
  </si>
  <si>
    <t>['Adaptor Proteins, Signal Transducing/metabolism', 'Animals', 'Cell Membrane/*metabolism', 'Class Ib Phosphatidylinositol 3-Kinase', 'Humans', 'Isoenzymes/physiology', 'Mast Cells/metabolism', 'Multiprotein Complexes/metabolism', 'Phosphatidylinositol 3-Kinases/*physiology', 'Phosphatidylinositol 4,5-Diphosphate/*metabolism', 'Phosphatidylinositol Phosphates/*metabolism', 'Phosphorylation', 'Protein Binding', 'Protein Isoforms/physiology', 'Signal Transduction']</t>
  </si>
  <si>
    <t>['Arginine/*metabolism', 'Binding Sites', 'Cells, Cultured', 'Class Ib Phosphatidylinositol 3-Kinase', 'GTP-Binding Protein alpha Subunits, Gi-Go/*metabolism', 'Humans', 'Isoenzymes/metabolism', 'Membrane Microdomains/*metabolism', 'Membrane Proteins/metabolism', 'Phosphatidylinositol 3-Kinases/metabolism', 'Phosphorylation', 'Protein Binding', 'Protein Kinase C-epsilon/metabolism', 'Receptors, G-Protein-Coupled/chemistry/*metabolism', 'Receptors, Peptide/chemistry/*metabolism', 'Serine/metabolism']</t>
  </si>
  <si>
    <t>['Acute Disease', 'Animals', 'Asthma/immunology', 'B-Lymphocytes/immunology', 'Bronchoalveolar Lavage Fluid/immunology', 'CD4-Positive T-Lymphocytes/immunology', 'Chemotaxis, Leukocyte/*immunology', 'Class Ib Phosphatidylinositol 3-Kinase', 'Cytokines/biosynthesis', 'Disease Models, Animal', 'Eosinophilia/immunology', 'Eosinophils/*immunology', 'Epitopes, T-Lymphocyte/immunology', 'Female', 'Isoenzymes/immunology', 'Male', 'Mice', 'Mice, Inbred BALB C', 'Mice, Knockout', 'Ovalbumin/immunology', 'Phosphatidylinositol 3-Kinases/*immunology', 'Pneumonia/*immunology']</t>
  </si>
  <si>
    <t>['Class Ib Phosphatidylinositol 3-Kinase', 'Enzyme Activation/drug effects', 'Humans', 'Isoenzymes/metabolism', 'N-Formylmethionine Leucyl-Phenylalanine/pharmacology', 'NADPH Oxidases/*metabolism', 'Neutrophils/*cytology/drug effects/*enzymology', 'Phosphatidylinositol 3-Kinases/*metabolism', 'Phosphorylation/drug effects', 'Protein Binding/drug effects', 'Protein Kinase C-alpha/*metabolism', 'Reactive Oxygen Species/metabolism', '*Respiratory Burst/drug effects']</t>
  </si>
  <si>
    <t>['Allergens/*immunology', 'Animals', 'Bronchial Hyperreactivity/immunology/*pathology', 'Bronchoalveolar Lavage Fluid/immunology', 'Chemokine CCL11/metabolism', 'Class Ib Phosphatidylinositol 3-Kinase', 'Eosinophils/immunology/*pathology', 'Immunoblotting', 'Interleukin-5/metabolism', 'Isoenzymes/physiology', 'Mice', 'Mice, Inbred C57BL', 'Mice, Knockout', 'Muscle, Smooth/cytology/metabolism', 'Ovalbumin/administration &amp; dosage', 'Phosphatidylinositol 3-Kinases/*physiology', 'Pneumonia/etiology/*pathology', 'Respiratory System/cytology/*pathology', 'Smad2 Protein/metabolism', 'Smad3 Protein/metabolism', 'Transforming Growth Factor beta1/metabolism']</t>
  </si>
  <si>
    <t>['Adaptor Proteins, Signal Transducing/*metabolism', 'Animals', 'Arabidopsis Proteins/metabolism', 'Bone Marrow Cells/physiology', '*Cell Degranulation', 'Cell Membrane/metabolism', '*Cell Movement', 'Cells, Cultured', 'Class Ib Phosphatidylinositol 3-Kinase', 'Humans', 'Isoenzymes/physiology', 'Mast Cells/*physiology', 'Mice', 'Mice, Inbred C57BL', 'Multiprotein Complexes/physiology', 'Phosphatidylinositol 3-Kinases/*physiology', 'Phosphatidylinositol 4,5-Diphosphate/metabolism', 'Phosphatidylinositol Phosphates/metabolism', 'Potassium Channels/metabolism', 'Protein Subunits/physiology', 'Rats', 'Signal Transduction']</t>
  </si>
  <si>
    <t>['Animals', 'Arthritis/genetics/*metabolism/pathology', 'Arthritis, Rheumatoid/metabolism', 'Cartilage/*pathology', 'Chondrocytes/metabolism', 'Class Ib Phosphatidylinositol 3-Kinase', 'Extracellular Signal-Regulated MAP Kinases/metabolism', 'Female', 'Fibroblasts/cytology/metabolism', 'Gene Expression/physiology', 'Humans', 'Isoenzymes/genetics/metabolism', 'Male', 'Metalloproteases/metabolism', 'Mice', 'Mice, Knockout', 'Phosphatidylinositol 3-Kinases/genetics/*metabolism', 'Proto-Oncogene Proteins c-akt/metabolism', 'Synovial Membrane/cytology', 'Time Factors', 'Tumor Necrosis Factor-alpha/metabolism']</t>
  </si>
  <si>
    <t>['Actins/metabolism/physiology', 'Animals', 'Cell Membrane/*metabolism', 'Class Ib Phosphatidylinositol 3-Kinase/genetics/metabolism/*physiology', 'Exocytosis/*genetics/physiology', 'Mice', 'Mice, Knockout', 'Models, Biological', 'Rats', 'Secretory Vesicles/*metabolism', 'Tumor Cells, Cultured']</t>
  </si>
  <si>
    <t>['Animals', 'Antigens/immunology', 'Cell Degranulation', '*Cell Movement', 'Cells, Cultured', 'Class Ib Phosphatidylinositol 3-Kinase', 'Immunoglobulin E/immunology', 'Isoenzymes/antagonists &amp; inhibitors/metabolism', 'Mast Cells/enzymology/*physiology', 'Mice', 'Mice, Inbred C57BL', 'Mice, Knockout', 'Pertussis Toxin/immunology', 'Phosphatidylinositol 3-Kinases/*metabolism', 'Phosphoinositide-3 Kinase Inhibitors', 'Quinoxalines/pharmacology', 'Receptors, IgE/genetics/*metabolism', 'Thiazolidinediones/pharmacology']</t>
  </si>
  <si>
    <t>['Animals', 'Autoimmune Diseases/*drug therapy/immunology', 'Chemokine CCL2/metabolism', 'Class Ib Phosphatidylinositol 3-Kinase', 'Down-Regulation/drug effects', 'Isoenzymes/antagonists &amp; inhibitors', 'Male', 'Mice', 'Mice, Inbred BALB C', 'Myocarditis/*drug therapy/immunology', '*Phosphoinositide-3 Kinase Inhibitors', 'Quinoxalines/*therapeutic use', 'Random Allocation', 'Thiazolidinediones/*therapeutic use', 'Tumor Necrosis Factor-alpha/*metabolism']</t>
  </si>
  <si>
    <t>['Animals', 'Anti-Inflammatory Agents/immunology/*pharmacology', 'Cell Movement/physiology', 'Class I Phosphatidylinositol 3-Kinases', 'Class Ib Phosphatidylinositol 3-Kinase', 'Drug Delivery Systems', 'Gene Targeting/methods', 'Humans', 'Inflammation/*drug therapy/genetics/immunology', 'Isoenzymes/metabolism', 'Phosphatidylinositol 3-Kinases/*metabolism']</t>
  </si>
  <si>
    <t>['Algorithms', 'Allosteric Regulation', 'Amino Acid Sequence', 'Animals', 'Binding Sites', 'Binding, Competitive', 'Class Ib Phosphatidylinositol 3-Kinase', 'Computer Simulation', 'Humans', 'Isoenzymes/chemistry/metabolism', 'Models, Molecular', 'Molecular Sequence Data', 'Phosphatidylinositol 3-Kinases/*chemistry/metabolism', 'Protein Binding', 'Protein Folding', 'Protein Structure, Secondary', 'Protein Structure, Tertiary', 'Sequence Homology, Amino Acid', 'raf Kinases/*chemistry/metabolism', 'ral Guanine Nucleotide Exchange Factor/*chemistry/metabolism', 'ras Proteins/*chemistry/metabolism']</t>
  </si>
  <si>
    <t>['Actins/metabolism', 'Animals', '*Cell Polarity', 'Chemotaxis, Leukocyte', 'Class Ib Phosphatidylinositol 3-Kinase', 'Embryonic Stem Cells/cytology/physiology', 'Enzyme Activation', 'Female', 'GTP Phosphohydrolases/metabolism', 'Guanylate Kinases/genetics/*metabolism', 'Humans', 'Inositol 1,4,5-Trisphosphate/metabolism', 'Isoenzymes/metabolism', 'Male', 'Mice', 'Mice, Inbred C57BL', 'Mice, Knockout', 'Neuropeptides/metabolism', '*Neutrophils/cytology/metabolism', 'Phenotype', 'Phosphatidylinositol 3-Kinases/metabolism', 'Pregnancy', 'Proto-Oncogene Proteins c-akt/metabolism', 'Stem Cell Transplantation', 'rac GTP-Binding Proteins/metabolism', 'rac1 GTP-Binding Protein', 'rhoA GTP-Binding Protein/metabolism']</t>
  </si>
  <si>
    <t>['Animals', 'Biological Products/chemistry', 'Class Ib Phosphatidylinositol 3-Kinase', 'Drug Design', 'Humans', 'Isoenzymes/antagonists &amp; inhibitors/chemistry', 'Phosphatidylinositol 3-Kinases/chemistry', '*Phosphoinositide-3 Kinase Inhibitors', 'Protein Kinase Inhibitors/chemistry/*pharmacology', 'Quinazolines/chemistry/pharmacology', 'Small Molecule Libraries']</t>
  </si>
  <si>
    <t>['Cell Adhesion', 'Cell Line, Tumor', 'Chemokine CXCL12/*metabolism', 'Class Ib Phosphatidylinositol 3-Kinase', 'GTP-Binding Proteins/metabolism', 'Humans', 'Isoenzymes/metabolism', 'Janus Kinases/metabolism', 'Melanoma/metabolism/*pathology', 'Monomeric GTP-Binding Proteins/metabolism', 'Neoplasm Invasiveness', 'Phosphatidylinositol 3-Kinases/*metabolism', 'Receptors, CXCR4/biosynthesis']</t>
  </si>
  <si>
    <t>['Adenosine Triphosphate/*physiology', 'Animals', 'Antineoplastic Agents/*chemical synthesis/chemistry/pharmacology', 'Binding Sites', 'Carbamates/chemical synthesis/chemistry/pharmacology', 'Cell Line, Tumor', 'Class Ib Phosphatidylinositol 3-Kinase', 'Crystallography, X-Ray', 'Drug Design', 'Intracellular Signaling Peptides and Proteins/*antagonists &amp; inhibitors/chemistry', 'Isoenzymes/chemistry', 'Mice', 'Mice, Nude', 'Microsomes/metabolism', 'Models, Molecular', 'Phosphatidylinositol 3-Kinases/chemistry', 'Protein-Serine-Threonine Kinases/*antagonists &amp; inhibitors/chemistry', 'Pyrazoles/*chemical synthesis/chemistry/pharmacology', 'Pyrimidines/*chemical synthesis/chemistry/pharmacology', 'Structure-Activity Relationship', 'TOR Serine-Threonine Kinases', 'Urea/analogs &amp; derivatives/chemical synthesis/chemistry/pharmacology', 'Xenograft Model Antitumor Assays']</t>
  </si>
  <si>
    <t>['Actins/metabolism', 'Animals', 'Calcium Channels/physiology', 'Cell Line, Tumor', 'Class Ib Phosphatidylinositol 3-Kinase', 'Exocytosis/physiology', 'Humans', 'Insulin/*metabolism', 'Insulin Secretion', 'Insulin-Secreting Cells/*cytology/*metabolism', 'Insulinoma', 'Isoenzymes/genetics/metabolism', 'Membrane Potentials/physiology', 'Mice', 'Mice, Inbred C57BL', 'Mice, Mutant Strains', 'Pancreatic Neoplasms', 'Patch-Clamp Techniques', 'Phosphatidylinositol 3-Kinases/genetics/*metabolism', 'Phosphoinositide-3 Kinase Inhibitors', 'Quinoxalines/pharmacology', 'RNA, Small Interfering', 'Secretory Vesicles/*metabolism', 'Thiazolidinediones/pharmacology']</t>
  </si>
  <si>
    <t>['Acute Disease', 'Animals', 'Chemical and Drug Induced Liver Injury/complications/*drug therapy/pathology', 'Class Ib Phosphatidylinositol 3-Kinase', 'Concanavalin A/toxicity', 'Cytokines/biosynthesis', 'Enzyme Inhibitors/*therapeutic use', 'Isoenzymes/antagonists &amp; inhibitors', 'Liver/drug effects/*enzymology/pathology', 'Liver Cirrhosis/etiology/pathology/prevention &amp; control', 'Mice', 'Mitogens/toxicity', '*Phosphoinositide-3 Kinase Inhibitors', 'Phosphorylation/drug effects', 'Proto-Oncogene Proteins c-akt/metabolism', 'Quinoxalines/*therapeutic use', 'Thiazolidinediones/*therapeutic use']</t>
  </si>
  <si>
    <t>['Animals', 'Class Ib Phosphatidylinositol 3-Kinase', 'Disease Models, Animal', 'Endothelial Cells/*physiology', 'Extremities/blood supply', 'Ischemia/*physiopathology', 'Isoenzymes/genetics/physiology', 'Male', 'Mice', 'Mice, Knockout', 'Muscle, Smooth/physiology', 'Neovascularization, Physiologic/*physiology', 'Phosphatidylinositol 3-Kinases/genetics/*physiology', 'Stem Cells/*physiology', 'Transplants']</t>
  </si>
  <si>
    <t>['Antigens, Differentiation, T-Lymphocyte/immunology/*metabolism', 'CD4-Positive T-Lymphocytes/*immunology/metabolism', 'Class Ib Phosphatidylinositol 3-Kinase', 'Cryptococcus neoformans/immunology', 'Enzyme Inhibitors/pharmacology', 'HIV Infections/*immunology/metabolism', 'Humans', 'Interleukin-2/immunology/metabolism', 'Interleukin-2 Receptor beta Subunit/immunology/*metabolism', 'Isoenzymes/antagonists &amp; inhibitors/metabolism', 'Phosphatidylinositol 3-Kinases/*metabolism', 'Phosphoinositide-3 Kinase Inhibitors', 'STAT5 Transcription Factor/analysis/*metabolism', 'Signal Transduction']</t>
  </si>
  <si>
    <t>['Animals', 'Antineoplastic Agents/*toxicity', 'Apoptosis/genetics', 'Caspase 3/metabolism', 'Cisplatin/*toxicity', 'Class Ib Phosphatidylinositol 3-Kinase', 'Creatinine/blood', 'Enzyme-Linked Immunosorbent Assay', 'Isoenzymes/analysis/genetics/metabolism', 'Kidney Diseases/*chemically induced/enzymology/genetics', 'Kidney Tubules/*drug effects/enzymology/pathology', 'Leukocytes/immunology', 'Mice', 'Mice, Knockout', 'Phosphatidylinositol 3-Kinases/analysis/genetics/*metabolism', 'Phosphorylation', 'Proto-Oncogene Proteins c-akt/analysis/genetics/*metabolism', 'Reperfusion Injury/enzymology/genetics', 'Transfection', 'Urea/blood']</t>
  </si>
  <si>
    <t>['Animals', 'Apolipoproteins E/deficiency/genetics', 'Atherosclerosis/*drug therapy', 'Class Ib Phosphatidylinositol 3-Kinase', 'Disease Models, Animal', 'Humans', 'Inflammation/drug therapy', 'Intramolecular Oxidoreductases/deficiency/genetics', 'Isoenzymes/antagonists &amp; inhibitors', 'Mice', 'Mice, Inbred C57BL', 'Mice, Knockout', '*Phosphoinositide-3 Kinase Inhibitors', 'Prostaglandin-E Synthases', 'Quinoxalines/*therapeutic use', 'Receptors, LDL/deficiency/genetics', 'Thiazolidinediones/*therapeutic use']</t>
  </si>
  <si>
    <t>['Animals', 'Anti-Inflammatory Agents/pharmacology/*therapeutic use', 'Chemotaxis, Leukocyte/drug effects', 'Class Ib Phosphatidylinositol 3-Kinase', 'Endothelial Cells/*drug effects/enzymology', 'Humans', 'Inflammation/blood/*drug therapy/enzymology', 'Isoenzymes/antagonists &amp; inhibitors/genetics/metabolism', 'Leukocytes/*drug effects/enzymology', 'Phosphatidylinositol 3-Kinases/genetics/metabolism', '*Phosphoinositide-3 Kinase Inhibitors', 'Protein Kinase Inhibitors/pharmacology/*therapeutic use', 'Signal Transduction/drug effects']</t>
  </si>
  <si>
    <t>['Antineoplastic Agents/pharmacology', 'Blotting, Western', 'Cell Differentiation/*drug effects/physiology', 'Cell Line, Tumor', 'Class Ib Phosphatidylinositol 3-Kinase', 'Electrophoresis, Polyacrylamide Gel', 'Flow Cytometry', 'Granulocytes/*cytology/*enzymology', 'Humans', 'Isoenzymes/metabolism', 'Mitogen-Activated Protein Kinases/*metabolism', 'Phosphatidylinositol 3-Kinases/*metabolism', 'Receptors, Retinoic Acid/agonists', 'Reverse Transcriptase Polymerase Chain Reaction', 'Signal Transduction/drug effects/physiology', 'Tretinoin/pharmacology']</t>
  </si>
  <si>
    <t>['Animals', 'Cattle', 'Cell Adhesion', 'Cell Adhesion Molecules', 'Cells, Cultured', 'Chemokine CXCL12/*physiology', '*Chemotaxis', 'Class Ib Phosphatidylinositol 3-Kinase', 'Humans', 'Integrins/metabolism', 'Ischemia/*pathology', 'Isoenzymes/deficiency/physiology', 'Mice', 'Mice, Knockout', 'Muscle, Skeletal/pathology', 'Phosphatidylinositol 3-Kinases/deficiency/*physiology', 'Signal Transduction', 'Stem Cells/*cytology', 'Umbilical Veins/cytology']</t>
  </si>
  <si>
    <t>['Adenine/analogs &amp; derivatives/pharmacology/therapeutic use', 'Animals', 'Arthritis, Experimental/drug therapy/*metabolism/pathology', 'Chemotaxis, Leukocyte/drug effects/physiology', 'Class I Phosphatidylinositol 3-Kinases', 'Class Ib Phosphatidylinositol 3-Kinase', 'Edema/pathology', 'Enzyme Inhibitors/pharmacology/therapeutic use', 'Hindlimb/pathology', 'Isoenzymes/antagonists &amp; inhibitors/genetics/metabolism', 'Leukotriene B4/pharmacology', 'Mice', 'Mice, Inbred NOD', 'Mice, Inbred Strains', 'Mice, Knockout', 'Mice, Transgenic', 'N-Formylmethionine Leucyl-Phenylalanine/pharmacology', 'Neutrophil Infiltration/drug effects', 'Neutrophils/drug effects/*metabolism/pathology/physiology', 'Phosphatidylinositol 3-Kinases/genetics/*metabolism', 'Phosphoinositide-3 Kinase Inhibitors', 'Quinazolines/pharmacology/therapeutic use']</t>
  </si>
  <si>
    <t>['Animals', 'Cell Movement', 'Chemokine CXCL12/*physiology', 'Class Ib Phosphatidylinositol 3-Kinase', 'Endothelium, Vascular/*cytology', 'Humans', 'Isoenzymes/physiology', 'Phosphatidylinositol 3-Kinases/*physiology', 'Signal Transduction']</t>
  </si>
  <si>
    <t>['Acute Disease', 'Cell Line', 'Cell Separation', 'Chronic Disease', 'Class I Phosphatidylinositol 3-Kinases', 'Class Ib Phosphatidylinositol 3-Kinase', 'Cytokines/*biosynthesis', 'Enzyme Activation/drug effects', 'Glycogen Synthase Kinase 3/antagonists &amp; inhibitors', 'Glycogen Synthase Kinase 3 beta', 'Humans', 'Inflammation/*enzymology', 'Interleukin 1 Receptor Antagonist Protein/biosynthesis', 'Interleukin-1beta/biosynthesis', 'Interleukin-6/biosynthesis', 'Isoenzymes/antagonists &amp; inhibitors', 'Lipopolysaccharides/pharmacology', 'Lymphocyte Activation/drug effects', 'Monocytes/drug effects/*enzymology/*immunology', 'Phosphatidylinositol 3-Kinases/*metabolism', 'Phosphoinositide-3 Kinase Inhibitors', 'Phosphorylation/drug effects', 'Protein Kinase Inhibitors/pharmacology', 'Proto-Oncogene Proteins c-akt/metabolism', 'Time Factors', 'Tumor Necrosis Factor-alpha/biosynthesis']</t>
  </si>
  <si>
    <t>['Animals', '*Cell Movement', 'Cells, Cultured', 'Class Ib Phosphatidylinositol 3-Kinase', 'Endothelial Cells/*physiology', 'Extracellular Signal-Regulated MAP Kinases/metabolism', 'Humans', 'Isoenzymes/metabolism/physiology', 'Lysophospholipids/*physiology', 'Mice', 'Mice, Knockout', 'Nitric Oxide Synthase Type III/metabolism', 'Phosphatidylinositol 3-Kinases/*physiology', 'Phosphorylation', 'Proto-Oncogene Proteins c-akt/metabolism', 'Sphingosine/*analogs &amp; derivatives/physiology', 'rac1 GTP-Binding Protein/metabolism']</t>
  </si>
  <si>
    <t>['Animals', 'Antigen-Presenting Cells/immunology', 'Apoptosis/immunology', 'CD55 Antigens/genetics/metabolism', 'Cell Survival/immunology', 'Class Ib Phosphatidylinositol 3-Kinase', 'Complement Activation', 'Complement C3/genetics/metabolism', 'Complement C5a/biosynthesis/*metabolism', 'Isoenzymes/metabolism', 'Lymphocyte Activation', 'Mice', 'Mice, Inbred BALB C', 'Mice, Inbred C57BL', 'Mice, Inbred MRL lpr', 'Mice, Knockout', 'Mice, Transgenic', 'Phosphatidylinositol 3-Kinases/metabolism', 'Proto-Oncogene Proteins c-bcl-2/metabolism', 'Receptor, Anaphylatoxin C5a/deficiency/genetics/*metabolism', 'Signal Transduction', 'T-Lymphocytes/*cytology/*immunology/metabolism', 'fas Receptor/metabolism']</t>
  </si>
  <si>
    <t>['Cell Movement', 'Chemotaxis', 'Class Ib Phosphatidylinositol 3-Kinase', 'Enzyme Inhibitors/pharmacology', 'GTP-Binding Protein beta Subunits/*metabolism', 'GTP-Binding Protein gamma Subunits/*metabolism', 'GTP-Binding Proteins/metabolism/*physiology', '*Gene Expression Regulation', 'HL-60 Cells', 'Humans', 'Isoenzymes/metabolism', 'Jurkat Cells', 'Models, Molecular', 'Models, Theoretical', 'Neoplasm Proteins/metabolism/*physiology', 'Neutrophils/metabolism', 'Phosphatidylinositol 3-Kinases/*metabolism', 'Phospholipase C beta/*metabolism', 'RNA, Small Interfering/metabolism', 'Receptors for Activated C Kinase', 'Receptors, Cell Surface/metabolism/*physiology']</t>
  </si>
  <si>
    <t>['Androstadienes/pharmacology', 'Animals', 'Chemotaxis', 'Chromones/pharmacology', 'Class Ib Phosphatidylinositol 3-Kinase', 'Isoenzymes/genetics/metabolism/physiology', 'Leishmaniasis/metabolism', 'Leukocytes/cytology', 'Mice', 'Mice, Inbred C57BL', 'Mice, Transgenic', 'Morpholines/pharmacology', 'Phosphatidylinositol 3-Kinases/*genetics/metabolism/*physiology', 'Protein Kinase Inhibitors/pharmacology', 'RNA, Small Interfering/metabolism', 'Receptors, CXCR3/*metabolism', 'T-Lymphocytes/*metabolism/parasitology', '*Up-Regulation', 'Wortmannin']</t>
  </si>
  <si>
    <t>['Adenosine/*pharmacology/therapeutic use', 'Animals', 'Class Ib Phosphatidylinositol 3-Kinase', 'Ischemic Preconditioning, Myocardial/*methods', 'Isoenzymes/deficiency/genetics/physiology', 'Mice', 'Mice, Inbred C57BL', 'Mice, Knockout', 'Mice, Transgenic', 'Myocardial Ischemia/*enzymology/genetics/*prevention &amp; control', 'Myocardial Reperfusion Injury/enzymology/genetics/prevention &amp; control', 'Phosphatidylinositol 3-Kinases/deficiency/genetics/*physiology', 'Signal Transduction/drug effects/physiology']</t>
  </si>
  <si>
    <t>['Animals', 'Antigen-Antibody Complex/genetics/immunology/*metabolism', 'Arthus Reaction/*enzymology/genetics/immunology', 'Class I Phosphatidylinositol 3-Kinases', 'Class Ib Phosphatidylinositol 3-Kinase', 'Disease Models, Animal', 'Immunoglobulin G/genetics/immunology/metabolism', 'Inflammation/enzymology/genetics/immunology', 'Isoenzymes/genetics/immunology/metabolism', 'Mice', 'Mice, Knockout', 'Phosphatidylinositol 3-Kinases/genetics/immunology/*metabolism', 'Receptor, Anaphylatoxin C5a/genetics/immunology/*metabolism', 'Receptors, IgG/genetics/immunology/*metabolism', 'Signal Transduction/genetics/immunology']</t>
  </si>
  <si>
    <t>['Cell Adhesion/*physiology', 'Cell Line, Tumor', 'Class Ib Phosphatidylinositol 3-Kinase', 'Humans', 'Isoenzymes/metabolism', '*Neoplasm Invasiveness', 'Neoplasms/enzymology/*pathology', 'Phosphatidylinositol 3-Kinases/*metabolism']</t>
  </si>
  <si>
    <t>['Animals', 'Bone Marrow Cells', 'Class Ib Phosphatidylinositol 3-Kinase', 'Enzyme-Linked Immunosorbent Assay', 'Estradiol/*pharmacology', 'Estrogens/*pharmacology', 'Female', 'Flow Cytometry', 'Interferon-gamma/metabolism', 'Interleukin-12/metabolism', 'Interleukin-6/metabolism', 'Isoenzymes/physiology', 'Leishmania mexicana/*drug effects', 'Macrophages/*parasitology', 'Male', 'Mice', 'Mice, Inbred C57BL', 'Nitric Oxide/metabolism', 'Phosphatidylinositol 3-Kinases/*physiology', 'Sex Factors', 'Tumor Necrosis Factor-alpha/metabolism']</t>
  </si>
  <si>
    <t>['Animals', 'Class I Phosphatidylinositol 3-Kinases', 'Class Ib Phosphatidylinositol 3-Kinase', 'Drug Delivery Systems', 'Enzyme Inhibitors/*pharmacology', 'Gene Expression Regulation, Enzymologic', 'Humans', 'Immune System Diseases/drug therapy', 'Isoenzymes/antagonists &amp; inhibitors', 'Mice', 'Patents as Topic', '*Phosphoinositide-3 Kinase Inhibitors']</t>
  </si>
  <si>
    <t>['Adaptor Proteins, Signal Transducing/antagonists &amp; inhibitors', 'Aging/physiology', 'Angiotensin II/*metabolism', 'Angiotensin-Converting Enzyme 2', 'Animals', 'Biphenyl Compounds/pharmacology', 'Blotting, Western', 'Cardiomyopathy, Dilated/*metabolism', 'Class Ib Phosphatidylinositol 3-Kinase', 'Irbesartan', 'Isoenzymes/genetics/metabolism', 'Luminescent Measurements', 'Male', 'Mice', 'Mice, Inbred C57BL', 'Mice, Knockout', 'Myocardium/*metabolism', 'Oxidative Stress', 'Peptidyl-Dipeptidase A/genetics/*physiology', 'Phosphatidylinositol 3-Kinases/genetics/metabolism', 'Renin-Angiotensin System/*physiology', 'Reverse Transcriptase Polymerase Chain Reaction', 'Superoxides/metabolism', 'Tetrazoles/pharmacology']</t>
  </si>
  <si>
    <t>['Animals', 'Bacterial Proteins', 'Chemokine CCL2', 'Chemotaxis, Leukocyte', 'Class Ib Phosphatidylinositol 3-Kinase', 'Enzyme Inhibitors/pharmacology', 'Gene Deletion', 'Immunity, Innate/*physiology', 'Isoenzymes/antagonists &amp; inhibitors/genetics/immunology', 'MAP Kinase Signaling System/drug effects', 'Mice', 'Mice, Knockout', 'Phosphatidylinositol 3-Kinases/genetics/*immunology', 'Phosphoinositide-3 Kinase Inhibitors', 'Pneumonia, Pneumococcal/*immunology/*prevention &amp; control', 'Quinoxalines/pharmacology', 'Streptolysins', 'Thiazolidinediones/pharmacology']</t>
  </si>
  <si>
    <t>['Apoptosis/*physiology/radiation effects', 'Bacterial Proteins/genetics', 'Cell Survival/*physiology/radiation effects', 'Class Ib Phosphatidylinositol 3-Kinase', 'Flow Cytometry', 'Humans', 'Immunoblotting', 'Isoenzymes/genetics/metabolism', 'Jurkat Cells/metabolism/pathology', 'Luminescent Proteins/genetics', 'Phosphatidylinositol 3-Kinases/genetics/*metabolism', 'Phosphorylation', 'Proto-Oncogene Proteins c-akt/metabolism', 'Signal Transduction', 'T-Lymphocytes/*metabolism/pathology/radiation effects', 'Ultraviolet Rays']</t>
  </si>
  <si>
    <t>['Antigens, CD/immunology', 'Cell Differentiation', 'Class Ib Phosphatidylinositol 3-Kinase', 'Forkhead Transcription Factors/immunology', 'Humans', 'Immune System/enzymology', 'Isoenzymes/immunology/metabolism', 'Phosphatidylinositol 3-Kinases/immunology/*metabolism', 'T-Lymphocytes/cytology/*immunology', 'T-Lymphocytes, Helper-Inducer/enzymology/immunology', 'Th1 Cells/enzymology/immunology', 'Th2 Cells/enzymology/immunology', 'Thymus Gland/immunology']</t>
  </si>
  <si>
    <t>['3-Phosphoinositide-Dependent Protein Kinases', 'Class Ib Phosphatidylinositol 3-Kinase', 'Cyclic AMP/metabolism', 'Dinoprostone/pharmacology/*physiology', 'Enzyme Activation', 'Humans', 'In Vitro Techniques', 'Isoenzymes/antagonists &amp; inhibitors/metabolism', 'Isoquinolines/pharmacology', 'MAP Kinase Signaling System/drug effects/physiology', 'N-Formylmethionine Leucyl-Phenylalanine/*pharmacology', 'Neutrophils/drug effects/*physiology', 'Phosphatidylinositol 3-Kinases/metabolism', 'Phosphoinositide-3 Kinase Inhibitors', 'Phosphorylation', 'Protein Transport', 'Protein-Serine-Threonine Kinases/metabolism', 'Proto-Oncogene Proteins c-akt/antagonists &amp; inhibitors/*metabolism', 'Sulfonamides/pharmacology']</t>
  </si>
  <si>
    <t>['Animals', 'Anti-Inflammatory Agents/*administration &amp; dosage', 'Cardiotonic Agents/administration &amp; dosage', 'Class Ib Phosphatidylinositol 3-Kinase', 'Drug Delivery Systems/*methods', 'Humans', 'Isoenzymes/immunology', 'Models, Immunological', 'Myocardial Infarction/*drug therapy/*immunology', 'Neutrophil Activation/drug effects/*immunology', 'Neutrophils/*immunology', 'Oxidative Stress/immunology', 'Phosphatidylinositol 3-Kinases/*immunology']</t>
  </si>
  <si>
    <t>['Animals', 'Cell Communication/genetics/immunology', 'Cell Movement/*immunology', 'Class Ib Phosphatidylinositol 3-Kinase', 'GTPase-Activating Proteins/deficiency/genetics/*physiology', 'Guanine Nucleotide Exchange Factors', 'Isoenzymes/deficiency/genetics', 'Lymph Nodes/cytology/immunology/metabolism', 'Lymphocytes/*cytology/immunology/*metabolism', 'Lysophospholipids/*physiology', 'Mice', 'Mice, Inbred C57BL', 'Mice, Knockout', 'Phosphatidylinositol 3-Kinases/deficiency/genetics', 'Signal Transduction/genetics/immunology', 'Sphingosine/*analogs &amp; derivatives/physiology']</t>
  </si>
  <si>
    <t>['Actins/chemistry', 'Animals', 'Cell Movement', 'Cells, Cultured', 'Class Ib Phosphatidylinositol 3-Kinase', 'Dose-Response Relationship, Drug', 'Humans', 'Integrins/physiology', 'Isoenzymes/genetics/metabolism/physiology', 'Mice', 'Mice, Inbred C57BL', 'Mice, Knockout', 'Neutrophils/enzymology/*physiology', 'Phosphatidylinositol 3-Kinases/genetics/metabolism/*physiology', 'Phosphatidylinositol Phosphates/*metabolism']</t>
  </si>
  <si>
    <t>['Animals', 'Arthritis, Rheumatoid/*enzymology/immunology/*pathology', 'Class I Phosphatidylinositol 3-Kinases', 'Class Ib Phosphatidylinositol 3-Kinase', 'Humans', 'Isoenzymes/physiology', 'Multigene Family', 'Phosphatidylinositol 3-Kinases/*physiology', 'Signal Transduction/immunology']</t>
  </si>
  <si>
    <t>['Animals', '*Chemotaxis', 'Class Ib Phosphatidylinositol 3-Kinase', 'Humans', 'Inositol Polyphosphate 5-Phosphatases', 'Isoenzymes/genetics/metabolism/physiology', 'Mice', 'Models, Biological', 'Neutrophils/enzymology/*physiology', 'PTEN Phosphohydrolase/genetics/physiology', 'Phosphatidylinositol 3-Kinases/genetics/metabolism/physiology', 'Phosphatidylinositol Phosphates/*metabolism', 'Phosphoric Monoester Hydrolases/genetics/metabolism/*physiology']</t>
  </si>
  <si>
    <t>['Animals', '*Cell Movement', '*Cell Polarity', 'Cells, Cultured', '*Chemotaxis', 'Class Ib Phosphatidylinositol 3-Kinase', 'Humans', 'Inositol Polyphosphate 5-Phosphatases', 'Isoenzymes/metabolism/physiology', 'Macrophages/physiology', 'Mice', 'Mice, Transgenic', 'Models, Biological', 'Neutrophils/physiology', 'Oncogene Protein v-akt/genetics/metabolism', 'PTEN Phosphohydrolase/genetics/physiology', 'Phosphatidylinositol 3-Kinases/metabolism/physiology', 'Phosphatidylinositol Phosphates/*metabolism', 'Phosphatidylinositol-3,4,5-Trisphosphate 5-Phosphatases', 'Phosphoric Monoester Hydrolases/genetics/metabolism/*physiology']</t>
  </si>
  <si>
    <t>['Animals', 'Binding Sites', 'Cell Line', 'Cells, Cultured', 'Class Ib Phosphatidylinositol 3-Kinase', 'Humans', 'Immunoblotting', 'Isoenzymes/genetics/metabolism', 'Mice', 'Mice, Knockout', 'N-Formylmethionine Leucyl-Phenylalanine/pharmacology', 'Neutrophils/cytology/drug effects/metabolism', 'Phosphatidylinositol 3-Kinases/genetics/*metabolism', 'Phosphatidylinositol Phosphates/*metabolism', 'Receptors, Cytoplasmic and Nuclear/genetics/metabolism', 'Spodoptera']</t>
  </si>
  <si>
    <t>['Animals', 'Baculoviridae/drug effects/enzymology', 'Class Ib Phosphatidylinositol 3-Kinase', 'Drug Design', 'Drug Evaluation, Preclinical', 'Enzyme Inhibitors/*chemical synthesis/*pharmacology', 'Escherichia coli/drug effects', 'Indicators and Reagents', 'Isoenzymes/antagonists &amp; inhibitors/genetics', 'Magnetic Resonance Spectroscopy', 'Mice', 'Mice, Knockout', 'Oxazines/*chemical synthesis/*pharmacology', 'Phosphatidylinositol 3-Kinases/genetics', '*Phosphoinositide-3 Kinase Inhibitors']</t>
  </si>
  <si>
    <t>['Animals', 'Cell Adhesion', 'Cell Communication', 'Chemokine CXCL2', 'Chemokines/metabolism', 'Chemokines, CXC/pharmacology', 'Class I Phosphatidylinositol 3-Kinases', 'Class Ib Phosphatidylinositol 3-Kinase', 'Endothelium, Vascular/cytology/immunology/metabolism', 'Isoenzymes/genetics/physiology', '*Leukocyte Rolling', 'Leukocytes/*metabolism', 'Male', 'Mice', 'Mice, Inbred C57BL', 'Mice, Knockout', 'Monokines/metabolism', 'Neutrophils/metabolism', 'Phosphatidylinositol 3-Kinases/genetics/*physiology', 'Tumor Necrosis Factor-alpha/pharmacology']</t>
  </si>
  <si>
    <t>['Adult', 'Aged', 'Algorithms', 'Epistasis, Genetic', 'Female', 'Gene Expression Regulation', 'Genotype', 'Hepatitis C, Chronic/*drug therapy/*genetics', 'Humans', 'Interferons/*therapeutic use', 'Male', 'Middle Aged', '*Pharmacogenetics', '*Polymorphism, Single Nucleotide', 'Viral Load']</t>
  </si>
  <si>
    <t>['Administration, Oral', 'Animals', 'Biological Availability', 'Chemokine CCL5/pharmacology', 'Chemotaxis/*drug effects', 'Class Ib Phosphatidylinositol 3-Kinase', 'Enzyme Inhibitors/administration &amp; dosage/pharmacokinetics/*pharmacology', 'Inflammation/*drug therapy', 'Isoenzymes/antagonists &amp; inhibitors', 'Mice', 'Neutrophils/*drug effects', 'Peritoneum', '*Phosphoinositide-3 Kinase Inhibitors']</t>
  </si>
  <si>
    <t>['Animals', '*Cardiovascular Physiological Phenomena', 'Cell Membrane/metabolism', 'Cell Movement', 'Chemokines/metabolism', 'Class Ib Phosphatidylinositol 3-Kinase', 'Dimerization', 'Enzyme Activation', 'GTP Phosphohydrolases/metabolism', 'Homeostasis', 'Humans', 'Inflammation/drug therapy/*metabolism', 'Isoenzymes/chemistry/metabolism', 'Ligands', 'Neutrophils/enzymology', 'Phosphatidylinositol 3-Kinases/chemistry/*metabolism', 'Phosphatidylinositol Phosphates/metabolism', 'Protein Kinases/metabolism', 'Receptors, G-Protein-Coupled/metabolism', '*Signal Transduction']</t>
  </si>
  <si>
    <t>['Animals', 'Chemokine CXCL1/administration &amp; dosage/*pharmacology', 'Chemotactic Factors/administration &amp; dosage/*pharmacology', 'Chemotaxis/drug effects/immunology', 'Class Ib Phosphatidylinositol 3-Kinase', 'Disease Models, Animal', 'Isoenzymes/genetics/immunology', 'Male', 'Mice', 'Mice, Inbred C57BL', 'Mice, Knockout', 'Neutrophil Infiltration/drug effects/*immunology', 'Neutrophils/*drug effects/*immunology', 'Phosphatidylinositol 3-Kinases/genetics/*immunology', 'Recombinant Proteins/administration &amp; dosage/pharmacology']</t>
  </si>
  <si>
    <t>['Adult', 'Cells, Cultured', 'Class Ib Phosphatidylinositol 3-Kinase', 'Down-Regulation/genetics', 'Female', 'G-Protein-Coupled Receptor Kinase 2/metabolism', 'Heart Failure/etiology/*metabolism', 'Heart Transplantation', 'Heart Ventricles', 'Humans', 'In Vitro Techniques', 'Isoenzymes/metabolism', 'Male', 'Middle Aged', 'Muscle Cells', 'Phosphatidylinositol 3-Kinases/*metabolism', 'Protein Transport', 'Receptors, Adrenergic, beta/genetics/*metabolism', 'Ventricular Function, Left']</t>
  </si>
  <si>
    <t>['Action Potentials/genetics', 'Animals', 'Class Ib Phosphatidylinositol 3-Kinase', 'Cyclic AMP/*physiology', 'Heart Rate/*genetics', 'Isoenzymes/biosynthesis/deficiency/genetics', 'Male', 'Mice', 'Mice, Knockout', 'Myocytes, Cardiac/enzymology/pathology/physiology', 'Phosphatidylinositol 3-Kinases/biosynthesis/*deficiency/genetics', 'Sinoatrial Node/*enzymology/*physiopathology']</t>
  </si>
  <si>
    <t>["3',5'-Cyclic-AMP Phosphodiesterases/antagonists &amp; inhibitors/*metabolism", 'Animals', 'Calcium/metabolism', 'Calcium Channels, L-Type/metabolism', 'Cell Compartmentation/physiology', 'Class Ib Phosphatidylinositol 3-Kinase', 'Cyclic AMP/metabolism', 'Cyclic Nucleotide Phosphodiesterases, Type 3', 'Cyclic Nucleotide Phosphodiesterases, Type 4', 'Enzyme Inhibitors/pharmacology', 'Heart Diseases/metabolism', 'Isoenzymes/genetics/metabolism', 'Mice', 'Mice, Mutant Strains', 'Myocardial Contraction/physiology', 'Myocytes, Cardiac/cytology/*enzymology', 'Phosphatidylinositol 3-Kinases/genetics/*metabolism', 'Ryanodine Receptor Calcium Release Channel/metabolism', 'Sarcoplasmic Reticulum Calcium-Transporting ATPases/*metabolism']</t>
  </si>
  <si>
    <t>['Animals', 'Anti-Inflammatory Agents/pharmacology/therapeutic use', 'Cell Membrane/*metabolism', 'Class Ib Phosphatidylinositol 3-Kinase', 'Disease Models, Animal', 'Humans', 'Inflammation/enzymology/metabolism/prevention &amp; control', 'Isoenzymes/antagonists &amp; inhibitors/metabolism', 'Mice', 'Phosphatidylinositol 3-Kinases/*metabolism', 'Phosphatidylinositol Phosphates/metabolism', 'Phosphoinositide-3 Kinase Inhibitors', 'Phosphorylation', 'Protein Kinase Inhibitors/pharmacology/therapeutic use', 'Receptors, G-Protein-Coupled/*metabolism', '*Signal Transduction']</t>
  </si>
  <si>
    <t>['ADP-Ribosylation Factors/metabolism', 'Animals', 'Class Ib Phosphatidylinositol 3-Kinase', 'Humans', 'Isoenzymes/metabolism', 'Neutrophils/enzymology/*metabolism', 'Phosphatidylinositol 3-Kinases/*metabolism', 'Phosphatidylinositol Phosphates/metabolism', 'Phosphorylation', 'Receptors, G-Protein-Coupled/*metabolism', '*Signal Transduction', 'rac GTP-Binding Proteins/metabolism', 'ras Proteins/metabolism', 'rho GTP-Binding Proteins/metabolism']</t>
  </si>
  <si>
    <t>['*Cell Culture Techniques', 'Cells, Cultured', 'Chemokine CXCL12/metabolism', '*Chemotaxis, Leukocyte/drug effects', 'Class Ib Phosphatidylinositol 3-Kinase', 'Dose-Response Relationship, Drug', 'Humans', 'Isoenzymes/antagonists &amp; inhibitors/genetics/metabolism', 'Phosphatidylinositol 3-Kinases/genetics/*metabolism', 'Phosphoinositide-3 Kinase Inhibitors', 'Phosphorylation', 'Protein Kinase Inhibitors/pharmacology', 'Proto-Oncogene Proteins c-akt/metabolism', '*RNA Interference', 'RNA, Messenger/metabolism', 'RNA, Small Interfering/*metabolism', 'T-Lymphocytes/drug effects/enzymology/*metabolism', 'Time Factors', 'Transfection/*methods']</t>
  </si>
  <si>
    <t>['Carcinoma/drug therapy/*enzymology/genetics', 'Female', 'Gene Dosage', 'Genomics', 'Humans', 'Ovarian Neoplasms/drug therapy/*enzymology/genetics', 'Phosphatidylinositol 3-Kinases/analysis/*genetics', 'Phosphoinositide-3 Kinase Inhibitors', 'RNA, Messenger/analysis/metabolism']</t>
  </si>
  <si>
    <t>['Animals', 'Cell Proliferation', 'Cells, Cultured', 'Chemotaxis', 'Class Ib Phosphatidylinositol 3-Kinase', 'Gene Expression Regulation, Enzymologic', 'Isoenzymes/deficiency/genetics/metabolism', 'Leukocytes/cytology/*enzymology', 'Mice', 'Mice, Transgenic', 'Phosphatidylinositol 3-Kinases/deficiency/genetics/*metabolism', 'rac GTP-Binding Proteins/*metabolism']</t>
  </si>
  <si>
    <t>['Calcium/metabolism', 'Cells, Cultured', 'Class Ib Phosphatidylinositol 3-Kinase', 'Cyclic AMP-Dependent Protein Kinases/*metabolism', 'Dinoprostone/*pharmacology', 'Enzyme Activation/drug effects', 'Humans', 'Isoenzymes/metabolism', 'N-Formylmethionine Leucyl-Phenylalanine/*pharmacology', 'Neutrophils/*drug effects/enzymology/metabolism', 'Phosphatidylinositol 3-Kinases/*metabolism', 'Phospholipase D/*antagonists &amp; inhibitors/metabolism', 'Phosphorylation', 'Receptors, Prostaglandin E/metabolism', 'Receptors, Prostaglandin E, EP2 Subtype']</t>
  </si>
  <si>
    <t>['Animals', 'Cell Proliferation', 'Class I Phosphatidylinositol 3-Kinases', 'Class Ib Phosphatidylinositol 3-Kinase', 'Cytokines/biosynthesis', 'Enzyme-Linked Immunosorbent Assay', 'Eosinophils/metabolism', 'Flow Cytometry', 'Fluorescent Antibody Technique', 'Immunoglobulin A/blood', 'Immunoglobulin E/blood', 'Immunoglobulin G/blood', 'Immunoglobulin M/blood', 'Inflammation/etiology/*immunology', 'Isoenzymes/deficiency/immunology', 'Lymphocyte Culture Test, Mixed', 'Lymphopenia/etiology', 'Mice', 'Mice, Mutant Strains', 'Mucous Membrane/immunology/pathology', 'Phosphatidylinositol 3-Kinases/*deficiency/immunology', 'Salivary Glands/immunology/pathology', 'Stomach/immunology/pathology', 'T-Lymphocyte Subsets/cytology/immunology', 'Th2 Cells/*cytology/*immunology', 'Thymus Gland/immunology/pathology']</t>
  </si>
  <si>
    <t>["3',5'-Cyclic-AMP Phosphodiesterases/*metabolism", 'Animals', 'Calcium Channels, L-Type/*metabolism', 'Class Ib Phosphatidylinositol 3-Kinase', 'Colforsin/pharmacology', 'Cyclic Nucleotide Phosphodiesterases, Type 3', 'Female', 'Heart Ventricles/cytology', 'In Vitro Techniques', 'Isoenzymes/genetics/physiology', 'Male', 'Mice', 'Mice, Knockout', 'Muscle Cells/drug effects', 'Myocardial Contraction/drug effects', 'Phosphatidylinositol 3-Kinases/*genetics/*physiology', 'Receptors, Adrenergic, beta/metabolism', 'Signal Transduction']</t>
  </si>
  <si>
    <t>['Animals', 'Cell Cycle Proteins/physiology', 'Chemotaxis/*genetics/physiology', 'Class Ib Phosphatidylinositol 3-Kinase', 'Feedback, Physiological/physiology', 'GTP-Binding Proteins/physiology', 'Guanine Nucleotide Exchange Factors/physiology', 'Humans', 'Isoenzymes/physiology', 'Neutrophils/metabolism/*physiology', 'Phosphatidylinositol 3-Kinases/physiology', 'Protein-Serine-Threonine Kinases/physiology', 'Rho Guanine Nucleotide Exchange Factors', 'Superoxides/*metabolism', 'p21-Activated Kinases', 'rho GTP-Binding Proteins/physiology']</t>
  </si>
  <si>
    <t>['Adenosine/analogs &amp; derivatives/pharmacology', '*Adenosine A3 Receptor Antagonists', 'Amino Acid Sequence', 'Animals', 'Blotting, Western', 'Calcium/*metabolism', 'Cell Degranulation/*drug effects/immunology', 'Cell Membrane/drug effects/metabolism', 'Chimera/genetics/*metabolism', 'Class Ib Phosphatidylinositol 3-Kinase', 'Humans', 'Isoenzymes/metabolism', 'Mast Cells/drug effects/*metabolism', 'Mice', 'Mice, Inbred C57BL', 'Mice, Inbred ICR', '*Models, Animal', 'Molecular Sequence Data', 'Phosphatidylinositol 3-Kinases/metabolism', 'Phosphorylation', 'Protein Binding', 'Receptor, Adenosine A3/genetics/metabolism', 'Receptors, G-Protein-Coupled/metabolism', 'Reverse Transcriptase Polymerase Chain Reaction', 'Sequence Alignment', 'Sequence Homology, Amino Acid', 'Species Specificity']</t>
  </si>
  <si>
    <t>['Animals', 'Apoptosis', 'Calcium Signaling', 'Catalytic Domain', 'Cell Survival', 'Class I Phosphatidylinositol 3-Kinases', 'Class Ib Phosphatidylinositol 3-Kinase', 'Embryo, Mammalian', 'Isoenzymes/deficiency/physiology', 'Lymphocyte Count', 'Mice', 'Mice, Knockout', 'Phosphatidylinositol 3-Kinases/deficiency/*physiology', 'Phosphorylation', 'Proto-Oncogene Proteins c-akt/metabolism', 'T-Lymphocytes/cytology', 'Thymus Gland/*cytology/*enzymology/growth &amp; development']</t>
  </si>
  <si>
    <t>['Animals', 'Base Sequence', 'Biochemistry/methods', 'Cell Nucleus/metabolism', 'Chromosome Mapping', 'Class Ib Phosphatidylinositol 3-Kinase', 'Cloning, Molecular', 'Computational Biology/methods', 'DNA Primers/chemistry', 'Electrophoresis, Polyacrylamide Gel', '*Gene Expression Regulation, Enzymologic', 'Genes, Reporter', 'HeLa Cells', 'Histones/chemistry', 'Humans', '*Introns', 'Isoenzymes/genetics/metabolism', 'K562 Cells', 'Luciferases/metabolism', 'Mice', 'Models, Genetic', 'Molecular Sequence Data', 'NIH 3T3 Cells', 'Nuclear Matrix/*metabolism', 'Phosphatidylinositol 3-Kinases/*genetics/*metabolism', 'Polymerase Chain Reaction', 'Software', 'Transfection']</t>
  </si>
  <si>
    <t>['Animals', 'Anti-Inflammatory Agents/pharmacology/therapeutic use', 'Blood Platelets/drug effects/*enzymology', 'Cardiovascular Diseases/drug therapy/*enzymology', 'Chemotaxis, Leukocyte/*drug effects', 'Class Ib Phosphatidylinositol 3-Kinase', 'Enzyme Inhibitors/pharmacology/therapeutic use', 'Humans', 'Inflammation/enzymology/prevention &amp; control', 'Isoenzymes/antagonists &amp; inhibitors/genetics/metabolism', 'Leukocytes/drug effects/*enzymology', 'Mice', 'Mice, Knockout', 'Models, Animal', 'Muscle, Smooth, Vascular/drug effects/enzymology', 'Phosphatidylinositol 3-Kinases/genetics/*metabolism', 'Phosphoinositide-3 Kinase Inhibitors', 'Platelet Aggregation', 'Receptors, G-Protein-Coupled/metabolism', '*Signal Transduction']</t>
  </si>
  <si>
    <t>['Animals', 'Class Ib Phosphatidylinositol 3-Kinase', 'GTP-Binding Protein beta Subunits/metabolism', 'GTP-Binding Protein gamma Subunits/metabolism', 'Glucagon-Like Peptide 1/metabolism/*physiology', 'Glucose/metabolism', 'Insulin/metabolism', 'Insulin-Secreting Cells/*metabolism', 'Isoenzymes/metabolism/physiology', 'Mice', 'Mice, Inbred C57BL', 'Mice, Knockout', 'Pancreas/metabolism', 'Phosphatidylinositol 3-Kinases/metabolism/*physiology', 'Protein Binding', 'RNA Interference']</t>
  </si>
  <si>
    <t>['Animals', 'Calcium Channels, L-Type/metabolism', 'Cell Compartmentation', 'Class Ib Phosphatidylinositol 3-Kinase', 'Cyclic AMP/*metabolism', 'Heart Diseases/metabolism/pathology/physiopathology', 'Heart Ventricles/cytology/metabolism', 'Humans', 'Isoenzymes/physiology', '*Myocardial Contraction', 'Myocytes, Cardiac/metabolism/physiology', 'Phosphatidylinositol 3-Kinases/*physiology', 'Receptors, Adrenergic, beta/metabolism', 'Sarcoplasmic Reticulum/metabolism', 'Signal Transduction']</t>
  </si>
  <si>
    <t>['Acute Disease', 'Animals', 'Bone Marrow Cells/drug effects/physiology', 'Cells, Cultured', 'Chemotaxis/drug effects', 'Class Ib Phosphatidylinositol 3-Kinase', 'Crystallography, X-Ray', 'Furans/*chemical synthesis/chemistry/pharmacology', 'Humans', 'Isoenzymes/antagonists &amp; inhibitors/chemistry', 'Mast Cells/drug effects/metabolism', 'Mice', 'Models, Molecular', 'Molecular Structure', 'Monocytes/drug effects/physiology', 'Neutrophils/immunology', 'Peritonitis/chemically induced/drug therapy/immunology', 'Phosphatidylinositol 3-Kinases/chemistry', '*Phosphoinositide-3 Kinase Inhibitors', 'Phosphorylation', 'Proto-Oncogene Proteins c-akt/metabolism', 'Structure-Activity Relationship', 'Thiazolidinediones/*chemical synthesis/chemistry/pharmacology', 'Thioglycolates']</t>
  </si>
  <si>
    <t>['Animals', 'Cell Movement', 'Class Ib Phosphatidylinositol 3-Kinase', 'Dictyostelium', 'Electric Stimulation', 'Isoenzymes/genetics/metabolism', 'Mice', 'PTEN Phosphohydrolase/genetics/*metabolism', 'Phosphatidylinositol 3-Kinases/genetics/*metabolism', 'Signal Transduction', '*Wound Healing/genetics']</t>
  </si>
  <si>
    <t>['Angiotensin II/metabolism/*physiology', 'Animals', 'Calcium/metabolism', 'Class Ib Phosphatidylinositol 3-Kinase', 'Immunoprecipitation', 'Isoenzymes/metabolism', 'Microsomes', 'Muscle Cells/*pathology', 'Muscle Contraction', 'Muscle, Smooth, Vascular/*metabolism', 'Myocardial Contraction', 'Myocytes, Smooth Muscle/*cytology', 'Phosphatidylinositol 3-Kinases/*metabolism', 'Phospholipase C gamma/metabolism/*physiology', 'Protein-Tyrosine Kinases/*metabolism', 'Rats', 'Rats, Wistar']</t>
  </si>
  <si>
    <t>['Animals', 'Cell Adhesion/drug effects/physiology', 'Chemokine CXCL1', 'Chemokines, CXC/*metabolism/pharmacology', 'Class Ib Phosphatidylinositol 3-Kinase', 'Heterotrimeric GTP-Binding Proteins/metabolism', 'Intercellular Adhesion Molecule-1/metabolism', 'Isoenzymes/deficiency/metabolism', 'Leukocyte Rolling/drug effects/*physiology', 'Leukocytes/cytology/*enzymology', 'Mice', 'Mice, Knockout', 'Muscle, Skeletal/blood supply/cytology/enzymology', 'P-Selectin/metabolism', 'Phosphatidylinositol 3-Kinases/deficiency/*metabolism', 'Venules/cytology/enzymology']</t>
  </si>
  <si>
    <t>['Animals', 'Class Ib Phosphatidylinositol 3-Kinase', 'Cyclic AMP/*metabolism', 'Humans', 'Isoenzymes/metabolism', 'Myocardium/metabolism', 'Phosphatidylinositol 3-Kinases/*metabolism', 'Protein Binding', 'Signal Transduction']</t>
  </si>
  <si>
    <t>['Angiotensin II/pharmacology', 'Angiotensin Receptor Antagonists/*pharmacology', 'Animals', 'Fibroblasts/*metabolism', 'Gene Expression', 'Imidazoles/pharmacology', 'Losartan/pharmacology', 'Myocardium/cytology', 'Pyridines/pharmacology', 'Rats', 'Rats, Sprague-Dawley', 'Receptor, Angiotensin, Type 1/metabolism', 'Receptor, Angiotensin, Type 2/*metabolism', '*Signal Transduction']</t>
  </si>
  <si>
    <t>['ADAM Proteins', 'ADAM17 Protein', 'Animals', 'Apoptosis/drug effects/physiology', 'Caspase 3', 'Caspases/metabolism', 'Cell Survival/drug effects/physiology', 'Cells, Cultured', 'Class Ib Phosphatidylinositol 3-Kinase', 'Epithelial Cells/metabolism', 'ErbB Receptors/*metabolism', 'Hepatocytes/*cytology/drug effects/*metabolism', 'Isoenzymes/metabolism', 'Liver/cytology/embryology', 'Mesoderm/metabolism', 'Metalloendopeptidases/metabolism', 'Phosphatidylinositol 3-Kinases/metabolism', 'Phosphorylation', 'Protein-Serine-Threonine Kinases/metabolism', 'Proto-Oncogene Proteins/metabolism', 'Proto-Oncogene Proteins c-akt', 'Proto-Oncogene Proteins pp60(c-src)/drug effects/*metabolism', 'Rats', 'Rats, Wistar', 'Signal Transduction', 'Transforming Growth Factor beta/*metabolism/pharmacology', 'Transforming Growth Factor beta1', 'Tumor Necrosis Factor-alpha/metabolism']</t>
  </si>
  <si>
    <t>['Animals', 'Binding Sites', 'Catalytic Domain', 'Cell Line', 'Cell Membrane/metabolism', 'Class Ib Phosphatidylinositol 3-Kinase', 'DNA, Complementary/metabolism', 'Dimerization', 'Fluorescence Resonance Energy Transfer', 'Gene Deletion', 'Humans', 'Immunoblotting', 'Immunoprecipitation', 'Isoenzymes/*chemistry/*physiology', 'Mice', 'Microscopy, Confocal', 'Microscopy, Fluorescence', 'Mutation', 'Phosphatidylinositol 3-Kinases/*chemistry/metabolism/*physiology', 'Plasmids/metabolism', 'Protein Binding', 'Protein Structure, Tertiary', 'Signal Transduction', 'Time Factors', 'Transfection', 'Xenopus']</t>
  </si>
  <si>
    <t>['Adrenergic beta-Agonists/*pharmacology', 'Animals', 'Carbachol/pharmacology', 'Class Ib Phosphatidylinositol 3-Kinase', 'Cyclic AMP/analysis/*metabolism', 'Down-Regulation', 'G Protein-Coupled Inwardly-Rectifying Potassium Channels', 'GTP-Binding Protein alpha Subunits, Gi-Go/metabolism', 'Heart Rate/drug effects/genetics/physiology', 'In Vitro Techniques', 'Isoenzymes/genetics/*physiology', 'Isoproterenol/pharmacology', 'Mice', 'Mice, Mutant Strains', 'Muscarinic Antagonists/*pharmacology', 'Myocardial Contraction/genetics/*physiology', 'Myocardium/chemistry/*enzymology', 'Phosphatidylinositol 3-Kinases/genetics/*physiology', 'Potassium Channels, Inwardly Rectifying/physiology', 'Receptors, Adrenergic, beta/drug effects/physiology', 'Receptors, Muscarinic/drug effects/physiology']</t>
  </si>
  <si>
    <t>['Actins/metabolism', 'Animals', 'Blood Platelets/enzymology/metabolism', 'Calcium/metabolism', 'Class Ib Phosphatidylinositol 3-Kinase', 'Isoenzymes/genetics/*metabolism', 'Lipid Metabolism', 'Mice', 'Mice, Inbred C57BL', 'Mice, Knockout', 'Phosphatidylinositol 3-Kinases/genetics/*metabolism', 'Phospholipase C beta', 'Platelet Activation/*physiology', 'Platelet Aggregation/physiology', 'Second Messenger Systems/physiology', 'Type C Phospholipases/genetics/*metabolism']</t>
  </si>
  <si>
    <t>['Animals', 'Cell Adhesion/immunology', 'Cell Movement/*immunology', 'Chimera', 'Class Ib Phosphatidylinositol 3-Kinase', 'E-Selectin/metabolism', 'Endothelium, Vascular/cytology/*immunology', 'Female', 'Isoenzymes/metabolism', 'Leukocyte Rolling/physiology', 'Lipopolysaccharides/pharmacology', 'Male', 'Mice', 'Mice, Inbred C57BL', 'Mice, Knockout', 'NF-kappa B/metabolism', 'Neutrophils/*cytology/*enzymology', 'Phosphatidylinositol 3-Kinases/*metabolism', 'Pneumonia/immunology/metabolism', 'Pregnancy']</t>
  </si>
  <si>
    <t>['Androstadienes/pharmacology', 'Animals', 'Cell Movement/drug effects/immunology', 'Cell Survival/drug effects/immunology', 'Chromones/pharmacology', 'Class Ib Phosphatidylinositol 3-Kinase', 'Eosinophils/*immunology/pathology', 'Hypersensitivity/*enzymology/immunology/pathology', 'Inflammation', 'Isoenzymes/antagonists &amp; inhibitors/immunology/*metabolism', 'Mice', 'Morpholines/pharmacology', 'Ovalbumin', 'Phosphatidylinositol 3-Kinases/immunology/*metabolism', 'Phosphoinositide-3 Kinase Inhibitors', 'Pleurisy/*enzymology/immunology/pathology', 'Wortmannin']</t>
  </si>
  <si>
    <t>['Animals', 'Cells, Cultured', 'Class I Phosphatidylinositol 3-Kinases', 'Class Ib Phosphatidylinositol 3-Kinase', 'Enzyme Activation', 'Enzyme Inhibitors/pharmacology', 'Humans', 'Isoenzymes', 'Mice', 'N-Formylmethionine Leucyl-Phenylalanine/pharmacology', 'Neutrophils/*metabolism', 'Phosphatidylinositol 3-Kinases/*metabolism', 'Reactive Oxygen Species/metabolism', '*Respiratory Burst', 'Species Specificity', 'Tumor Necrosis Factor-alpha/pharmacology']</t>
  </si>
  <si>
    <t>['Animals', 'Arthritis, Rheumatoid/chemically induced/*drug therapy', 'Binding Sites', 'Chemotaxis, Leukocyte/drug effects', 'Dioxoles/chemistry/*therapeutic use', 'Disease Models, Animal', 'Enzyme Inhibitors/*therapeutic use', 'Isoenzymes', 'Mice', 'Mice, Inbred BALB C', 'Mice, Inbred C3H', 'Mice, Inbred DBA', 'Mice, Knockout', 'Molecular Sequence Data', 'Molecular Structure', 'Peritonitis/chemically induced/drug therapy', 'Phosphatidylinositol 3-Kinases/chemistry', '*Phosphoinositide-3 Kinase Inhibitors', 'Quinoxalines/chemistry/*therapeutic use', 'Signal Transduction', 'Structure-Activity Relationship', 'Thiazolidinediones/chemistry/*therapeutic use']</t>
  </si>
  <si>
    <t>['Adenosine/analogs &amp; derivatives/pharmacology', 'Adenosine A3 Receptor Antagonists', 'Animals', 'Bone Marrow Cells/drug effects/pathology', 'Calcium/antagonists &amp; inhibitors/*metabolism', 'Calcium Signaling/*physiology', 'Cell Degranulation/immunology', 'Chimera', 'Class Ib Phosphatidylinositol 3-Kinase', 'Gene Expression/drug effects', 'Humans', 'Immunoglobulin E/immunology', 'Iodine Radioisotopes', 'Isoenzymes/chemistry/physiology', 'Male', 'Mast Cells/drug effects', 'Mice', 'Mice, Inbred C57BL/genetics', 'Mice, Inbred ICR/genetics', 'Mice, Knockout/genetics/metabolism', 'Mitogen-Activated Protein Kinase 1/metabolism', 'Phenotype', 'Phosphatidylinositol 3-Kinases/chemistry/*physiology', 'Phosphorylation', 'Protein Kinases/metabolism', 'Purines/pharmacology', 'RNA, Messenger/genetics/metabolism', 'Receptor, Adenosine A3/drug effects/*physiology', 'Receptors, Leukotriene B4/genetics/metabolism', 'Receptors, Purinergic P2/genetics/metabolism', 'Reverse Transcriptase Polymerase Chain Reaction/methods']</t>
  </si>
  <si>
    <t>['Animals', 'Blood Vessels/enzymology/injuries/pathology', 'Bronchopulmonary Sequestration/enzymology/genetics/microbiology/pathology', 'CD47 Antigen/metabolism', 'Capillary Permeability/genetics', 'Cell Adhesion/genetics', 'Class Ib Phosphatidylinositol 3-Kinase', '*Escherichia coli', 'Escherichia coli Infections/complications/*enzymology/genetics/pathology', 'Gene Expression Regulation/genetics', 'Integrin beta3/metabolism', 'Isoenzymes/deficiency/genetics/metabolism', 'Lung/enzymology/microbiology/pathology', 'Mice', 'Mice, Knockout', '*Neutrophil Infiltration/genetics', 'Neutrophils/*enzymology/pathology', 'Phosphatidylinositol 3-Kinases/deficiency/genetics/*metabolism', 'Sepsis/*enzymology/genetics/microbiology/pathology', 'Signal Transduction/genetics']</t>
  </si>
  <si>
    <t>['Adolescent', 'Adult', 'Age of Onset', 'Aged', 'Cardiomyopathy, Dilated/*genetics', '*Chromosomes, Human, Pair 7', 'DNA Mutational Analysis', 'Female', 'Genetic Linkage', 'Humans', 'Inheritance Patterns', 'Male', 'Middle Aged', 'Pedigree', 'Phenotype']</t>
  </si>
  <si>
    <t>['ADP-Ribosylation Factor 1/metabolism', 'Calcium/metabolism', 'Cell Membrane/drug effects/metabolism', 'Class Ib Phosphatidylinositol 3-Kinase', 'Dinoprostone/*pharmacology', 'Humans', 'Isoenzymes/metabolism', 'N-Formylmethionine Leucyl-Phenylalanine/*analogs &amp; derivatives/antagonists &amp; inhibitors/*pharmacology', 'Neutrophils/*drug effects/enzymology/metabolism', 'Phosphatidylinositol 3-Kinases/metabolism', 'Phospholipase D/*metabolism', 'Phosphorylation/drug effects', 'Protein Kinase C/metabolism', 'Protein Kinase C-alpha', 'Receptors, Prostaglandin E/*metabolism', 'Receptors, Prostaglandin E, EP2 Subtype', 'Tyrosine/metabolism', 'rho GTP-Binding Proteins/metabolism']</t>
  </si>
  <si>
    <t>['Androstadienes/pharmacology', 'Animals', 'Class Ib Phosphatidylinositol 3-Kinase', 'Cyclic AMP-Dependent Protein Kinases/genetics/physiology', 'Endocytosis/*physiology', 'Endosomes/metabolism', 'Enzyme Inhibitors/pharmacology', 'Female', 'GTP-Binding Protein beta Subunits/antagonists &amp; inhibitors/*physiology', 'GTP-Binding Protein gamma Subunits/antagonists &amp; inhibitors/*physiology', '*Ischemic Preconditioning, Myocardial', 'Isoenzymes/genetics', 'MAP Kinase Signaling System/physiology', 'Male', 'Mice', 'Mice, Transgenic', 'Mitogen-Activated Protein Kinase 1/metabolism', 'Mitogen-Activated Protein Kinase 3', 'Mitogen-Activated Protein Kinases/metabolism', 'Myocardial Infarction/pathology/physiopathology', 'Pertussis Toxin/pharmacology', 'Phosphatidylinositol 3-Kinases/genetics/physiology', 'Phosphoinositide-3 Kinase Inhibitors', 'Phosphorylation', 'Protein Processing, Post-Translational', 'Recombinant Fusion Proteins/physiology', 'Wortmannin', 'beta-Adrenergic Receptor Kinases']</t>
  </si>
  <si>
    <t>['Animals', 'Cardiovascular System/*enzymology', 'Class Ib Phosphatidylinositol 3-Kinase', 'Cyclic AMP/metabolism', 'Disease Models, Animal', 'Heart Diseases/pathology', 'Humans', 'Isoenzymes/*metabolism/*physiology', 'Mice', 'Mice, Transgenic', 'Myocardial Ischemia', 'Nitric Oxide/metabolism', 'Phenotype', 'Phosphatidylinositol 3-Kinases/*metabolism/*physiology', 'Platelet Activating Factor/metabolism', 'Receptors, G-Protein-Coupled/metabolism', 'Signal Transduction']</t>
  </si>
  <si>
    <t>['Cell Line, Tumor', 'Cell Movement/drug effects/*physiology', 'Class Ib Phosphatidylinositol 3-Kinase', 'Enzyme Activation/drug effects', 'Focal Adhesion Kinase 1', 'Focal Adhesion Protein-Tyrosine Kinases', 'Focal Adhesions', 'GTP-Binding Protein alpha Subunits, Gi-Go/metabolism', 'Humans', 'Isoenzymes/metabolism', 'Lysophospholipids/antagonists &amp; inhibitors/*pharmacology', 'Melanoma/*enzymology/genetics/*pathology', 'Phosphatidylinositol 3-Kinases/metabolism', 'Phosphorylation', 'Protein-Serine-Threonine Kinases/genetics/*metabolism', 'Protein-Tyrosine Kinases/genetics/*metabolism/physiology', 'Signal Transduction', 'Transfection', 'cdc42 GTP-Binding Protein/metabolism', 'p21-Activated Kinases', 'rac1 GTP-Binding Protein/metabolism']</t>
  </si>
  <si>
    <t>['Animals', 'Class Ib Phosphatidylinositol 3-Kinase', 'Exenatide', 'Glucose/pharmacology', 'Homeostasis/physiology', 'Injections, Intraperitoneal', 'Insulin/*metabolism', 'Insulin Secretion', 'Islets of Langerhans/*enzymology/metabolism', 'Isoenzymes/*genetics/metabolism', 'Male', 'Mice', 'Mice, Inbred C57BL', 'Mice, Knockout', 'Peptides/pharmacology', 'Phosphatidylinositol 3-Kinases/*genetics/metabolism', 'Venoms/pharmacology']</t>
  </si>
  <si>
    <t>['Androstadienes/pharmacology', 'Angiotensin II/*pharmacology', 'Animals', 'Barium/metabolism', 'Calcium/*metabolism', 'Calcium Channels, L-Type/*drug effects/physiology', 'Calmodulin-Binding Proteins/pharmacology', 'Cells, Cultured/drug effects/physiology', 'Class Ib Phosphatidylinositol 3-Kinase', 'Cytosol/metabolism', 'Dihydropyridines/pharmacology', 'Enzyme Inhibitors/pharmacology', 'Ion Channel Gating/drug effects', 'Ion Transport/drug effects', 'Isoenzymes/antagonists &amp; inhibitors/genetics/*physiology', 'Lipid Metabolism', 'Membrane Potentials/drug effects', 'Muscle, Smooth, Vascular/*cytology', 'Myocytes, Smooth Muscle/*drug effects/physiology', 'Nerve Tissue Proteins/pharmacology', 'Neurogranin', 'Patch-Clamp Techniques', 'Phosphatidylinositol 3-Kinases/genetics/*physiology', 'Phosphatidylinositol Phosphates/antagonists &amp; inhibitors/*pharmacology/physiology', 'Phosphoinositide-3 Kinase Inhibitors', 'Phosphorylation/drug effects', 'Portal Vein', 'Protein Processing, Post-Translational/drug effects', 'Rats', 'Rats, Wistar', 'Recombinant Fusion Proteins/physiology', 'Substrate Specificity', 'Transfection', 'Wortmannin']</t>
  </si>
  <si>
    <t>['Analgesics, Opioid/pharmacology', 'Animals', 'Cell Membrane/drug effects/enzymology', 'Class Ib Phosphatidylinositol 3-Kinase', 'Dose-Response Relationship, Drug', 'Enzyme Inhibitors/pharmacology', 'Immunohistochemistry', 'Isoenzymes/drug effects/*metabolism', 'Male', 'Mice', 'Mice, Inbred ICR', 'Morphine/*pharmacology', 'Neurons/drug effects/*enzymology', 'Pain/drug therapy/enzymology/physiopathology', 'Pain Measurement', 'Periaqueductal Gray/drug effects/*enzymology', 'Phosphatidylinositol 3-Kinases/drug effects/*metabolism', 'Phospholipase C gamma', 'Phosphorylation', 'Protein Subunits/immunology', 'Receptors, Opioid, mu/drug effects/*metabolism', 'Signal Transduction/drug effects/physiology', 'Type C Phospholipases/metabolism', 'Up-Regulation/drug effects/*physiology']</t>
  </si>
  <si>
    <t>['Animals', 'Cell Movement', 'Cell Separation', 'Chemokine CCL5/metabolism', 'Chemokines/*metabolism', 'Chemotaxis', 'Chromones/pharmacology', 'Class Ib Phosphatidylinositol 3-Kinase', 'Enzyme Activation', 'Epitopes', 'Flow Cytometry', 'Gene Silencing', 'Genistein/pharmacology', 'Immunoblotting', 'Isoenzymes/*physiology', 'Macrophage Colony-Stimulating Factor/metabolism', 'Macrophages/*metabolism', 'Mice', 'Mice, Transgenic', 'Microscopy, Video', 'Models, Biological', 'Morpholines/pharmacology', 'Pertussis Toxin/pharmacology', 'Phosphatidylinositol 3-Kinases/metabolism/*physiology', 'Phosphorylation', 'Protein Structure, Tertiary', 'Protein-Serine-Threonine Kinases/*physiology', 'Protein-Tyrosine Kinases/metabolism', 'Proto-Oncogene Proteins c-akt', 'RNA/chemistry', 'RNA, Messenger/metabolism', 'Retroviridae/genetics', 'Signal Transduction', 'Time Factors', 'p21-Activated Kinases']</t>
  </si>
  <si>
    <t>['Animals', 'Cell Movement', 'Chemokines/pharmacology', 'Class Ib Phosphatidylinositol 3-Kinase', 'Dendritic Cells/classification/drug effects/*immunology/*physiology', 'Dermatitis, Contact', 'Hypersensitivity, Delayed', 'In Vitro Techniques', 'Isoenzymes/*deficiency/genetics/immunology/physiology', 'Langerhans Cells/drug effects/immunology/physiology', 'Male', 'Mice', 'Mice, Knockout', 'Phosphatidylinositol 3-Kinases/*deficiency/genetics/immunology/physiology', 'T-Lymphocytes/immunology']</t>
  </si>
  <si>
    <t>['Adenosine Triphosphate/*metabolism', 'Amino Acid Motifs/physiology', 'Amino Acid Sequence/physiology', 'Animals', 'Binding Sites/physiology', 'Catalytic Domain/physiology', 'Class Ib Phosphatidylinositol 3-Kinase', 'Crystallography, X-Ray', 'Humans', 'Inositol 1,4,5-Trisphosphate/*metabolism', 'Isoenzymes/chemistry', 'Models, Molecular', 'Molecular Sequence Data', 'Molecular Structure', 'Phosphatidylinositol 3-Kinases/chemistry', 'Phosphatidylinositols/*chemistry', 'Phosphorylation', 'Phosphotransferases (Alcohol Group Acceptor)/*chemistry/*metabolism', 'Protein Binding/*physiology', 'Protein Structure, Tertiary/physiology', 'Sequence Homology, Amino Acid', 'Substrate Specificity']</t>
  </si>
  <si>
    <t>['Acute Disease', 'Animals', 'Apoptosis', 'Caspase 3', 'Caspases/metabolism', 'Ceruletide/toxicity', 'Choline Deficiency', 'Class Ib Phosphatidylinositol 3-Kinase', 'Diet', 'Dietary Supplements', 'Ethionine/administration &amp; dosage', 'In Situ Nick-End Labeling', 'Isoenzymes/*antagonists &amp; inhibitors/genetics', 'Mice', 'Mice, Knockout', 'Necrosis', 'Neutrophils/pathology', 'Pancreatitis/chemically induced/enzymology/*prevention &amp; control', 'Phosphatidylinositol 3-Kinases/genetics', '*Phosphoinositide-3 Kinase Inhibitors', 'Survival Rate']</t>
  </si>
  <si>
    <t>['Adult', 'Aged', 'Aged, 80 and over', 'Case-Control Studies', 'Female', 'Haplotypes', 'Humans', 'Insulin/*genetics', 'Insulin-Like Growth Factor I/*genetics', 'Japan', '*Linkage Disequilibrium', 'Longevity/*genetics', 'Male', 'Middle Aged', '*Polymorphism, Single Nucleotide', 'Signal Transduction/*genetics']</t>
  </si>
  <si>
    <t>["3',5'-Cyclic-AMP Phosphodiesterases/metabolism", 'Animals', 'Cell Movement/physiology', 'Class Ib Phosphatidylinositol 3-Kinase', 'Cyclic AMP/metabolism', 'Cyclic Nucleotide Phosphodiesterases, Type 3', 'Hypertension/metabolism', 'Isoenzymes/genetics/*metabolism', 'Leukocytes/physiology', 'Mice', 'Mitogen-Activated Protein Kinases/metabolism', 'Myocardium/enzymology/*metabolism', 'Phosphatidylinositol 3-Kinases/genetics/*metabolism', 'Protein-Serine-Threonine Kinases/metabolism', 'Proto-Oncogene Proteins/metabolism', 'Proto-Oncogene Proteins c-akt', 'Signal Transduction/physiology']</t>
  </si>
  <si>
    <t>['Adaptor Proteins, Signal Transducing', 'Agammaglobulinaemia Tyrosine Kinase', 'Amides/pharmacology', 'Animals', 'Antibodies, Anti-Idiotypic/immunology', 'Apoptosis', 'B-Lymphocytes/drug effects/metabolism/*pathology', 'Calcium Signaling/drug effects/physiology', 'Carrier Proteins/physiology', 'Cell Cycle/physiology', 'Chromones/pharmacology', 'Class Ib Phosphatidylinositol 3-Kinase', 'Crosses, Genetic', 'Cyclin D2', 'Cyclins/*biosynthesis/genetics', 'Enzyme Inhibitors/pharmacology', 'Female', 'Imidazoles/pharmacology', 'Immunologic Deficiency Syndromes/genetics/immunology/*pathology', 'Indoles/pharmacology', 'Ionomycin/pharmacology', 'Isoenzymes/antagonists &amp; inhibitors/deficiency/genetics/*physiology', 'Macromolecular Substances', 'Male', 'Maleimides/pharmacology', 'Mice', 'Mice, Inbred C57BL', 'Mice, Inbred CBA', 'Mice, Knockout', 'Mice, Mutant Strains', 'Models, Immunological', 'Morpholines/pharmacology', 'Nitriles/pharmacology', 'Phenotype', 'Phosphatidylinositol 3-Kinases/deficiency/genetics/*physiology', 'Phosphoinositide-3 Kinase Inhibitors', 'Phospholipase C gamma', 'Phosphoproteins/physiology', 'Phosphorylation', 'Protein Interaction Mapping', 'Protein Processing, Post-Translational', 'Protein Subunits', 'Protein-Tyrosine Kinases/antagonists &amp; inhibitors/deficiency/genetics/*physiology', 'Receptors, Antigen, B-Cell/*physiology', 'Signal Transduction/drug effects/*physiology', 'Tetradecanoylphorbol Acetate/pharmacology', 'Type C Phospholipases/physiology', 'src-Family Kinases/physiology']</t>
  </si>
  <si>
    <t>['Actins/*metabolism', 'Class Ib Phosphatidylinositol 3-Kinase', 'Cyclic AMP/physiology', 'Humans', 'Intracellular Signaling Peptides and Proteins', 'Isoenzymes/metabolism', 'Kinetics', 'Microscopy, Video', 'N-Formylmethionine Leucyl-Phenylalanine/pharmacology', 'Neutrophils/*metabolism', 'Phosphatidylinositol 3-Kinases/metabolism', 'Protein-Serine-Threonine Kinases/metabolism', 'Pseudopodia/drug effects/metabolism/ultrastructure', 'Receptors, Formyl Peptide', 'Receptors, Immunologic/*physiology', 'Receptors, Peptide/*physiology', 'Signal Transduction/physiology', 'rho-Associated Kinases', 'rhoA GTP-Binding Protein/metabolism', 'src-Family Kinases/metabolism']</t>
  </si>
  <si>
    <t>['Animals', 'Calcium/metabolism', 'Cell Movement', 'Class Ib Phosphatidylinositol 3-Kinase', 'Granulocytes/metabolism', 'Humans', 'Hypersensitivity/*metabolism', 'Immunoglobulin E/metabolism', 'Inflammation/*metabolism', 'Isoenzymes/metabolism/*physiology', 'Models, Biological', 'Neutrophils/metabolism', 'Phosphatidylinositol 3-Kinases/metabolism/*physiology']</t>
  </si>
  <si>
    <t>['3T3 Cells', 'Adipocytes/chemistry/enzymology/physiology', 'Animals', 'Bacterial Proteins/metabolism', 'Cell Culture Techniques', 'Cell Differentiation/drug effects/physiology', 'Cell Line', 'Cell Membrane/chemistry/metabolism', 'Class Ib Phosphatidylinositol 3-Kinase', 'Dexamethasone/pharmacology', 'Glucose Transporter Type 4', 'Green Fluorescent Proteins', 'Image Processing, Computer-Assisted', 'Indicators and Reagents/metabolism', 'Isoenzymes/*metabolism', 'Lasers', 'Luminescent Proteins/metabolism', 'Mice', 'Microscopy, Fluorescence/instrumentation/*methods', 'Monosaccharide Transport Proteins/*metabolism', '*Muscle Proteins', 'Phosphatidylinositol 3-Kinases/*metabolism', 'Recombinant Fusion Proteins/metabolism', 'Transfection']</t>
  </si>
  <si>
    <t>['Animals', 'Cattle', 'Cell Migration Inhibition', 'Chemokine CXCL12', 'Chemokines, CXC/antagonists &amp; inhibitors/*physiology', 'Chemotaxis, Leukocyte/*immunology', 'Chromones/pharmacology', 'Class Ib Phosphatidylinositol 3-Kinase', 'Clone Cells', 'Drug Synergism', 'Enzyme Activation/genetics/immunology', 'Enzyme Inhibitors/pharmacology', 'Gene Expression Regulation/immunology', 'Genetic Vectors', 'Humans', 'Insulin-Like Growth Factor I/antagonists &amp; inhibitors/physiology', 'Isoenzymes/antagonists &amp; inhibitors/biosynthesis/genetics/*physiology', 'Jurkat Cells', 'Mitogen-Activated Protein Kinase 1/metabolism', 'Mitogen-Activated Protein Kinase 3', 'Mitogen-Activated Protein Kinases/metabolism', 'Morpholines/pharmacology', 'Phosphatidylinositol 3-Kinases/biosynthesis/genetics/*physiology', 'Phosphoinositide-3 Kinase Inhibitors', '*Protein-Serine-Threonine Kinases', 'Proto-Oncogene Proteins/antagonists &amp; inhibitors/metabolism', 'Proto-Oncogene Proteins c-akt', 'Swine', 'T-Lymphocyte Subsets/*enzymology/*immunology/metabolism', 'Tetracycline/metabolism']</t>
  </si>
  <si>
    <t>['Animals', 'Apoptosis/*physiology', 'Carrier Proteins/metabolism', 'Class Ib Phosphatidylinositol 3-Kinase', 'Cyclic AMP Response Element-Binding Protein/metabolism', 'Isoenzymes/genetics/*metabolism', 'Male', 'Mice', 'Mice, Inbred C57BL', 'Mice, Mutant Strains', 'Myeloid Cell Leukemia Sequence 1 Protein', 'NF-kappa B/metabolism', 'Neoplasm Proteins/metabolism', 'Neutrophils/*cytology/*enzymology', 'Phosphatidylinositol 3-Kinases/genetics/*metabolism', '*Protein-Serine-Threonine Kinases', 'Proto-Oncogene Proteins/metabolism', 'Proto-Oncogene Proteins c-akt', 'Proto-Oncogene Proteins c-bcl-2/metabolism', 'bcl-Associated Death Protein']</t>
  </si>
  <si>
    <t>['Animals', 'Becaplermin', 'Bone Neoplasms/metabolism/*pathology', 'Cell Division/drug effects', 'Chemotaxis/drug effects', 'Class Ib Phosphatidylinositol 3-Kinase', 'Disease Progression', 'Enzyme Inhibitors/pharmacology', 'Humans', 'Isoenzymes/metabolism', 'Mice', 'Mice, SCID', 'Neoplasm Proteins/biosynthesis/genetics/*physiology', 'Neoplasm Transplantation', 'Phosphatidylinositol 3-Kinases/metabolism', 'Phospholipase C gamma', 'Phosphorylation/drug effects', 'Platelet-Derived Growth Factor/*pharmacology', 'Protein Processing, Post-Translational/drug effects', 'Proto-Oncogene Proteins c-sis', 'Receptor, Platelet-Derived Growth Factor beta/biosynthesis/drug effects/genetics/*physiology', 'Recombinant Proteins/pharmacology', 'Sarcoma, Ewing/metabolism/*pathology', 'Signal Transduction/drug effects', 'Tumor Cells, Cultured/cytology/metabolism', 'Type C Phospholipases/metabolism', 'Tyrphostins/pharmacology']</t>
  </si>
  <si>
    <t>['Adult', 'Aged', 'Angiotensin-Converting Enzyme Inhibitors/administration &amp; dosage/*therapeutic use', 'Animals', 'Class Ib Phosphatidylinositol 3-Kinase', 'Cognition Disorders/*etiology', 'Contraindications', 'Drug Therapy, Combination', 'Enalapril/administration &amp; dosage/*therapeutic use', 'Eplerenone', '*Fibrinolytic Agents', 'Heart Failure/*enzymology/etiology', 'Humans', 'Hypertension/complications/*psychology', 'Hypertrophy, Left Ventricular/*drug therapy/physiopathology', 'Isoenzymes/*antagonists &amp; inhibitors/deficiency/physiology', 'Mice', 'Mice, Knockout', 'Middle Aged', 'Mineralocorticoid Receptor Antagonists/administration &amp; dosage/*therapeutic use', 'Myocardial Infarction/drug therapy/mortality/surgery', 'Myocardial Reperfusion', 'Phosphatidylinositol 3-Kinases/deficiency/physiology', '*Phosphoinositide-3 Kinase Inhibitors', 'Receptors, Adrenergic, beta/metabolism', 'Spironolactone/administration &amp; dosage/*analogs &amp; derivatives/*therapeutic use']</t>
  </si>
  <si>
    <t>['Animals', 'Azepines/pharmacology', 'Class Ib Phosphatidylinositol 3-Kinase', 'Female', 'In Vitro Techniques', 'Isoenzymes/*genetics', 'Mice', 'Mice, Knockout', 'Myocardial Contraction/*drug effects', 'Myocardial Reperfusion Injury/*metabolism', 'Myocardium/*metabolism', 'NG-Nitroarginine Methyl Ester/pharmacology', 'Nitric Oxide/metabolism', 'Nitric Oxide Synthase/antagonists &amp; inhibitors', 'Perfusion', 'Phosphatidylinositol 3-Kinases/*genetics', 'Platelet Activating Factor/*pharmacology', 'Platelet Aggregation Inhibitors/pharmacology', 'Platelet Membrane Glycoproteins/antagonists &amp; inhibitors', 'Receptors, G-Protein-Coupled/antagonists &amp; inhibitors', 'Signal Transduction/physiology', 'Triazoles/pharmacology', 'omega-N-Methylarginine/pharmacology']</t>
  </si>
  <si>
    <t>['Autistic Disorder/*genetics', 'Child', 'Class Ib Phosphatidylinositol 3-Kinase', 'Female', 'Genetic Variation/*genetics', 'Haplotypes/genetics', 'Humans', 'Isoenzymes/genetics/*physiology', 'Linkage Disequilibrium/genetics', 'Male', 'Mathematical Computing', 'Phosphatidylinositol 3-Kinases/genetics/*physiology', 'Phosphatidylinositols/genetics/*physiology', 'Phosphoric Monoester Hydrolases/genetics/*physiology', 'Polymorphism, Single Nucleotide/genetics', 'Repressor Proteins/genetics/*physiology', 'Signal Transduction/*genetics', 'Tuberous Sclerosis Complex 2 Protein', 'Tumor Suppressor Proteins']</t>
  </si>
  <si>
    <t>['Actin Cytoskeleton/metabolism', 'Animals', 'Cell Membrane Structures/metabolism', 'Cell Migration Inhibition', 'Cell Polarity/drug effects/physiology', 'Cells, Cultured', 'Chemokine CCL2/*pharmacology', 'Chemotaxis/drug effects/*physiology', 'Class Ib Phosphatidylinositol 3-Kinase', 'GTP-Binding Proteins/metabolism', 'Isoenzymes/*deficiency/genetics', 'Macrophage Colony-Stimulating Factor/*pharmacology', 'Macrophages/drug effects/*enzymology', 'Mice', 'Mice, Knockout', 'Phosphatidylinositol 3-Kinases/*deficiency/genetics', 'Receptor Protein-Tyrosine Kinases/metabolism', 'Receptors, Cell Surface/metabolism', 'Signal Transduction/drug effects/physiology']</t>
  </si>
  <si>
    <t>['Adenosine Triphosphate/metabolism', 'Androstadienes/pharmacology', 'Biological Assay/*instrumentation/*methods', 'Class Ib Phosphatidylinositol 3-Kinase', 'Drug Evaluation, Preclinical/methods', 'Enzyme Inhibitors/*pharmacology', 'Humans', 'Isoenzymes/*antagonists &amp; inhibitors/genetics/*metabolism', 'Lipid Metabolism', 'Microchemistry/instrumentation/methods', 'Phosphatidylinositol 3-Kinases/genetics/*metabolism', 'Phosphatidylinositols/metabolism', '*Phosphoinositide-3 Kinase Inhibitors', 'Phospholipids/chemistry/*metabolism', 'Phosphorus Radioisotopes/chemistry', 'Quercetin/pharmacology', 'Recombinant Proteins/genetics/metabolism', 'Staurosporine/pharmacology', 'Wortmannin']</t>
  </si>
  <si>
    <t>['Adult', 'Aged', 'Aged, 80 and over', 'Azacitidine/pharmacology', 'Chromones/pharmacology', 'Chromosomes, Human, Pair 7/genetics', 'Colorectal Neoplasms/*enzymology/genetics/pathology', 'CpG Islands/*genetics', 'DNA (Cytosine-5-)-Methyltransferases/antagonists &amp; inhibitors', '*DNA Methylation', 'DNA, Neoplasm/metabolism', 'Down-Regulation', 'Enzyme Inhibitors/pharmacology', 'Female', 'Humans', 'Male', 'Middle Aged', 'Morpholines/pharmacology', 'Phosphatidylinositol 3-Kinases/*metabolism', 'Phosphoinositide-3 Kinase Inhibitors', 'Phosphorylation', 'Protein Subunits', '*Protein-Serine-Threonine Kinases', 'Proto-Oncogene Proteins/*metabolism', 'Proto-Oncogene Proteins c-akt', 'RNA, Messenger/metabolism', 'RNA, Neoplasm/metabolism', 'Reverse Transcriptase Polymerase Chain Reaction', 'Tumor Cells, Cultured/drug effects/enzymology/pathology']</t>
  </si>
  <si>
    <t>['Androstadienes/pharmacology', 'Animals', 'COS Cells', 'Cell Movement/*drug effects', 'Chromones/pharmacology', 'Class Ib Phosphatidylinositol 3-Kinase', 'Dose-Response Relationship, Drug', 'Enzyme Inhibitors/pharmacology', 'GTP-Binding Proteins/*metabolism', 'Glucose-6-Phosphate Isomerase/*pharmacology', 'Glycoproteins/*pharmacology', 'Humans', 'Isoenzymes/antagonists &amp; inhibitors/*metabolism/pharmacology', 'Melanoma/drug therapy/*metabolism', 'Morpholines/pharmacology', '*Multienzyme Complexes', 'Pertussis Toxin', 'Phosphatidylinositol 3-Kinases/*metabolism/pharmacology', 'Phosphodiesterase I', 'Phosphoinositide-3 Kinase Inhibitors', 'Phosphoric Diester Hydrolases', 'Protein Subunits', 'Pyrophosphatases', 'Tumor Cells, Cultured', 'Virulence Factors, Bordetella/pharmacology', 'Wortmannin']</t>
  </si>
  <si>
    <t>['Actins/metabolism', 'Animals', 'Chemotaxis, Leukocyte/*drug effects', 'Class Ib Phosphatidylinositol 3-Kinase', 'Cytoskeleton/drug effects/metabolism', 'Gene Deletion', 'Isoenzymes/deficiency/genetics/*metabolism', 'Mice', 'Microscopy, Video', 'N-Formylmethionine Leucyl-Phenylalanine/*pharmacology', 'Neutrophils/cytology/*drug effects/*enzymology', 'Phosphatidylinositol 3-Kinases/deficiency/genetics/*metabolism', '*Protein-Serine-Threonine Kinases', 'Proto-Oncogene Proteins/metabolism', 'Proto-Oncogene Proteins c-akt']</t>
  </si>
  <si>
    <t>['Chemokines/*physiology', 'Chemotaxis/physiology', 'Class Ib Phosphatidylinositol 3-Kinase', 'Humans', 'Isoenzymes/physiology', 'Phosphatidylinositol 3-Kinases/*physiology', 'Signal Transduction/*physiology']</t>
  </si>
  <si>
    <t>['Chromosome Mapping', 'Chromosomes, Artificial, Bacterial', '*Chromosomes, Human, Pair 7', 'DNA Mutational Analysis', 'Databases as Topic', 'Gene Deletion', '*Genes, Tumor Suppressor', 'Humans', 'In Situ Hybridization, Fluorescence', 'Leukemia, Myeloid/*genetics', 'Monosomy', 'Mutation, Missense', 'Phosphatidylinositol 3-Kinases/*genetics', 'Polymerase Chain Reaction', 'Polymorphism, Genetic']</t>
  </si>
  <si>
    <t>['Animals', 'Anions', 'Binding Sites', 'Cell Membrane/*metabolism', 'Class Ib Phosphatidylinositol 3-Kinase', 'Humans', 'In Vitro Techniques', 'Isoenzymes/genetics/*metabolism', 'Liposomes', 'Membrane Lipids/*chemistry/*metabolism', 'Mutation', 'Phosphatidylinositol 3-Kinases/genetics/*metabolism', 'Phospholipids/*chemistry/*metabolism', 'Recombinant Fusion Proteins/genetics/metabolism', 'Signal Transduction']</t>
  </si>
  <si>
    <t>['Antibodies/pharmacology', 'Cell Line', 'Chromones/pharmacology', 'Class Ib Phosphatidylinositol 3-Kinase', 'Endothelium, Vascular/cytology/*enzymology', 'Enzyme Inhibitors/pharmacology', 'Gene Expression Regulation, Enzymologic/drug effects/*physiology', 'Genes, ras', 'Humans', 'Isoenzymes/genetics/*metabolism', 'Janus Kinase 2', 'Lysophosphatidylcholines/pharmacology', 'MAP Kinase Kinase 1', 'MAP Kinase Signaling System', 'Mitogen-Activated Protein Kinase Kinases/metabolism', 'Morpholines/pharmacology', 'Nitric Oxide Synthase/*genetics', 'Nitric Oxide Synthase Type III', 'Pertussis Toxin', 'Phosphatidylinositol 3-Kinases/genetics/*metabolism', 'Phosphorylation', '*Promoter Regions, Genetic', 'Protein-Serine-Threonine Kinases/metabolism', 'Protein-Tyrosine Kinases/*metabolism', '*Proto-Oncogene Proteins', 'Recombinant Proteins/metabolism', 'Sequence Deletion', 'Sp1 Transcription Factor/metabolism', 'Transfection', 'Virulence Factors, Bordetella/pharmacology']</t>
  </si>
  <si>
    <t>['Adenosine Triphosphate/metabolism', 'Animals', 'Animals, Newborn', 'Biological Transport', 'Calcium Signaling/*physiology', 'Class Ib Phosphatidylinositol 3-Kinase', 'Enzyme Activation', 'Heart/*physiology', 'Isoenzymes/*metabolism', 'Models, Biological', 'Myocardium/cytology', 'Periodicity', 'Phosphatidylinositol 3-Kinases/*metabolism', 'Phosphatidylinositol Phosphates/metabolism', 'Phospholipase C gamma', 'Protein-Tyrosine Kinases/metabolism', 'Purinergic P2 Receptor Agonists', 'Rats', 'Receptors, Purinergic P2/metabolism', 'Type C Phospholipases/metabolism']</t>
  </si>
  <si>
    <t>['Animals', 'Class Ib Phosphatidylinositol 3-Kinase', 'Colorectal Neoplasms/*enzymology/genetics', 'Female', 'Gene Targeting', 'Humans', 'Isoenzymes/genetics/*metabolism', 'Male', 'Mice', 'Mice, Inbred C57BL', 'Neoplasm Invasiveness', 'Phosphatidylinositol 3-Kinases/genetics/*metabolism', 'Receptors, Chemokine/metabolism', 'Signal Transduction']</t>
  </si>
  <si>
    <t>['Amino Acid Sequence', 'Baculoviridae/metabolism', 'Cell Line', 'Cell Survival', 'Class Ib Phosphatidylinositol 3-Kinase', 'Cloning, Molecular', 'Cyclic AMP-Dependent Protein Kinases/chemistry', 'Drug Design', 'Electrophoresis, Polyacrylamide Gel', 'Enzyme Activation/drug effects', 'Humans', 'Isoenzymes/antagonists &amp; inhibitors/biosynthesis', 'Kinetics', 'Models, Molecular', 'Molecular Sequence Data', 'Molecular Weight', 'Okadaic Acid/pharmacology', 'Phosphatidylinositol 3-Kinases/biosynthesis', 'Protein Kinase C/chemistry', 'Protein-Serine-Threonine Kinases/*biosynthesis/chemistry/isolation &amp; purification', '*Proto-Oncogene Proteins', 'Proto-Oncogene Proteins c-akt', 'Sequence Alignment', 'Sequence Homology, Amino Acid', 'Signal Transduction']</t>
  </si>
  <si>
    <t>['Angiotensin II/*pharmacology', 'Animals', 'Antibodies/pharmacology', 'Barium/pharmacology', 'Blotting, Western', 'Calcium/metabolism', 'Calcium Channels, L-Type/drug effects/*physiology', 'Cell Membrane/drug effects/enzymology/physiology', 'Class Ib Phosphatidylinositol 3-Kinase', 'In Vitro Techniques', 'Isoenzymes/isolation &amp; purification/*metabolism', 'Kinetics', 'Membrane Potentials/drug effects/physiology', 'Microsomes/enzymology', 'Muscle, Smooth, Vascular/cytology/drug effects/*physiology', 'Patch-Clamp Techniques', 'Phorbol 12,13-Dibutyrate/pharmacology', 'Phosphatidylinositol 3-Kinases/isolation &amp; purification/*metabolism', 'Portal Vein/physiology', 'Protein Subunits', 'Rats', 'Recombinant Proteins/metabolism']</t>
  </si>
  <si>
    <t>['Adenosine Diphosphate/metabolism/pharmacology', 'Animals', 'Bleeding Time', 'Blood Platelets/metabolism', 'Class Ib Phosphatidylinositol 3-Kinase', 'Fibrinogen/metabolism', 'GTP-Binding Proteins/metabolism', 'Isoenzymes/genetics/*physiology', 'Mice', 'Mice, Knockout', 'Phosphatidylinositol 3-Kinases/genetics/*physiology', 'Phosphorylation', 'Platelet Aggregation', '*Protein-Serine-Threonine Kinases', 'Proto-Oncogene Proteins/metabolism', 'Proto-Oncogene Proteins c-akt', 'Receptors, Cell Surface/metabolism', 'Thromboembolism/*metabolism']</t>
  </si>
  <si>
    <t>['Animals', 'Binding Sites', 'COS Cells', 'Class Ib Phosphatidylinositol 3-Kinase', 'Crystallography, X-Ray', "Guanosine 5'-O-(3-Thiotriphosphate)/chemistry/metabolism", 'Humans', 'Isoenzymes/*chemistry/*metabolism', 'Kinetics', 'Models, Molecular', 'Mutagenesis, Site-Directed', 'Neutrophils/metabolism', 'Phosphatidylinositol 3-Kinases/*chemistry/genetics/*metabolism', 'Protein Binding', 'Protein Conformation', 'Protein Structure, Tertiary', 'ras Proteins/chemistry/*metabolism']</t>
  </si>
  <si>
    <t>['Amino Acid Sequence', 'Animals', 'Cell Line', 'Chromosome Mapping', 'Chromosomes/genetics', 'Chromosomes, Human, Pair 7/genetics', 'Class Ib Phosphatidylinositol 3-Kinase', 'Cloning, Molecular', 'DNA/chemistry/genetics', 'DNA, Complementary/chemistry/genetics', 'Exons', 'Genes/genetics', 'HeLa Cells', 'Humans', 'In Situ Hybridization, Fluorescence', 'Introns', 'Isoenzymes/*genetics/metabolism', 'Luciferases/genetics/metabolism', 'Mice', 'Mice, Inbred Strains', 'Molecular Sequence Data', 'Phosphatidylinositol 3-Kinases/*genetics/metabolism', 'Promoter Regions, Genetic/genetics', 'Recombinant Fusion Proteins/genetics/metabolism', 'Sequence Alignment', 'Sequence Analysis, DNA', 'Sequence Deletion', 'Sequence Homology, Amino Acid', 'Transcription, Genetic', 'U937 Cells']</t>
  </si>
  <si>
    <t>['Actins/metabolism', 'Animals', 'Cell Membrane/enzymology', 'Cell Polarity', 'Chemotactic Factors/pharmacology', '*Chemotaxis, Leukocyte', 'Class Ib Phosphatidylinositol 3-Kinase', 'HL-60 Cells', 'Humans', 'Isoenzymes/genetics/*metabolism', 'Leukocytes/enzymology/*physiology', 'Models, Biological', 'Phosphatidylinositol 3-Kinases/genetics/*metabolism', 'Signal Transduction', 'rho GTP-Binding Proteins/*metabolism']</t>
  </si>
  <si>
    <t>['3T3 Cells/metabolism/transplantation', '*Amino Acid Substitution', 'Animals', 'Cell Transformation, Neoplastic/*genetics', 'Class Ib Phosphatidylinositol 3-Kinase', 'Codon/genetics', 'Cyclic AMP/*physiology', 'DNA, Complementary/genetics', 'GTP-Binding Protein alpha Subunits, Gs/*physiology', '*GTP-Binding Protein beta Subunits', '*GTP-Binding Protein gamma Subunits', '*Gene Expression Regulation', 'Heterotrimeric GTP-Binding Proteins/*physiology', 'Humans', 'Isoenzymes/physiology', 'MAP Kinase Signaling System/*physiology', 'Mice', 'Mice, Nude', 'Neoplasm Transplantation', 'Oncogenes', 'Phenotype', 'Phosphatidylinositol 3-Kinases/*physiology', '*Point Mutation', 'Receptors, Thyrotropin/genetics/*physiology', 'Recombinant Fusion Proteins/physiology', 'Second Messenger Systems/*physiology', 'Thyroid Neoplasms/genetics', 'Transfection', 'src Homology Domains']</t>
  </si>
  <si>
    <t>['Breast cancer', 'PI3K-AKT-mTOR pathway', 'gene alteration', 'molecular subtypes', 'prognosis']</t>
  </si>
  <si>
    <t>['*cytokine storm', '*genetic susceptibility', '*inflammation', '*influenza', '*polymorphisms']</t>
  </si>
  <si>
    <t>['Fritillariae Thunbergii Flos', 'Lung cancer', 'Systems pharmacology']</t>
  </si>
  <si>
    <t>['* FBXW7', '* KIT', '* PDGFRA', '* PIK3CA', '*testicular germ cell tumor']</t>
  </si>
  <si>
    <t>['Autophagy', 'Breast cancer', 'Drug resistance', 'Rapamycin', 'mTOR signaling pathways']</t>
  </si>
  <si>
    <t>['MAPK (ERK1/ERK2)', 'NR0B2', 'PI3K - AKT pathway', 'liver cancer', 'survival']</t>
  </si>
  <si>
    <t>['*Brain metastases', '*Breast cancer', '*Lung cancer', '*Melanoma', '*Renal cell carcinoma']</t>
  </si>
  <si>
    <t>['A66', 'BEZ-235', 'Drug resistance', 'IC 87114', 'KU-0063794', 'Melanoma', 'PI 3-kinase', 'PI3Kalpha', 'PI3Kdelta', 'PIK3CA', 'PIK3CD', 'PIK3CG', 'VPS34', 'mTOR']</t>
  </si>
  <si>
    <t>['*The Cancer Genome Atlas', '*lung adenocarcinoma', '*metabolism reprogramming', '*prognosis', '*tumor microenvironment']</t>
  </si>
  <si>
    <t>['HDX-MS', 'PI3K', 'PIK3CG', 'biochemistry', 'chemical biology', 'human', 'hydrogen exchange', 'kinases', 'molecular biophysics', 'molecular dynamics', 'structural biology']</t>
  </si>
  <si>
    <t>['HNSCC', 'PD-L1', 'PI3K', 'immune checkpoint', 'p110gamma']</t>
  </si>
  <si>
    <t>['Chronic chagasic cardiomyopathy', 'PI3Kgamma gene', 'Single nucleotide polymorphism', 'Trypanosoma cruzi']</t>
  </si>
  <si>
    <t>['Gene expression', 'PCR array', 'antibody-mediated rejection', 'mTOR', 'medico-legal autopsy']</t>
  </si>
  <si>
    <t>['*JNK', '*Morphine tolerance', '*pain', '*peripheral nervous system', '*spinal nerve ligation']</t>
  </si>
  <si>
    <t>['ECAR', 'LPS', 'OCR', 'OXPHOS', 'PI3Kgamma', 'glycolysis', 'immunometabolism', 'innate immune memory', 'microglia', 'pentose phosphate pathway']</t>
  </si>
  <si>
    <t>['Myogenesis', 'Skeletal muscle damage', 'Zinc', 'Zinc transporter']</t>
  </si>
  <si>
    <t>['BMP4', 'Colorectal cancer', 'KRAS mutation', 'PHLDA1', 'Therapeutic targets']</t>
  </si>
  <si>
    <t>['*Asthma', '*PI3Kgamma', '*PI3Kdelta', '*Toluene diisocyanate']</t>
  </si>
  <si>
    <t>['PIK3CG', 'combined drugs', 'paclitaxel', 'targeted therapy', 'claudin-low breast cancer']</t>
  </si>
  <si>
    <t>['AKT', 'Abdominal aortic aneurysm', 'Experimental animal models', 'Inflammation', 'Lymphocytes', 'Macrophages', 'Phosphatidylinositol 3-kinase gamma']</t>
  </si>
  <si>
    <t>['*ACT', '*CAR', '*Cancer', '*Phosphoinositide 3-kinase', '*T cells']</t>
  </si>
  <si>
    <t>['*B16-F10', '*lung', '*metastasis', '*metastatic colonisation', '*microenvironment', '*mouse', '*mutant']</t>
  </si>
  <si>
    <t>['*Anti-inflammatory activity', '*Flavonoids', '*Network pharmacology', '*Syringae Folium']</t>
  </si>
  <si>
    <t>['Bioinformatics', 'Hepatitis C', 'Network pharmacology', 'Yinchenhao decoction']</t>
  </si>
  <si>
    <t>['Colitis', 'Intestinal microbiome disorder', 'PI3Kgamma']</t>
  </si>
  <si>
    <t>['*adenocarcinoma', '*interception', '*mutations', '*overdiagnosis']</t>
  </si>
  <si>
    <t>['*Cell proliferation', '*Lung', '*PI3K isoforms', '*TGFbeta1', '*Telocyte']</t>
  </si>
  <si>
    <t>['apoptosis', 'cell lines', 'metformin', 'pioglitazone', 'signaling pathway', 'thyroid cancer']</t>
  </si>
  <si>
    <t>['Overall survival', 'PTEN', 'TCPA', 'mTOR', 'Clear cell renal cell carcinoma']</t>
  </si>
  <si>
    <t>['*angiotensin II', '*cell signaling', '*chemokines', '*inflammation', '*kidney fibrosis']</t>
  </si>
  <si>
    <t>['*Comparative epigenomics', '*GWAS enrichment', '*Human-cattle comparison', '*Trait-relevant tissues']</t>
  </si>
  <si>
    <t>['*PI3K mutations', '*PI3Kalpha', '*Ras', '*catalytic and regulatory subunits', '*nSH2']</t>
  </si>
  <si>
    <t>['age-related macular degeneration', 'embryonic stem cell', 'regulatory mechanism', 'retinal pigment epithelium cell', 'reversing cellular senescence']</t>
  </si>
  <si>
    <t>['*IgE (Immunoglobulin E)', '*PIK3CG', '*Ras family proteins', '*allergy', '*inflammation', '*p101', '*p84', '*phosphoinositide-3-kinase (PI3K)']</t>
  </si>
  <si>
    <t>['*coronary artery disease', '*platelet aggregation', '*polymorphism', '*unstable angina', '*venous thromboembolism']</t>
  </si>
  <si>
    <t>['*Cardiovascular events', '*Endothelial healing', '*Immune response', '*Phosphoinositide 3-kinase', '*Smooth muscle cells']</t>
  </si>
  <si>
    <t>['*Brain metastases', '*Melanoma', '*Multi-omics', '*PIK3CG', '*Proteogenomics', '*Proteomics']</t>
  </si>
  <si>
    <t>['B cell receptor signalling', 'chronic lymphocytic leukaemia', 'functional precision medicine']</t>
  </si>
  <si>
    <t>['autophagy', 'caspase', 'gene expression', 'inhibition', 'limb']</t>
  </si>
  <si>
    <t>['Flavonoid', 'PI3K', 'anti-cancer', 'inhibitor', 'protein kinase', 'virtual screening']</t>
  </si>
  <si>
    <t>['Gastric cancer', 'Jian-pi-yang-zheng decoction', 'PI3Kgamma', 'Tumor-associated macrophages']</t>
  </si>
  <si>
    <t>['*Moebius syndrome', '*PIK3CG', '*SEMA3A', '*SEMA3D', '*chromothripsis']</t>
  </si>
  <si>
    <t>['chemoradiotherapy sensitivity', 'function and pathway analysis', 'locally advanced rectal cancer', 'microRNA-gene regulation network', 'protein-protein interaction network']</t>
  </si>
  <si>
    <t>['*Cardiovascular disease', '*Human coronary artery endothelial cells', '*Myocyte enhancer factor 2A', '*PIK3CG', '*Senescence', '*Vascular endothelial dysfunction']</t>
  </si>
  <si>
    <t>['Bioinformatics analysis', 'Differentially expressed gene', 'Nasopharyngeal carcinoma']</t>
  </si>
  <si>
    <t>['*T cell', '*regulatory T cell', '*signal transduction', '*tumour immunology']</t>
  </si>
  <si>
    <t>['Cell apoptosis', 'Cell cycle', 'Granulosa cells', 'KISS1', 'Synthesis of E2']</t>
  </si>
  <si>
    <t>['*PI3Kgamma', '*TLR9', '*anthracycline cardiotoxicity', '*autophagy', '*mitochondrial DNA']</t>
  </si>
  <si>
    <t>['bioinformatics analysis', 'core gene', 'microRNA', 'osteoporosis', 'protein-protein interaction', 'topological parameter']</t>
  </si>
  <si>
    <t>['DNA methylation', 'gene', 'methylation chip', 'rhinitis,allergic']</t>
  </si>
  <si>
    <t>['*bone marrow', '*carotid arteries', '*cell proliferation', '*cyclic AMP response element binding protein', '*muscle cells']</t>
  </si>
  <si>
    <t>['*MM-GBSA', '*PI3Kgamma', '*molecular docking', '*molecular dynamic simulation', '*selective inhibitor']</t>
  </si>
  <si>
    <t>['*Cdc42', '*FcgammaR', '*GPCR', '*NADPH oxidase', '*PI3K', '*PtdIns(3,4,5)P', '*Rac', '*RhoA', '*chemotaxis', '*neutrophil', '*phagocytosis', '*polarization']</t>
  </si>
  <si>
    <t>['*OXGR1', '*PI3K/AKT', '*cell proliferation', '*yak']</t>
  </si>
  <si>
    <t>['*GRM8', '*Genome editing', '*Lung cancer', '*Sequencing', '*Therapeutic targets']</t>
  </si>
  <si>
    <t>['*ABCB1 transporter', '*Combination chemotherapy', '*IPI-549', '*Immune checkpoint', '*Multidrug resistance', '*P-glycoprotein']</t>
  </si>
  <si>
    <t>['Colorectal cancer', 'PCR array', 'PI3K-AKT signaling pathway']</t>
  </si>
  <si>
    <t>['Aqueous humor', 'LC-MS/MS', 'Primary angle closure and open angle glaucoma', 'Proteome']</t>
  </si>
  <si>
    <t>['*Phosphatidylinositol-4,5-bisphosphate 3-kinase catalytic subunit alpha (PIK3CA)', '*Phosphatidylinositol-4,5-bisphosphate 3-kinase catalytic subunit gamma (PIK3CG)', '*Sirtuin 1 (SIRT1)', '*myocyte enhancer factor 2A', '*senescence']</t>
  </si>
  <si>
    <t>['*PI3Kgamma', '*arthritis', '*gout', '*inflammasome', '*leukotriene B4', '*neutrophil']</t>
  </si>
  <si>
    <t>['*ITGB1', '*Lung', '*PI3K', '*TGFbeta', '*Telocytes']</t>
  </si>
  <si>
    <t>['drug repositioning', 'melanoma', 'prognosis']</t>
  </si>
  <si>
    <t>['*LPS', '*PI3Kgamma', '*microglia', '*phagocytosis', '*tolerance', '*training', '*beta-glucan']</t>
  </si>
  <si>
    <t>['*CXCR2', '*Cell migration', '*Dendritic cell vaccine', '*Glioblastoma', '*Immunotherapy', '*Sarcosine']</t>
  </si>
  <si>
    <t>['*IL-17A', '*PI3-Kinase', '*Th17', '*airway inflammation', '*neutrophils', '*tuberculosis']</t>
  </si>
  <si>
    <t>['*PI3K gamma', '*endoplasmic reticulum stress', '*neurons', '*trauma', '*white matter']</t>
  </si>
  <si>
    <t>['(3R)-5,6,7-trihydroxy-3-isopropyl-3-methylisochroman-1-one', 'MDSCs', 'PI3Kdelta/gamma', 'anti-PD1', 'ovarian']</t>
  </si>
  <si>
    <t>['Astragalus membranaceus', 'Astragalus polysaccharides', 'PIK3CG/AKT/BCL2 pathway', 'integrated pharmacology', 'triple-negative breast cancer']</t>
  </si>
  <si>
    <t>['*PI3Kgamma inhibitors', '*SARs', '*inflammation and cancer', '*isoform selectivity', '*novel strategies']</t>
  </si>
  <si>
    <t>['B-other genotype', 'F13A1', 'FXIII-A', 'RT-Q-PCR', 'gene expression signature', 'oligonucleotide microarray', 'pediatric BCP-ALL']</t>
  </si>
  <si>
    <t>['anti-cancer activity', 'p110gamma', 'renal cell carcinoma', 'umbelliferone']</t>
  </si>
  <si>
    <t>['*AS605240', '*PI3Kgamma', '*inflammation', '*reactive astrocytes', '*stroke']</t>
  </si>
  <si>
    <t>['*IPI-549', '*MDSC', '*Nanoparticle', '*Pancreatic cancer', '*Regulatory B cell']</t>
  </si>
  <si>
    <t>['ERK, PI3K/Akt, and PKC pathways', 'chronic bronchitis', 'lipopolysaccharide/cigarette smoke', 'sea buckthorn', 'total flavonoids']</t>
  </si>
  <si>
    <t>['*WKYMVm', '*microvascular permeability', '*neutrophils', '*phosphatidylinositol 3-kinase', '*reactive oxygen species']</t>
  </si>
  <si>
    <t>['*AKT signaling', '*PI3Kg', '*hepatotoxicity', '*high-fat diet', '*pancreatic cancer']</t>
  </si>
  <si>
    <t>['Bioinformatics', 'Gene', 'Pathway', 'Peri-implantitis', 'Type 2 diabetes']</t>
  </si>
  <si>
    <t>['Bioinformatics analysis', 'Competing endogenous RNA network', 'Long noncoding RNA', 'Pulpitis']</t>
  </si>
  <si>
    <t>['*GO analysis', '*Gout', '*KEGG pathway enrichment analysis', '*Molecular docking', '*Network pharmacology', '*Stauntonia brachyanthera']</t>
  </si>
  <si>
    <t>['Pik3cg', 'angiotensin II', 'atrial fibrillation', 'microarray', 'time series gene expression profiling']</t>
  </si>
  <si>
    <t>['Insulin-like growth factor 1 receptor 1', 'Insulin-like growth factor 2', 'Phosphatidylinositol 3-kinase, catalytic subunit gamma PI3KCG', 'proliferation', 'yak fibroblasts']</t>
  </si>
  <si>
    <t>['Notch signaling', 'SMAD family member 2', 'pancreatic cancer', 'phosphoinositide-3 kinase catalytic subunit-gamma', 'retinoblastoma protein']</t>
  </si>
  <si>
    <t>['*PI3Kgamma', '*anthracyclines', '*autophagy', '*cardiotoxicity', '*immunosuppression']</t>
  </si>
  <si>
    <t>['*ephrinA1', '*erythropoietin-producing hepatoma receptor tyrosine kinase A2', '*lung injury', '*mechanical ventilation', '*prone position']</t>
  </si>
  <si>
    <t>['Association', 'Attention-deficit/hyperactivity disorder', 'Genetic susceptibility', 'Gene-environment interaction', 'PIK3CG gene']</t>
  </si>
  <si>
    <t>['*macrophage activation', '*neutrophils', '*phosphoinositide 3-kinase']</t>
  </si>
  <si>
    <t>['*Framingham', '*GWAS', '*association mapping', '*linear mixed model', '*longitudinal', '*missing genotypes', '*mixed effects model', '*pedigree', '*relatives', '*systolic blood pressure']</t>
  </si>
  <si>
    <t>['B-Cell inhibition', 'PI3K isoform selectivity', 'PI3Kdelta inhibitor', 'PI3Kdelta/gamma inhibitors', 'Quinazolinones']</t>
  </si>
  <si>
    <t>['*PI3K isoform', '*antimetastatic', '*inhibitor', '*invasion', '*migration']</t>
  </si>
  <si>
    <t>["*Hirschsprung's disease", '*gene regulation', '*lncRNA', '*miRNAs', '*neural crest cell', '*pathway']</t>
  </si>
  <si>
    <t>['*Lung inflammation', '*Neutrophils', '*PI3Kgamma enzyme', '*Resistance', '*Th17cells']</t>
  </si>
  <si>
    <t>['*Cancer immunotherapy', '*DNA repair', '*Genetics', '*Oncology', '*Prostate cancer']</t>
  </si>
  <si>
    <t>['diabetes mellitus', 'pharmacological target', 'phosphoinositide 3-kinase']</t>
  </si>
  <si>
    <t>['Acute kidney injury', 'Chronic kidney disease', 'Macrophage', 'PI3K']</t>
  </si>
  <si>
    <t>['*CXC chemokine receptor type 4 (CXCR-4)', '*G protein-coupled receptor (GPCR)', '*G protein-coupled receptor kinase-2 (GRK2)', '*IL-10', '*IL-2', '*PI3 kinase gamma (PI3Kgamma)', '*T-cell receptor (TCR)', '*cytokine', '*fluorescence resonance energy transfer (FRET)', '*phosphorylation', '*proximity ligation assay (PLA)']</t>
  </si>
  <si>
    <t>['4E-BP1', 'PI3K', 'VEGFC', 'ccRCC', 'eIF4E', 'phospho-4E-BP1']</t>
  </si>
  <si>
    <t>['*CD8+ T cells', '*disease severity', '*natural killer cells', '*neutrophils', '*p38', '*single-nucleotide polymorphism', '*type-I IFN']</t>
  </si>
  <si>
    <t>['Colorectal cancer', 'Dysplasia lesion', 'Protein-protein interaction network analysis']</t>
  </si>
  <si>
    <t>['*CD36', '*EPC-K1', '*SEC14L2', '*TOCOPHEROL', '*TOCOPHERYL PHOSPHATE', '*VITAMIN E', '*cAMP']</t>
  </si>
  <si>
    <t>['*Colon cancer', '*Colonic inflammation', '*High-calorie diet', '*Interleukin-6', '*Pig model', '*Purple-fleshed potatoes']</t>
  </si>
  <si>
    <t>['*enzymes', '*kinase-independent function', '*phosphoinositide 3-kinase', '*scaffolding function', '*signal transduction']</t>
  </si>
  <si>
    <t>['*Akt PKB', '*PI3K', '*Rab', '*Rab8', '*Toll-like receptor (TLR)', '*inflammation', '*innate immunity', '*macrophage', '*macropinocytosis', '*mammalian target of rapamycin (mTOR)']</t>
  </si>
  <si>
    <t>['Sunitinib', 'VEGF', 'mRCC', 'mTOR']</t>
  </si>
  <si>
    <t>['*Akt', '*Insulin-like growth factor', '*PI3K', '*RNA', '*Regeneration', '*Skeletal muscle']</t>
  </si>
  <si>
    <t>['*GM-CSF receptor', '*PI3K', '*influenza', '*mucin 2']</t>
  </si>
  <si>
    <t>['*Cardiomyopathy', '*Diabetes mellitus', '*Farmacos en investigacion', '*Investigational drugs', '*Miocardiopatia', '*Mouse', '*PI3Kgamma protein', '*Proteina PI3Kgamma', '*Raton']</t>
  </si>
  <si>
    <t>['*antioxidants', '*delphinidin', '*imiquimod model of inflammation', '*psoriasis']</t>
  </si>
  <si>
    <t>['*CLL', '*PI3K', '*duvelisib', '*leukemia', '*therapy']</t>
  </si>
  <si>
    <t>['ADMET', 'Phosphoinositide-3-kinase gamma (PI3Kgamma)', 'QSAR', 'anticancer', 'docking', 'gallic acid', 'serpentine']</t>
  </si>
  <si>
    <t>['Anti-stroma therapy', 'PI3K', 'Pancreatic ductal adenocarcinoma']</t>
  </si>
  <si>
    <t>['Cytoskeleton', 'Macrophage, alveolar', 'Mice', 'Particulate matter', 'Pulmonary disease, chronic obstructive']</t>
  </si>
  <si>
    <t>['* HIV', '* mTOR', '*CD4 T cells', '*Glut1', '*PI3K', '*cancer', '*immunometabolism']</t>
  </si>
  <si>
    <t>['PIK3CA', 'PIK3CB', 'PIK3CD', 'class IA phosphatidylinositol-4,5-bisphosphate 3-kinase catalytic subunits', 'glioblastoma', 'phosphatidylinositol-4,5-bisphosphate 3-kinase']</t>
  </si>
  <si>
    <t>['*Apoptosis', '*Bipolar disorder', '*Gene expression', '*Lithium', '*Lymphoblastoid cell lines', '*Morningness']</t>
  </si>
  <si>
    <t>['endothelial regeneration', 'endothelium, vascular', 'inflammation', 'vascular diseases', 'vascular repair']</t>
  </si>
  <si>
    <t>['Neutrophil', 'PI3K', 'Polarization']</t>
  </si>
  <si>
    <t>['Immunosuppressant', 'Molecular docking', 'Oxime ethers', 'PI3Kgamma', 'Pyrazole']</t>
  </si>
  <si>
    <t>['functional dyspepsia', 'neurotrophins', 'posttranscriptional upregulation', 'sympathetic activity']</t>
  </si>
  <si>
    <t>['Euphorbia kansui', 'Glycyrrhiza', 'hepatocellular carcinoma ascites', 'herb-herb combination', 'network pharmacology.']</t>
  </si>
  <si>
    <t>['Blood platelets', 'Platelet aggregation', 'Platelet count', 'SNPs', 'Thrombin']</t>
  </si>
  <si>
    <t>['*MCAO', '*Microglial cells', '*Neuroinflammation', '*PI3Kgamma']</t>
  </si>
  <si>
    <t>['Bioinformatic methods', 'CD133', 'Cancer stem cell', 'MicroRNA profile', 'Non-small cell lung cancer', 'mTOR']</t>
  </si>
  <si>
    <t>['*Mutation', '*PI3K', '*PI3K inhibitor', '*Thymic epithelial tumor']</t>
  </si>
  <si>
    <t>['NF1', 'TSC1', 'everolimus', 'mTOR', 'next-generation sequencing']</t>
  </si>
  <si>
    <t>['malignant genitourinary tract tumor', 'neoplasm of the genitourinary tract']</t>
  </si>
  <si>
    <t>['*netosis', '*parasitic protozoa', '*signaling']</t>
  </si>
  <si>
    <t>['Akt', 'HMGB1', 'PI3Kgamma', 'cardiomyocyte', 'diabetes mellitus']</t>
  </si>
  <si>
    <t>['AML', 'PI3Kgamma', 'PI3Kdelta', 'bone marrow stromal cells', 'duvelisib']</t>
  </si>
  <si>
    <t>['*PI3K inhibitors', '*X-ray crystallography', '*copanlisib', '*lipid kinases', '*phosphoinositide 3-kinase']</t>
  </si>
  <si>
    <t>['CREB', 'catecholamine', 'mouse model', 'phosphodiesterases (PDEs)', 'stereotactic surgery']</t>
  </si>
  <si>
    <t>['Chemotaxis', 'FAM65B', 'Neutrophil', 'Polarization', 'RHOA']</t>
  </si>
  <si>
    <t>['Cytokines', 'Glutamate', 'Microglia', 'Neurodegeneration', 'Neurotrophins', 'Phosphatidylinositol 3-kinase', 'Pilocarpine', 'Seizures']</t>
  </si>
  <si>
    <t>['Stat1', 'eIF4E-binding protein 1', 'mRNA translation', 'phosphoinositide 3-kinase', 'programmed cell death protein 4']</t>
  </si>
  <si>
    <t>['Acute lung injury', 'Cardiopulmonary bypass', 'Inflammation', 'MicroRNAs', 'Real-time polymerase chain reaction']</t>
  </si>
  <si>
    <t>['Akt', 'PI3K', 'bone cancer', 'pain']</t>
  </si>
  <si>
    <t>['FLT3', 'PI3Kgamma', 'lung dendritic cells', 'tissue specificity']</t>
  </si>
  <si>
    <t>['Acute inflammation', 'Autonomic nervous system', 'Myocardial contractility', 'NFAT', 'Phosphoinositide 3-kinase gamma', 'iNOS']</t>
  </si>
  <si>
    <t>['Hepatocellular carcinoma', 'PIK3CG', 'Proliferation', 'miR-502']</t>
  </si>
  <si>
    <t>['Asthma', 'Eosinophil', 'Eotaxin', 'PI3Kgamma']</t>
  </si>
  <si>
    <t>['Benzene', 'Bioinformatics analysis', 'Gene expression profiling', 'Microarray analysis']</t>
  </si>
  <si>
    <t>['PI3Kgamma', 'cAMP', 'dorsal root ganglia', 'nociception', 'pain', 'mu-opioid receptor']</t>
  </si>
  <si>
    <t>['allergy', 'anaphylaxis', 'mast cell degranulation', 'mast cells', 'miRNA']</t>
  </si>
  <si>
    <t>['cancer', 'haematology', 'multiple myeloma', 'oncogenes', 'signalling']</t>
  </si>
  <si>
    <t>['Dicer', 'hypothalamus', 'metabolism', 'mice', 'microRNA', 'obesity']</t>
  </si>
  <si>
    <t>['Benzo[a]pyrene', 'Carcinogenesis', 'HMEC', 'p16']</t>
  </si>
  <si>
    <t>['atherosclerosis', 'carotid artery, common', 'epidemiology', 'genetics', 'plaque, atherosclerotic', 'sequence analysis, DNA']</t>
  </si>
  <si>
    <t>['2-Amino-5-oxadiazolyl thiazole', 'Collagen induced arthritis (CIA) model', 'Phosphoinositide 3-kinase gamma', 'The Ames test']</t>
  </si>
  <si>
    <t>['DMSO', 'EAE', 'GPCR', 'GTP-binding protein-coupled receptor', 'KO', 'LFB', 'Luxol fast blue', 'MBP', 'MOG', 'MS', 'NF', 'PBS', 'PI(3 4 5)P3', 'PI(4 5)P2', 'PI3 kinase gamma', 'PI3Kgamma', 'Phosphate-buffered saline', 'axon', 'dimethyl sulfoxide', 'experimental autoimmune encephalomyelitis', 'functional recovery', 'knockout', 'multiple sclerosis', 'myelin basic protein', 'myelin oligodendrocyte glycoprotein', 'myelination', 'neurofilament', 'phosphatidylinositol-3 4 5-trisphosphate', 'phosphatidylinositol-4 5-bisphosphate', 'phosphoinositide 3-kinase gamma']</t>
  </si>
  <si>
    <t>['Cell activation', 'Cell differentiation', 'Immune responses', 'PI3K gamma', 'T cells']</t>
  </si>
  <si>
    <t>['HDX-MS', 'PIK3CG', 'PIK3R5', 'PIP3', 'oncogene']</t>
  </si>
  <si>
    <t>target_id</t>
  </si>
  <si>
    <t>disease_area</t>
  </si>
  <si>
    <t>disease_name</t>
  </si>
  <si>
    <t>overall_score</t>
  </si>
  <si>
    <t>genetic_association</t>
  </si>
  <si>
    <t>known_drug</t>
  </si>
  <si>
    <t>litterature_mining</t>
  </si>
  <si>
    <t>animal_model</t>
  </si>
  <si>
    <t>affected_pathway</t>
  </si>
  <si>
    <t>rna_expression</t>
  </si>
  <si>
    <t>somatic_mutation</t>
  </si>
  <si>
    <t>P48736</t>
  </si>
  <si>
    <t>cell proliferation disorder</t>
  </si>
  <si>
    <t>urinary system disease</t>
  </si>
  <si>
    <t>reproductive system or breast disease,integumentary system disease,cell proliferation disorder,respiratory or thoracic disease</t>
  </si>
  <si>
    <t>immune system disease</t>
  </si>
  <si>
    <t>hematologic disease</t>
  </si>
  <si>
    <t>cardiovascular disease</t>
  </si>
  <si>
    <t>reproductive system or breast disease,cell proliferation disorder,urinary system disease</t>
  </si>
  <si>
    <t>cell proliferation disorder,hematologic disease</t>
  </si>
  <si>
    <t>immune system disease,musculoskeletal or connective tissue disease,cell proliferation disorder,hematologic disease</t>
  </si>
  <si>
    <t>genetic, familial or congenital disease,cell proliferation disorder,hematologic disease</t>
  </si>
  <si>
    <t>immune system disease,genetic, familial or congenital disease,cell proliferation disorder,hematologic disease</t>
  </si>
  <si>
    <t>immune system disease,genetic, familial or congenital disease,musculoskeletal or connective tissue disease,cell proliferation disorder,hematologic disease</t>
  </si>
  <si>
    <t>measurement</t>
  </si>
  <si>
    <t>biological process</t>
  </si>
  <si>
    <t>nervous system disease</t>
  </si>
  <si>
    <t>nervous system disease,cell proliferation disorder</t>
  </si>
  <si>
    <t>integumentary system disease,cell proliferation disorder</t>
  </si>
  <si>
    <t>nervous system disease,cardiovascular disease</t>
  </si>
  <si>
    <t>cell proliferation disorder,gastrointestinal disease</t>
  </si>
  <si>
    <t>endocrine system disease,pancreas disease,cell proliferation disorder,gastrointestinal disease</t>
  </si>
  <si>
    <t>endocrine system disease,cell proliferation disorder</t>
  </si>
  <si>
    <t>respiratory or thoracic disease</t>
  </si>
  <si>
    <t>infectious disease</t>
  </si>
  <si>
    <t>immune system disease,genetic, familial or congenital disease</t>
  </si>
  <si>
    <t>genetic, familial or congenital disease</t>
  </si>
  <si>
    <t>genetic, familial or congenital disease,nutritional or metabolic disease</t>
  </si>
  <si>
    <t>musculoskeletal or connective tissue disease,cell proliferation disorder</t>
  </si>
  <si>
    <t>genetic, familial or congenital disease,hematologic disease</t>
  </si>
  <si>
    <t>immune system disease,genetic, familial or congenital disease,hematologic disease</t>
  </si>
  <si>
    <t>cell proliferation disorder,respiratory or thoracic disease</t>
  </si>
  <si>
    <t>immune system disease,gastrointestinal disease</t>
  </si>
  <si>
    <t>disease of visual system,integumentary system disease,genetic, familial or congenital disease</t>
  </si>
  <si>
    <t>phenotype</t>
  </si>
  <si>
    <t>integumentary system disease,immune system disease,genetic, familial or congenital disease</t>
  </si>
  <si>
    <t>immune system disease,genetic, familial or congenital disease,cell proliferation disorder</t>
  </si>
  <si>
    <t>integumentary system disease,immune system disease,genetic, familial or congenital disease,respiratory or thoracic disease,hematologic disease,nutritional or metabolic disease,gastrointestinal disease</t>
  </si>
  <si>
    <t>nervous system disease,psychiatric disorder,immune system disease,genetic, familial or congenital disease,nutritional or metabolic disease</t>
  </si>
  <si>
    <t>disease of visual system,integumentary system disease,genetic, familial or congenital disease,hematologic disease,nutritional or metabolic disease</t>
  </si>
  <si>
    <t>endocrine system disease,integumentary system disease,cell proliferation disorder</t>
  </si>
  <si>
    <t>genetic, familial or congenital disease,urinary system disease</t>
  </si>
  <si>
    <t>immune system disease,genetic, familial or congenital disease,urinary system disease,hematologic disease</t>
  </si>
  <si>
    <t>integumentary system disease,cell proliferation disorder,respiratory or thoracic disease</t>
  </si>
  <si>
    <t>phenotype,genetic, familial or congenital disease,hematologic disease,nutritional or metabolic disease</t>
  </si>
  <si>
    <t>cardiovascular disease,genetic, familial or congenital disease,hematologic disease</t>
  </si>
  <si>
    <t>cardiovascular disease,immune system disease,genetic, familial or congenital disease,musculoskeletal or connective tissue disease,cell proliferation disorder,hematologic disease</t>
  </si>
  <si>
    <t>disease of visual system,integumentary system disease,genetic, familial or congenital disease,nutritional or metabolic disease</t>
  </si>
  <si>
    <t>integumentary system disease,genetic, familial or congenital disease,musculoskeletal or connective tissue disease,urinary system disease,hematologic disease,nutritional or metabolic disease</t>
  </si>
  <si>
    <t>cell proliferation disorder,urinary system disease</t>
  </si>
  <si>
    <t>cardiovascular disease,respiratory or thoracic disease</t>
  </si>
  <si>
    <t>musculoskeletal or connective tissue disease</t>
  </si>
  <si>
    <t>immune system disease,musculoskeletal or connective tissue disease</t>
  </si>
  <si>
    <t>cardiovascular disease,musculoskeletal or connective tissue disease,respiratory or thoracic disease</t>
  </si>
  <si>
    <t>endocrine system disease,reproductive system or breast disease,cell proliferation disorder,urinary system disease</t>
  </si>
  <si>
    <t>reproductive system or breast disease,integumentary system disease,genetic, familial or congenital disease,cell proliferation disorder,respiratory or thoracic disease,urinary system disease</t>
  </si>
  <si>
    <t>nervous system disease,psychiatric disorder,immune system disease,genetic, familial or congenital disease,musculoskeletal or connective tissue disease</t>
  </si>
  <si>
    <t>immune system disease,genetic, familial or congenital disease,infectious disease</t>
  </si>
  <si>
    <t>genetic, familial or congenital disease,musculoskeletal or connective tissue disease,hematologic disease,nutritional or metabolic disease</t>
  </si>
  <si>
    <t>nervous system disease,psychiatric disorder,genetic, familial or congenital disease</t>
  </si>
  <si>
    <t>cell proliferation disorder,respiratory or thoracic disease,gastrointestinal disease</t>
  </si>
  <si>
    <t>endocrine system disease,immune system disease,cell proliferation disorder,respiratory or thoracic disease,hematologic disease</t>
  </si>
  <si>
    <t>integumentary system disease,immune system disease,genetic, familial or congenital disease,hematologic disease</t>
  </si>
  <si>
    <t>nervous system disease,immune system disease,genetic, familial or congenital disease,infectious disease,hematologic disease</t>
  </si>
  <si>
    <t>nutritional or metabolic disease</t>
  </si>
  <si>
    <t>disease of visual system,integumentary system disease,immune system disease,genetic, familial or congenital disease,hematologic disease,nutritional or metabolic disease</t>
  </si>
  <si>
    <t>immune system disease,genetic, familial or congenital disease,nutritional or metabolic disease</t>
  </si>
  <si>
    <t>nervous system disease,pregnancy or perinatal disease,genetic, familial or congenital disease</t>
  </si>
  <si>
    <t>nervous system disease,genetic, familial or congenital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</si>
  <si>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</si>
  <si>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disease of visual system</t>
  </si>
  <si>
    <t>nervous system disease,psychiatric disorder,genetic, familial or congenital disease,musculoskeletal or connective tissue disease</t>
  </si>
  <si>
    <t>nervous system disease,genetic, familial or congenital disease,musculoskeletal or connective tissue disease</t>
  </si>
  <si>
    <t>immune system disease,genetic, familial or congenital disease,hematologic disease,nutritional or metabolic disease</t>
  </si>
  <si>
    <t>genetic, familial or congenital disease,nutritional or metabolic disease,gastrointestinal disease</t>
  </si>
  <si>
    <t>endocrine system disease,immune system disease,genetic, familial or congenital disease,gastrointestinal disease</t>
  </si>
  <si>
    <t>nervous system disease,disease of visual system,endocrine system disease,psychiatric disorder,immune system disease,genetic, familial or congenital disease,musculoskeletal or connective tissue disease,hematologic disease,nutritional or metabolic disease</t>
  </si>
  <si>
    <t>disease of visual system,integumentary system disease,immune system disease,genetic, familial or congenital disease,hematologic disease</t>
  </si>
  <si>
    <t>nervous system disease,disease of visual system,genetic, familial or congenital disease,musculoskeletal or connective tissue disease,urinary system disease,nutritional or metabolic disease,gastrointestinal disease</t>
  </si>
  <si>
    <t>endocrine system disease,gastrointestinal disease</t>
  </si>
  <si>
    <t>endocrine system disease,cell proliferation disorder,gastrointestinal disease</t>
  </si>
  <si>
    <t>genetic, familial or congenital disease,infectious disease,cell proliferation disorder,respiratory or thoracic disease</t>
  </si>
  <si>
    <t>genetic, familial or congenital disease,cell proliferation disorder,gastrointestinal disease</t>
  </si>
  <si>
    <t>immune system disease,musculoskeletal or connective tissue disease,hematologic disease</t>
  </si>
  <si>
    <t>immune system disease,respiratory or thoracic disease</t>
  </si>
  <si>
    <t>integumentary system disease,genetic, familial or congenital disease,cell proliferation disorder,hematologic disease</t>
  </si>
  <si>
    <t>endocrine system disease,cell proliferation disorder,respiratory or thoracic disease</t>
  </si>
  <si>
    <t>nervous system disease,immune system disease,infectious disease</t>
  </si>
  <si>
    <t>injury, poisoning or other complication</t>
  </si>
  <si>
    <t>pancreas disease,nutritional or metabolic disease</t>
  </si>
  <si>
    <t>neoplasm</t>
  </si>
  <si>
    <t>cancer</t>
  </si>
  <si>
    <t>carcinoma</t>
  </si>
  <si>
    <t>breast neoplasm</t>
  </si>
  <si>
    <t>breast cancer</t>
  </si>
  <si>
    <t>vascular disease</t>
  </si>
  <si>
    <t>prostate cancer</t>
  </si>
  <si>
    <t>hematopoietic and lymphoid cell neoplasm</t>
  </si>
  <si>
    <t>leukemia</t>
  </si>
  <si>
    <t>lymphoma</t>
  </si>
  <si>
    <t>non-Hodgkins lymphoma</t>
  </si>
  <si>
    <t>neoplasm of mature B-cells</t>
  </si>
  <si>
    <t>chronic lymphocytic leukemia</t>
  </si>
  <si>
    <t>hypertension</t>
  </si>
  <si>
    <t>prostate carcinoma</t>
  </si>
  <si>
    <t>drug use measurement</t>
  </si>
  <si>
    <t>systolic blood pressure</t>
  </si>
  <si>
    <t>pulse pressure measurement</t>
  </si>
  <si>
    <t>alcohol drinking</t>
  </si>
  <si>
    <t>blood pressure</t>
  </si>
  <si>
    <t>alcohol consumption measurement</t>
  </si>
  <si>
    <t>head and neck malignant neoplasia</t>
  </si>
  <si>
    <t>arteriosclerosis</t>
  </si>
  <si>
    <t>atherosclerosis</t>
  </si>
  <si>
    <t>follicular lymphoma</t>
  </si>
  <si>
    <t>Central Nervous System Neoplasm</t>
  </si>
  <si>
    <t>brain neoplasm</t>
  </si>
  <si>
    <t>glioma</t>
  </si>
  <si>
    <t>astrocytoma</t>
  </si>
  <si>
    <t>glioblastoma multiforme</t>
  </si>
  <si>
    <t>leukocyte count</t>
  </si>
  <si>
    <t>breast carcinoma</t>
  </si>
  <si>
    <t>eosinophil count</t>
  </si>
  <si>
    <t>Agents acting on the renin-angiotensin system use measurement</t>
  </si>
  <si>
    <t>infection</t>
  </si>
  <si>
    <t>head and neck squamous cell carcinoma</t>
  </si>
  <si>
    <t>DNA methylation</t>
  </si>
  <si>
    <t>Calcium channel blocker use measurement</t>
  </si>
  <si>
    <t>common carotid intimal medial thickness</t>
  </si>
  <si>
    <t>FEV/FEC ratio</t>
  </si>
  <si>
    <t>Diuretic use measurement</t>
  </si>
  <si>
    <t>carotid atherosclerosis</t>
  </si>
  <si>
    <t>smoking status measurement</t>
  </si>
  <si>
    <t>diastolic blood pressure</t>
  </si>
  <si>
    <t>Endometrial Endometrioid Adenocarcinoma</t>
  </si>
  <si>
    <t>digestive system neoplasm</t>
  </si>
  <si>
    <t>blood urea nitrogen measurement</t>
  </si>
  <si>
    <t>Malignant Pancreatic Neoplasm</t>
  </si>
  <si>
    <t>pancreatic adenocarcinoma</t>
  </si>
  <si>
    <t>thyroid cancer</t>
  </si>
  <si>
    <t>respiratory system disease</t>
  </si>
  <si>
    <t>lung disease</t>
  </si>
  <si>
    <t>thyroid carcinoma</t>
  </si>
  <si>
    <t>hypersensitivity reaction disease</t>
  </si>
  <si>
    <t>type II hypersensitivity reaction disease</t>
  </si>
  <si>
    <t>kidney disease</t>
  </si>
  <si>
    <t>myeloid neoplasm</t>
  </si>
  <si>
    <t>stomach neoplasm</t>
  </si>
  <si>
    <t>immunodeficiency disease</t>
  </si>
  <si>
    <t>Primary immunodeficiency</t>
  </si>
  <si>
    <t>congenital abnormality</t>
  </si>
  <si>
    <t>Inborn errors of metabolism</t>
  </si>
  <si>
    <t>bone cancer</t>
  </si>
  <si>
    <t>chronic myeloproliferative disorder</t>
  </si>
  <si>
    <t>gastric adenocarcinoma</t>
  </si>
  <si>
    <t>Rare hemorrhagic disorder due to a constitutional platelet anomaly</t>
  </si>
  <si>
    <t>Agammaglobulinemia</t>
  </si>
  <si>
    <t>Isolated agammaglobulinemia</t>
  </si>
  <si>
    <t>lung cancer</t>
  </si>
  <si>
    <t>Severe congenital neutropenia</t>
  </si>
  <si>
    <t>inflammatory bowel disease</t>
  </si>
  <si>
    <t>Immunodeficiency due to a complement cascade protein anomaly</t>
  </si>
  <si>
    <t>Severe combined immunodeficiency</t>
  </si>
  <si>
    <t>Autosomal agammaglobulinemia</t>
  </si>
  <si>
    <t>endometrial cancer</t>
  </si>
  <si>
    <t>Recurrent infection due to specific granule deficiency</t>
  </si>
  <si>
    <t>type IV hypersensitivity disease</t>
  </si>
  <si>
    <t>Keratoconus</t>
  </si>
  <si>
    <t>Prolonged QT interval</t>
  </si>
  <si>
    <t>Chronic mucocutaneous candidosis</t>
  </si>
  <si>
    <t>Hyper-IgE syndrome</t>
  </si>
  <si>
    <t>non-small cell lung carcinoma</t>
  </si>
  <si>
    <t>Autosomal dominant severe congenital neutropenia</t>
  </si>
  <si>
    <t>Autoimmune lymphoproliferative syndrome</t>
  </si>
  <si>
    <t>Leukocyte adhesion deficiency</t>
  </si>
  <si>
    <t>Chronic granulomatous disease</t>
  </si>
  <si>
    <t>Rare hemorrhagic disorder due to a platelet receptor defect</t>
  </si>
  <si>
    <t>Immunodeficiency due to a late component of complements deficiency</t>
  </si>
  <si>
    <t>Leukocyte adhesion deficiency type II</t>
  </si>
  <si>
    <t>thrombotic disease</t>
  </si>
  <si>
    <t>Von Willebrand disease</t>
  </si>
  <si>
    <t>Hermansky-Pudlak syndrome</t>
  </si>
  <si>
    <t>immunodeficiency 28</t>
  </si>
  <si>
    <t>endometrial neoplasm</t>
  </si>
  <si>
    <t>glomerulonephritis (disease)</t>
  </si>
  <si>
    <t>Autosomal recessive hyper-IgE syndrome</t>
  </si>
  <si>
    <t>Common variable immunodeficiency</t>
  </si>
  <si>
    <t>viral disease</t>
  </si>
  <si>
    <t>3-methylglutaconic aciduria</t>
  </si>
  <si>
    <t>colorectal neoplasm</t>
  </si>
  <si>
    <t>T-B+ severe combined immunodeficiency due to CD3delta/CD3epsilon/CD3zeta</t>
  </si>
  <si>
    <t>melanoma</t>
  </si>
  <si>
    <t>Primary membranoproliferative glomerulonephritis</t>
  </si>
  <si>
    <t>bacterial disease</t>
  </si>
  <si>
    <t>pancreatic neuroendocrine tumor</t>
  </si>
  <si>
    <t>Non-immunoglobulin-mediated membranoproliferative glomerulonephritis</t>
  </si>
  <si>
    <t>Atypical hemolytic-uremic syndrome</t>
  </si>
  <si>
    <t>metastatic neoplasm</t>
  </si>
  <si>
    <t>Glanzmann thrombasthenia</t>
  </si>
  <si>
    <t>X-linked mendelian susceptibility to mycobacterial diseases</t>
  </si>
  <si>
    <t>COVID-19</t>
  </si>
  <si>
    <t>platelet-type bleeding disorder 18</t>
  </si>
  <si>
    <t>Transitional Cell Carcinoma</t>
  </si>
  <si>
    <t>squamous cell lung carcinoma</t>
  </si>
  <si>
    <t>P2Y12 defect</t>
  </si>
  <si>
    <t>Bleeding diathesis due to thromboxane synthesis deficiency</t>
  </si>
  <si>
    <t>X-linked immunodeficiency with magnesium defect, Epstein-Barr virus infection and neoplasia</t>
  </si>
  <si>
    <t>X-linked severe congenital neutropenia</t>
  </si>
  <si>
    <t>Combined immunodeficiency due to STK4 deficiency</t>
  </si>
  <si>
    <t>mean platelet volume</t>
  </si>
  <si>
    <t>platelet count</t>
  </si>
  <si>
    <t>RAS-associated autoimmune leukoproliferative disease</t>
  </si>
  <si>
    <t>Glutathione synthetase deficiency</t>
  </si>
  <si>
    <t>Familial thrombocytosis</t>
  </si>
  <si>
    <t>essential thrombocythemia</t>
  </si>
  <si>
    <t>Griscelli disease</t>
  </si>
  <si>
    <t>Autosomal dominant macrothrombocytopenia</t>
  </si>
  <si>
    <t>Mantle cell lymphoma</t>
  </si>
  <si>
    <t>metastatic colorectal cancer</t>
  </si>
  <si>
    <t>Kostmann syndrome</t>
  </si>
  <si>
    <t>Fanconi anemia</t>
  </si>
  <si>
    <t>kidney cancer</t>
  </si>
  <si>
    <t>Hermansky-Pudlak syndrome type 8</t>
  </si>
  <si>
    <t>Hermansky-Pudlak syndrome type 7</t>
  </si>
  <si>
    <t>Von Willebrand disease type 3</t>
  </si>
  <si>
    <t>Von Willebrand disease type 1</t>
  </si>
  <si>
    <t>Hyper-IgM syndrome with susceptibility to opportunistic infections</t>
  </si>
  <si>
    <t>Familial platelet syndrome with predisposition to acute myelogenous leukemia</t>
  </si>
  <si>
    <t>complement factor H deficiency</t>
  </si>
  <si>
    <t>Bernard-Soulier syndrome</t>
  </si>
  <si>
    <t>asthma</t>
  </si>
  <si>
    <t>heart disease</t>
  </si>
  <si>
    <t>arthritis</t>
  </si>
  <si>
    <t>acute myeloid leukemia</t>
  </si>
  <si>
    <t>rheumatoid arthritis</t>
  </si>
  <si>
    <t>pancreatic ductal adenocarcinoma</t>
  </si>
  <si>
    <t>renal cell carcinoma</t>
  </si>
  <si>
    <t>multiple myeloma</t>
  </si>
  <si>
    <t>urinary bladder cancer</t>
  </si>
  <si>
    <t>cardiomyopathy</t>
  </si>
  <si>
    <t>cervical cancer</t>
  </si>
  <si>
    <t>ovarian cancer</t>
  </si>
  <si>
    <t>Short-limb skeletal dysplasia with severe combined immunodeficiency</t>
  </si>
  <si>
    <t>Linear and whorled nevoid hypermelanosis</t>
  </si>
  <si>
    <t>X-linked agammaglobulinemia</t>
  </si>
  <si>
    <t>TCR-alpha-beta-positive T-cell deficiency</t>
  </si>
  <si>
    <t>Susceptibility to viral and mycobacterial infections</t>
  </si>
  <si>
    <t>Severe combined immunodeficiency due to CARD11 deficiency</t>
  </si>
  <si>
    <t>Roifman syndrome</t>
  </si>
  <si>
    <t>X-linked mendelian susceptibility to mycobacterial diseases due to CYBB deficiency</t>
  </si>
  <si>
    <t>Autosomal recessive mendelian susceptibility to mycobacterial diseases due to partial IFNgammaR2 deficiency</t>
  </si>
  <si>
    <t>Mendelian susceptibility to mycobacterial diseases due to complete ISG15 deficiency</t>
  </si>
  <si>
    <t>Mendelian susceptibility to mycobacterial diseases due to complete IL12RB1 deficiency</t>
  </si>
  <si>
    <t>Mendelian susceptibility to mycobacterial diseases due to complete IFNgammaR2 deficiency</t>
  </si>
  <si>
    <t>Cyclic neutropenia</t>
  </si>
  <si>
    <t>Combined immunodeficiency due to DOCK8 deficiency</t>
  </si>
  <si>
    <t>Recurrent Neisseria infections due to factor D deficiency</t>
  </si>
  <si>
    <t>Combined immunodeficiency due to CD3gamma deficiency</t>
  </si>
  <si>
    <t>Blackfan-Diamond anemia</t>
  </si>
  <si>
    <t>intellectual developmental disorder with speech delay, dysmorphic facies, and t-cell abnormalities</t>
  </si>
  <si>
    <t>immunodeficiency 51</t>
  </si>
  <si>
    <t>esophageal cancer</t>
  </si>
  <si>
    <t>endometrial carcinoma</t>
  </si>
  <si>
    <t>Thymoma</t>
  </si>
  <si>
    <t>bladder transitional cell carcinoma</t>
  </si>
  <si>
    <t>unspecified peripheral T-cell lymphoma</t>
  </si>
  <si>
    <t>myelodysplastic syndrome</t>
  </si>
  <si>
    <t>Autosomal dominant hyper-IgE syndrome</t>
  </si>
  <si>
    <t>type II complement component 8 deficiency</t>
  </si>
  <si>
    <t>Familial hemophagocytic lymphohistiocytosis</t>
  </si>
  <si>
    <t>obesity</t>
  </si>
  <si>
    <t>Wiskott-Aldrich syndrome</t>
  </si>
  <si>
    <t>Glutathione synthetase deficiency with 5-oxoprolinuria</t>
  </si>
  <si>
    <t>Griscelli disease type 2</t>
  </si>
  <si>
    <t>DDX41-related hematologic malignancy predisposition syndrome</t>
  </si>
  <si>
    <t>combined immunodeficiency due to GINS1 deficiency</t>
  </si>
  <si>
    <t>Combined immunodeficiency due to MALT1 deficiency</t>
  </si>
  <si>
    <t>X-Linked Combined Immunodeficiency Diseases</t>
  </si>
  <si>
    <t>Primary immunodeficiency syndrome due to p14 deficiency</t>
  </si>
  <si>
    <t>Reticular dysgenesis</t>
  </si>
  <si>
    <t>Early infantile epileptic encephalopathy</t>
  </si>
  <si>
    <t>developmental and epileptic encephalopathy, 66</t>
  </si>
  <si>
    <t>Barth syndrome</t>
  </si>
  <si>
    <t>refractive error</t>
  </si>
  <si>
    <t>Susceptibility to respiratory infections associated with CD8alpha chain mutation</t>
  </si>
  <si>
    <t>Fanconi anemia complementation group G</t>
  </si>
  <si>
    <t>Recurrent infections-myelofibrosis-nephromegaly syndrome</t>
  </si>
  <si>
    <t>Microcephalic primordial dwarfism, Toriello type</t>
  </si>
  <si>
    <t>Autosomal recessive limb-girdle muscular dystrophy type 2A</t>
  </si>
  <si>
    <t>Autosomal recessive lymphoproliferative disease</t>
  </si>
  <si>
    <t>ICF syndrome</t>
  </si>
  <si>
    <t>Hemochromatosis type 3</t>
  </si>
  <si>
    <t>Ataxia - pancytopenia</t>
  </si>
  <si>
    <t>T-B+ severe combined immunodeficiency due to gamma chain deficiency</t>
  </si>
  <si>
    <t>gamma chain deficiency</t>
  </si>
  <si>
    <t>Omenn syndrome</t>
  </si>
  <si>
    <t>Recurrent infections associated with rare immunoglobulin isotypes deficiency</t>
  </si>
  <si>
    <t>Immune dysregulation-polyendocrinopathy-enteropathy-X-linked syndrome</t>
  </si>
  <si>
    <t>Lichstenstein syndrome</t>
  </si>
  <si>
    <t>Hyper-IgM syndrome type 3</t>
  </si>
  <si>
    <t>WHIM syndrome</t>
  </si>
  <si>
    <t>immunodeficiency, developmental delay, and hypohomocysteinemia</t>
  </si>
  <si>
    <t>Cohen syndrome</t>
  </si>
  <si>
    <t>Autosomal recessive severe congenital neutropenia due to G6PC3 deficiency</t>
  </si>
  <si>
    <t>Netherton syndrome</t>
  </si>
  <si>
    <t>autoinflammation with arthritis and dyskeratosis</t>
  </si>
  <si>
    <t>Zellweger syndrome</t>
  </si>
  <si>
    <t>Atypical hemolytic-uremic syndrome with H factor anomaly</t>
  </si>
  <si>
    <t>Dense deposit disease</t>
  </si>
  <si>
    <t>Immunodeficiency with factor H anomaly</t>
  </si>
  <si>
    <t>Microcephalic osteodysplastic dysplasia, Saul-Wilson type</t>
  </si>
  <si>
    <t>Complement component 3 deficiency</t>
  </si>
  <si>
    <t>platelet component distribution width</t>
  </si>
  <si>
    <t>colorectal carcinoma</t>
  </si>
  <si>
    <t>liver disease</t>
  </si>
  <si>
    <t>metastatic malignant neoplasm</t>
  </si>
  <si>
    <t>mesothelioma</t>
  </si>
  <si>
    <t>fibrosis</t>
  </si>
  <si>
    <t>liver neoplasm</t>
  </si>
  <si>
    <t>hepatocellular carcinoma</t>
  </si>
  <si>
    <t>pulmonary fibrosis</t>
  </si>
  <si>
    <t>idiopathic pulmonary fibrosis</t>
  </si>
  <si>
    <t>myocardial infarction</t>
  </si>
  <si>
    <t>allergy</t>
  </si>
  <si>
    <t>neuroblastoma</t>
  </si>
  <si>
    <t>diffuse large B-cell lymphoma</t>
  </si>
  <si>
    <t>Gastrointestinal stromal tumor</t>
  </si>
  <si>
    <t>Cowden syndrome</t>
  </si>
  <si>
    <t>myelofibrosis</t>
  </si>
  <si>
    <t>mixed glioma</t>
  </si>
  <si>
    <t>Richter syndrome</t>
  </si>
  <si>
    <t>metastasis</t>
  </si>
  <si>
    <t>allergic rhinitis</t>
  </si>
  <si>
    <t>triple-negative breast cancer</t>
  </si>
  <si>
    <t>Cutaneous T-cell lymphoma</t>
  </si>
  <si>
    <t>small cell lung carcinoma</t>
  </si>
  <si>
    <t>Sepsis</t>
  </si>
  <si>
    <t>colitis</t>
  </si>
  <si>
    <t>neutrophil count</t>
  </si>
  <si>
    <t>experimental autoimmune encephalomyelitis</t>
  </si>
  <si>
    <t>injury</t>
  </si>
  <si>
    <t>inflammation</t>
  </si>
  <si>
    <t>parasitic infection</t>
  </si>
  <si>
    <t>colon carcinoma</t>
  </si>
  <si>
    <t>diabetes mellitus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</si>
  <si>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</si>
  <si>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</si>
  <si>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</si>
  <si>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</si>
  <si>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</si>
  <si>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</si>
  <si>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</si>
  <si>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</si>
  <si>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</si>
  <si>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</si>
  <si>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</si>
  <si>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</si>
  <si>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</si>
  <si>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</si>
  <si>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</si>
  <si>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PIK3CG</t>
  </si>
  <si>
    <t>Homo sapiens (Human).</t>
  </si>
  <si>
    <t>2.7.1.153,2.7.11.1,PI3-kinase subunit gamma,PI3K-gamma,PI3Kgamma,PIK3CG,Phosphatidylinositol 4,5-bisphosphate 3-kinase 110 kDa catalytic subunit gamma,Phosphatidylinositol 4,5-bisphosphate 3-kinase catalytic subunit gamma isoform,Phosphoinositide-3-kinase catalytic gamma polypeptide,PtdIns-3-kinase subunit gamma,PtdIns-3-kinase subunit p110-gamma,Serine/threonine protein kinase PIK3CG,p110gamma,p120-PI3K</t>
  </si>
  <si>
    <t>Transferase</t>
  </si>
  <si>
    <t>enzyme -&gt; transferase</t>
  </si>
  <si>
    <t>True</t>
  </si>
  <si>
    <t>Yes</t>
  </si>
  <si>
    <t>Erythropoietin activates Phosphoinositide-3-kinase (PI3K)</t>
  </si>
  <si>
    <t>G beta:gamma signalling through PI3Kgamma</t>
  </si>
  <si>
    <t>G-protein beta:gamma signalling</t>
  </si>
  <si>
    <t>GPCR downstream signalling</t>
  </si>
  <si>
    <t>GPVI-mediated activation cascade</t>
  </si>
  <si>
    <t>Hemostasis</t>
  </si>
  <si>
    <t>Metabolism</t>
  </si>
  <si>
    <t>Metabolism of lipids</t>
  </si>
  <si>
    <t>PI Metabolism</t>
  </si>
  <si>
    <t>Phospholipid metabolism</t>
  </si>
  <si>
    <t>Platelet activation, signaling and aggregation</t>
  </si>
  <si>
    <t>Signal Transduction</t>
  </si>
  <si>
    <t>Signaling by Erythropoietin</t>
  </si>
  <si>
    <t>Signaling by GPCR</t>
  </si>
  <si>
    <t>Synthesis of PIPs at the plasma membrane</t>
  </si>
  <si>
    <t>DISEASE REGULATION</t>
  </si>
  <si>
    <t>GWAS</t>
  </si>
  <si>
    <t>disease</t>
  </si>
  <si>
    <t>t_stat</t>
  </si>
  <si>
    <t>std_dev_t</t>
  </si>
  <si>
    <t>n</t>
  </si>
  <si>
    <t>direction</t>
  </si>
  <si>
    <t>organism</t>
  </si>
  <si>
    <t>author</t>
  </si>
  <si>
    <t>year</t>
  </si>
  <si>
    <t>p_value</t>
  </si>
  <si>
    <t>pubmed_id</t>
  </si>
  <si>
    <t>UP</t>
  </si>
  <si>
    <t>acute lymphoblastic leukemia</t>
  </si>
  <si>
    <t>hepatitis c</t>
  </si>
  <si>
    <t>chronic myeloid leukemia</t>
  </si>
  <si>
    <t>Trauma, multiple organ failure</t>
  </si>
  <si>
    <t>B-cell lymphoma</t>
  </si>
  <si>
    <t>influenza</t>
  </si>
  <si>
    <t>acute lymphoblastic leukemia, chemotherapy response</t>
  </si>
  <si>
    <t>(empty)</t>
  </si>
  <si>
    <t>Erythromyeloblastoid leukemia</t>
  </si>
  <si>
    <t>hiv infection</t>
  </si>
  <si>
    <t>acute promyelocytic leukemia</t>
  </si>
  <si>
    <t>T cell acute lymphoblastic leukemia</t>
  </si>
  <si>
    <t>plasma-cell leukemia</t>
  </si>
  <si>
    <t>trauma</t>
  </si>
  <si>
    <t>malaria</t>
  </si>
  <si>
    <t>common variable immunodeficiency</t>
  </si>
  <si>
    <t>urinary tract infection</t>
  </si>
  <si>
    <t>chronic myelogenous leukemia</t>
  </si>
  <si>
    <t>osteomyelitis</t>
  </si>
  <si>
    <t>Monocyte lymphoma</t>
  </si>
  <si>
    <t>acute rejection</t>
  </si>
  <si>
    <t>pneumonia</t>
  </si>
  <si>
    <t>acute monoblastic and monocytic leukemia</t>
  </si>
  <si>
    <t>NCU-MM1 multiple myeloma cell line</t>
  </si>
  <si>
    <t>abscess</t>
  </si>
  <si>
    <t>malaria (treated malaria)</t>
  </si>
  <si>
    <t>malaria, experimentally infected</t>
  </si>
  <si>
    <t>RJ2.2.5 Burkitts lymphoma cell line</t>
  </si>
  <si>
    <t>heart transplant rejection</t>
  </si>
  <si>
    <t>monoclonal gammopathy of unknown significance</t>
  </si>
  <si>
    <t>precursor T lymphoblastic leukemia</t>
  </si>
  <si>
    <t>Hyperparathyroidism</t>
  </si>
  <si>
    <t>acute myelomonocytic leukemia</t>
  </si>
  <si>
    <t>respiratory distress</t>
  </si>
  <si>
    <t>septic arthiritis</t>
  </si>
  <si>
    <t>carcinoma in situ, bladder tumor</t>
  </si>
  <si>
    <t>DOWN</t>
  </si>
  <si>
    <t>squamous cell cancer</t>
  </si>
  <si>
    <t>bladder tumor</t>
  </si>
  <si>
    <t>cystic fibrosis</t>
  </si>
  <si>
    <t>Breast adenocarcinoma</t>
  </si>
  <si>
    <t>breast tumor, normal like</t>
  </si>
  <si>
    <t>embryonal rhabdomyosarcoma</t>
  </si>
  <si>
    <t>locally advanced breast carcinoma</t>
  </si>
  <si>
    <t>small cell cancer</t>
  </si>
  <si>
    <t>small cell lung cancer</t>
  </si>
  <si>
    <t>neuroblastoma-poorly differentiated</t>
  </si>
  <si>
    <t>bipolar disorder</t>
  </si>
  <si>
    <t>Anaplastic large cell lymphoma</t>
  </si>
  <si>
    <t>barretts esophagus</t>
  </si>
  <si>
    <t>uterine fibroid</t>
  </si>
  <si>
    <t>adenocarcinoma</t>
  </si>
  <si>
    <t>breast tumor, luminal</t>
  </si>
  <si>
    <t>lung cancer, cytotoxicity</t>
  </si>
  <si>
    <t>Lung adenocarcinoma, gemcitabine treated, gemcitabine resistant</t>
  </si>
  <si>
    <t>ovarian tumor, endometrioid</t>
  </si>
  <si>
    <t>ovarian tumor, serous</t>
  </si>
  <si>
    <t>hepatocellular carcinoma, satellite nodules</t>
  </si>
  <si>
    <t>cervical carcinoma</t>
  </si>
  <si>
    <t>prostate adenocarcinoma</t>
  </si>
  <si>
    <t>colorectal adenocarcinoma</t>
  </si>
  <si>
    <t>lung adenocarcinoma</t>
  </si>
  <si>
    <t>germ cell tumor</t>
  </si>
  <si>
    <t>hepatocellular carcinoma, no satellite nodules</t>
  </si>
  <si>
    <t>Huntingtons disease</t>
  </si>
  <si>
    <t>Ewings Sarcoma</t>
  </si>
  <si>
    <t>brain tumor</t>
  </si>
  <si>
    <t>breast tumor</t>
  </si>
  <si>
    <t>Selectivity</t>
  </si>
  <si>
    <t>ORGANS</t>
  </si>
  <si>
    <t>organ_name</t>
  </si>
  <si>
    <t>Total_value</t>
  </si>
  <si>
    <t>n_tissues</t>
  </si>
  <si>
    <t>avg_value</t>
  </si>
  <si>
    <t>Bone marrow &amp; lymphoid tissues</t>
  </si>
  <si>
    <t>Gastrointestinal tract</t>
  </si>
  <si>
    <t>Kidney &amp; urinary bladder</t>
  </si>
  <si>
    <t>Liver &amp; gallbladder</t>
  </si>
  <si>
    <t>Endocrine tissues</t>
  </si>
  <si>
    <t>Male tissues</t>
  </si>
  <si>
    <t>Female tissues</t>
  </si>
  <si>
    <t>Skin</t>
  </si>
  <si>
    <t>Brain</t>
  </si>
  <si>
    <t>Proximal digestive tract</t>
  </si>
  <si>
    <t>Pancreas</t>
  </si>
  <si>
    <t>Muscle tissues</t>
  </si>
  <si>
    <t>Lung</t>
  </si>
  <si>
    <t>Adipose &amp; soft tissue</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</si>
  <si>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</si>
  <si>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</si>
  <si>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</si>
  <si>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</si>
  <si>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</si>
  <si>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</si>
  <si>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</si>
  <si>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</si>
  <si>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</si>
  <si>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</si>
  <si>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</si>
  <si>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</si>
  <si>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</si>
  <si>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</si>
  <si>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</si>
  <si>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</si>
  <si>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</si>
  <si>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</si>
  <si>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</si>
  <si>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</si>
  <si>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</si>
  <si>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</si>
  <si>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</si>
  <si>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</si>
  <si>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</si>
  <si>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</si>
  <si>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</si>
  <si>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</si>
  <si>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</si>
  <si>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</si>
  <si>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</si>
  <si>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</si>
  <si>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</si>
  <si>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</si>
  <si>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</si>
  <si>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</si>
  <si>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</si>
  <si>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</si>
  <si>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</si>
  <si>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</si>
  <si>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</si>
  <si>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</si>
  <si>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</si>
  <si>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</si>
  <si>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</si>
  <si>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</si>
  <si>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</si>
  <si>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</si>
  <si>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</si>
  <si>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</si>
  <si>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</si>
  <si>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</si>
  <si>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</si>
  <si>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</si>
  <si>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</si>
  <si>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</si>
  <si>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</si>
  <si>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</si>
  <si>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</si>
  <si>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</si>
  <si>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</si>
  <si>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</si>
  <si>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</si>
  <si>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</si>
  <si>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</si>
  <si>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</si>
  <si>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</si>
  <si>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</si>
  <si>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</si>
  <si>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</si>
  <si>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</si>
  <si>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</si>
  <si>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</si>
  <si>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</si>
  <si>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</si>
  <si>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</si>
  <si>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</si>
  <si>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</si>
  <si>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</si>
  <si>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</si>
  <si>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</si>
  <si>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</si>
  <si>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</si>
  <si>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</si>
  <si>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</si>
  <si>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</si>
  <si>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</si>
  <si>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</si>
  <si>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</si>
  <si>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</si>
  <si>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</si>
  <si>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</si>
  <si>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</si>
  <si>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</si>
  <si>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</si>
  <si>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</si>
  <si>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</si>
  <si>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</si>
  <si>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</si>
  <si>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</si>
  <si>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</si>
  <si>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</si>
  <si>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</si>
  <si>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</si>
  <si>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</si>
  <si>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</si>
  <si>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</si>
  <si>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</si>
  <si>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</si>
  <si>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</si>
  <si>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</si>
  <si>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</si>
  <si>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</si>
  <si>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atherosclerotic lesions</t>
  </si>
  <si>
    <t>decreased circulating cholesterol level</t>
  </si>
  <si>
    <t>Apoe&lt;tm1Unc&gt;/Apoe&lt;tm1Unc&gt;,Pik3cg&lt;tm1Dwu&gt;/Pik3cg&lt;tm1Dwu&gt;</t>
  </si>
  <si>
    <t>abnormal CD8-positive, alpha-beta T cell physiology</t>
  </si>
  <si>
    <t>abnormal response to infection</t>
  </si>
  <si>
    <t>Pik3cg&lt;tm1Dwu&gt;/Pik3cg&lt;tm1Dwu&gt;,Tg(TcraTcrb)1100Mjb/0</t>
  </si>
  <si>
    <t>HETEROZYGOTE</t>
  </si>
  <si>
    <t>abnormal blood coagulation</t>
  </si>
  <si>
    <t>abnormal platelet physiology</t>
  </si>
  <si>
    <t>decreased CD8-positive, alpha-beta T cell number</t>
  </si>
  <si>
    <t>decreased immunoglobulin level</t>
  </si>
  <si>
    <t>decreased platelet aggregation</t>
  </si>
  <si>
    <t>decreased platelet calcium level</t>
  </si>
  <si>
    <t>impaired neutrophil chemotaxis</t>
  </si>
  <si>
    <t>increased sensitivity to induced morbidity/mortality</t>
  </si>
  <si>
    <t>increased susceptibility to Poxviridae infection</t>
  </si>
  <si>
    <t>weight loss</t>
  </si>
  <si>
    <t>Pik3cg&lt;tm1Dwu&gt;/Pik3cg&lt;tm1Dwu&gt;</t>
  </si>
  <si>
    <t>HOMOZYGOTE</t>
  </si>
  <si>
    <t>Targeted, Null/knockout|Reporter</t>
  </si>
  <si>
    <t>Pik3cg&lt;tm1Dwu&gt;</t>
  </si>
  <si>
    <t>abnormal heart ventricle morphology</t>
  </si>
  <si>
    <t>abnormal myocardial fiber morphology</t>
  </si>
  <si>
    <t>impaired macrophage chemotaxis</t>
  </si>
  <si>
    <t>impaired neutrophil recruitment</t>
  </si>
  <si>
    <t>Pik3cg&lt;tm1Ehi&gt;/Pik3cg&lt;tm1Ehi&gt;</t>
  </si>
  <si>
    <t>Targeted, Humanized sequence</t>
  </si>
  <si>
    <t>Pik3cg&lt;tm1Ehi&gt;</t>
  </si>
  <si>
    <t>abnormal neutrophil physiology</t>
  </si>
  <si>
    <t>Pik3cg&lt;tm1Lste&gt;/Pik3cg&lt;tm1Lste&gt;</t>
  </si>
  <si>
    <t>Targeted, Not Applicable</t>
  </si>
  <si>
    <t>Pik3cg&lt;tm1Lste&gt;</t>
  </si>
  <si>
    <t>increased cardiac muscle contractility</t>
  </si>
  <si>
    <t>Ace2&lt;tm1Pngr&gt;/Y,Pik3cg&lt;tm1Pngr&gt;/Pik3cg&lt;tm1Pngr&gt;</t>
  </si>
  <si>
    <t>abnormal NK cell differentiation</t>
  </si>
  <si>
    <t>decreased NK cell number</t>
  </si>
  <si>
    <t>decreased T cell number</t>
  </si>
  <si>
    <t>decreased cytotoxic T cell cytolysis</t>
  </si>
  <si>
    <t>decreased interferon-gamma secretion</t>
  </si>
  <si>
    <t>spleen hypoplasia</t>
  </si>
  <si>
    <t>Pik3cd&lt;tm1Jni&gt;/Pik3cd&lt;tm1Jni&gt;,Pik3cg&lt;tm1Pngr&gt;/Pik3cg&lt;tm1Pngr&gt;</t>
  </si>
  <si>
    <t>abnormal T cell differentiation</t>
  </si>
  <si>
    <t>abnormal T cell physiology</t>
  </si>
  <si>
    <t>abnormal thymus lobule morphology</t>
  </si>
  <si>
    <t>decreased CD4-positive, alpha beta T cell number</t>
  </si>
  <si>
    <t>decreased double-positive T cell number</t>
  </si>
  <si>
    <t>decreased inflammatory response</t>
  </si>
  <si>
    <t>decreased lymphocyte cell number</t>
  </si>
  <si>
    <t>decreased susceptibility to induced arthritis</t>
  </si>
  <si>
    <t>small thymus</t>
  </si>
  <si>
    <t>thymus hypoplasia</t>
  </si>
  <si>
    <t>Pik3cd&lt;tm1Tnr&gt;/Pik3cd&lt;tm1Tnr&gt;,Pik3cg&lt;tm1Pngr&gt;/Pik3cg&lt;tm1Pngr&gt;</t>
  </si>
  <si>
    <t>abnormal T cell activation</t>
  </si>
  <si>
    <t>abnormal T-helper 2 physiology</t>
  </si>
  <si>
    <t>abnormal cardiac muscle relaxation</t>
  </si>
  <si>
    <t>abnormal definitive hematopoiesis</t>
  </si>
  <si>
    <t>abnormal immune cell physiology</t>
  </si>
  <si>
    <t>decreased T cell proliferation</t>
  </si>
  <si>
    <t>decreased interleukin-2 secretion</t>
  </si>
  <si>
    <t>decreased thymocyte number</t>
  </si>
  <si>
    <t>increased eosinophil cell number</t>
  </si>
  <si>
    <t>increased monocyte cell number</t>
  </si>
  <si>
    <t>increased neutrophil cell number</t>
  </si>
  <si>
    <t>Pik3cg&lt;tm1Pngr&gt;/Pik3cg&lt;tm1Pngr&gt;</t>
  </si>
  <si>
    <t>cardiac hypertrophy</t>
  </si>
  <si>
    <t>enlarged heart</t>
  </si>
  <si>
    <t>Pik3cg&lt;tm1Pngr&gt;/Pik3cg&lt;tm1Pngr&gt;,Pten&lt;tm2Mak&gt;/Pten&lt;tm2Mak&gt;,Tg(Ckmm-cre)5Khn/0</t>
  </si>
  <si>
    <t>NOT DECLARED</t>
  </si>
  <si>
    <t>Targeted, Null/knockout</t>
  </si>
  <si>
    <t>Pik3cg&lt;tm1Pngr&gt;</t>
  </si>
  <si>
    <t>abnormal leukocyte physiology</t>
  </si>
  <si>
    <t>increased susceptibility to bacterial infection</t>
  </si>
  <si>
    <t>Pik3cg&lt;tm1Wym&gt;/Pik3cg&lt;tm1Wym&gt;</t>
  </si>
  <si>
    <t>Targeted, Reporter|Null/knockout</t>
  </si>
  <si>
    <t>Pik3cg&lt;tm1Wym&gt;</t>
  </si>
  <si>
    <t>decreased circulating alanine transaminase level</t>
  </si>
  <si>
    <t>Pik3cg&lt;tm1a(EUCOMM)Wtsi&gt;/Pik3cg&lt;tm1a(EUCOMM)Wtsi&gt;</t>
  </si>
  <si>
    <t>Targeted, Reporter|Conditional ready|Null/knockout</t>
  </si>
  <si>
    <t>Pik3cg&lt;tm1a(EUCOMM)Wtsi&gt;</t>
  </si>
  <si>
    <t>abnormal inflammatory response</t>
  </si>
  <si>
    <t>abnormal macrophage physiology</t>
  </si>
  <si>
    <t>decreased macrophage cell number</t>
  </si>
  <si>
    <t>decreased neutrophil cell number</t>
  </si>
  <si>
    <t>increased interleukin-1 beta secretion</t>
  </si>
  <si>
    <t>increased interleukin-6 secretion</t>
  </si>
  <si>
    <t>increased leukocyte cell number</t>
  </si>
  <si>
    <t>increased tumor necrosis factor secretion</t>
  </si>
  <si>
    <t>skin lesions</t>
  </si>
  <si>
    <t>Pik3cg&lt;tm2Ehi&gt;/Pik3cg&lt;tm2Ehi&gt;</t>
  </si>
  <si>
    <t xml:space="preserve">Targeted, </t>
  </si>
  <si>
    <t>Pik3cg&lt;tm2Ehi&gt;</t>
  </si>
  <si>
    <t>MUTANTS</t>
  </si>
  <si>
    <t>start</t>
  </si>
  <si>
    <t>stop</t>
  </si>
  <si>
    <t>previous_seq</t>
  </si>
  <si>
    <t>modification_type</t>
  </si>
  <si>
    <t>new_seq</t>
  </si>
  <si>
    <t>in_domains</t>
  </si>
  <si>
    <t>comments</t>
  </si>
  <si>
    <t>K</t>
  </si>
  <si>
    <t>replace</t>
  </si>
  <si>
    <t>R</t>
  </si>
  <si>
    <t>PI3K/PI4K,PI3_PI4_kinase</t>
  </si>
  <si>
    <t xml:space="preserve"> Reduced inflammatory reactions but noalterations in cardiac contractility. (ECO:0000269|PubMed:15294162)</t>
  </si>
  <si>
    <t>P</t>
  </si>
  <si>
    <t xml:space="preserve"> Abolishes protein and lipid kinase activity.Does not abolishes interaction with GRK2. (ECO:0000269|PubMed:16094730)</t>
  </si>
  <si>
    <t>DOMAINS</t>
  </si>
  <si>
    <t>Domain_name</t>
  </si>
  <si>
    <t>length</t>
  </si>
  <si>
    <t>source</t>
  </si>
  <si>
    <t>PI3K-ABD</t>
  </si>
  <si>
    <t>PI3K-RBD</t>
  </si>
  <si>
    <t>C2 PI3K-type</t>
  </si>
  <si>
    <t>PIK helical</t>
  </si>
  <si>
    <t>PI3K/PI4K</t>
  </si>
  <si>
    <t>PI3_PI4_kinase</t>
  </si>
  <si>
    <t>PI3Ka</t>
  </si>
  <si>
    <t>PI3K_C2</t>
  </si>
  <si>
    <t>PI3K_rbd</t>
  </si>
  <si>
    <t>Uniprot</t>
  </si>
  <si>
    <t>Pfam-A</t>
  </si>
  <si>
    <t>DOMAINS - DrugEbillity</t>
  </si>
  <si>
    <t>pdb_list</t>
  </si>
  <si>
    <t>domain_fold</t>
  </si>
  <si>
    <t>domain_superfamily</t>
  </si>
  <si>
    <t>tractable</t>
  </si>
  <si>
    <t>druggable</t>
  </si>
  <si>
    <t>1E8Y,1E8Z,1HE8,2A4Z,2A5U,2CHW,2CHX,2CHZ,2V4L,3CSF,3CST,3DBS,3DPD,3ENE,3L08,3L13,3L16,3L17,3L54,3LJ3,3MJW,3ML8,3ML9,3NZS,3NZU,3OAW,3P2B,3PRE,3PRZ,3PS6,3QAQ,3QAR,3QJZ,3QK0,3R7Q,3R7R,3S2A,3ZVV,3ZW3</t>
  </si>
  <si>
    <t>1HE8</t>
  </si>
  <si>
    <t>1E8Y,1E8Z,1HE8,2A4Z,2A5U,2CHW,2CHX,2CHZ,2V4L,3APC,3APD,3APF,3CSF,3CST,3DBS,3DPD,3ENE,3IBE,3L08,3L13,3L16,3L17,3L54,3LJ3,3MJW,3ML8,3ML9,3NZS,3NZU,3OAW,3P2B,3PRE,3PRZ,3PS6,3QAQ,3QAR,3QJZ,3QK0,3R7Q,3R7R,3S2A,3T8M,3TL5,3ZVV,3ZW3</t>
  </si>
  <si>
    <t>C2 domain-like</t>
  </si>
  <si>
    <t>P-loop containing nucleoside triphosphate hydrolases</t>
  </si>
  <si>
    <t>Protein kinase-like (PK-like)</t>
  </si>
  <si>
    <t>UNMATCHED</t>
  </si>
  <si>
    <t>alpha-alpha superhelix</t>
  </si>
  <si>
    <t>beta-Grasp (ubiquitin-like)</t>
  </si>
  <si>
    <t>C2 domain (Calcium/lipid-binding domain  CaLB)</t>
  </si>
  <si>
    <t>ARM repeat</t>
  </si>
  <si>
    <t>Ubiquitin-like</t>
  </si>
  <si>
    <t>PDB BLAST</t>
  </si>
  <si>
    <t>PDB_code</t>
  </si>
  <si>
    <t>Chain</t>
  </si>
  <si>
    <t>similarity</t>
  </si>
  <si>
    <t>gene</t>
  </si>
  <si>
    <t>species</t>
  </si>
  <si>
    <t>SITES_tractable</t>
  </si>
  <si>
    <t>SITES_druggable</t>
  </si>
  <si>
    <t>1E7V</t>
  </si>
  <si>
    <t>1E7U</t>
  </si>
  <si>
    <t>A</t>
  </si>
  <si>
    <t>PK3CG</t>
  </si>
  <si>
    <t>P11G</t>
  </si>
  <si>
    <t>PIG</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</si>
  <si>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</si>
  <si>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</si>
  <si>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</si>
  <si>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</si>
  <si>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</si>
  <si>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</si>
  <si>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</si>
  <si>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</si>
  <si>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</si>
  <si>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</si>
  <si>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</si>
  <si>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</si>
  <si>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</si>
  <si>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</si>
  <si>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</si>
  <si>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</si>
  <si>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1E8Y</t>
  </si>
  <si>
    <t>1E8Z</t>
  </si>
  <si>
    <t>2A4Z</t>
  </si>
  <si>
    <t>2A5U</t>
  </si>
  <si>
    <t>2CHW</t>
  </si>
  <si>
    <t>2CHX</t>
  </si>
  <si>
    <t>2CHZ</t>
  </si>
  <si>
    <t>2V4L</t>
  </si>
  <si>
    <t>3APC</t>
  </si>
  <si>
    <t>3APD</t>
  </si>
  <si>
    <t>3APF</t>
  </si>
  <si>
    <t>3CSF</t>
  </si>
  <si>
    <t>3CST</t>
  </si>
  <si>
    <t>3DBS</t>
  </si>
  <si>
    <t>3DPD</t>
  </si>
  <si>
    <t>3ENE</t>
  </si>
  <si>
    <t>3IBE</t>
  </si>
  <si>
    <t>3L08</t>
  </si>
  <si>
    <t>3L13</t>
  </si>
  <si>
    <t>3L16</t>
  </si>
  <si>
    <t>3L17</t>
  </si>
  <si>
    <t>3L54</t>
  </si>
  <si>
    <t>3LJ3</t>
  </si>
  <si>
    <t>3MJW</t>
  </si>
  <si>
    <t>3ML8</t>
  </si>
  <si>
    <t>3ML9</t>
  </si>
  <si>
    <t>3NZS</t>
  </si>
  <si>
    <t>3NZU</t>
  </si>
  <si>
    <t>3OAW</t>
  </si>
  <si>
    <t>3P2B</t>
  </si>
  <si>
    <t>3PRE</t>
  </si>
  <si>
    <t>3PRZ</t>
  </si>
  <si>
    <t>3PS6</t>
  </si>
  <si>
    <t>3QAQ</t>
  </si>
  <si>
    <t>3QAR</t>
  </si>
  <si>
    <t>3QJZ</t>
  </si>
  <si>
    <t>3QK0</t>
  </si>
  <si>
    <t>3R7Q</t>
  </si>
  <si>
    <t>3R7R</t>
  </si>
  <si>
    <t>3S2A</t>
  </si>
  <si>
    <t>3SD5</t>
  </si>
  <si>
    <t>3T8M</t>
  </si>
  <si>
    <t>3TJP</t>
  </si>
  <si>
    <t>3TL5</t>
  </si>
  <si>
    <t>3ZVV</t>
  </si>
  <si>
    <t>3ZW3</t>
  </si>
  <si>
    <t>4ANU</t>
  </si>
  <si>
    <t>4ANV</t>
  </si>
  <si>
    <t>4ANW</t>
  </si>
  <si>
    <t>4ANX</t>
  </si>
  <si>
    <t>4AOF</t>
  </si>
  <si>
    <t>4DK5</t>
  </si>
  <si>
    <t>4EZJ</t>
  </si>
  <si>
    <t>4EZK</t>
  </si>
  <si>
    <t>4EZL</t>
  </si>
  <si>
    <t>4F1S</t>
  </si>
  <si>
    <t>4FA6</t>
  </si>
  <si>
    <t>4FAD</t>
  </si>
  <si>
    <t>4FHJ</t>
  </si>
  <si>
    <t>4FHK</t>
  </si>
  <si>
    <t>4FJY</t>
  </si>
  <si>
    <t>4FJZ</t>
  </si>
  <si>
    <t>4FLH</t>
  </si>
  <si>
    <t>4FUL</t>
  </si>
  <si>
    <t>4G11</t>
  </si>
  <si>
    <t>4GB9</t>
  </si>
  <si>
    <t>4HLE</t>
  </si>
  <si>
    <t>4HVB</t>
  </si>
  <si>
    <t>4J6I</t>
  </si>
  <si>
    <t>4KZ0</t>
  </si>
  <si>
    <t>4KZC</t>
  </si>
  <si>
    <t>4PS3</t>
  </si>
  <si>
    <t>4PS7</t>
  </si>
  <si>
    <t>4PS8</t>
  </si>
  <si>
    <t>4URK</t>
  </si>
  <si>
    <t>4WWN</t>
  </si>
  <si>
    <t>4WWO</t>
  </si>
  <si>
    <t>4WWP</t>
  </si>
  <si>
    <t>4XX5</t>
  </si>
  <si>
    <t>4XZ4</t>
  </si>
  <si>
    <t>5EDS</t>
  </si>
  <si>
    <t>5G2N</t>
  </si>
  <si>
    <t>5G55</t>
  </si>
  <si>
    <t>5JHA</t>
  </si>
  <si>
    <t>5JHB</t>
  </si>
  <si>
    <t>5KAE</t>
  </si>
  <si>
    <t>5OQ4</t>
  </si>
  <si>
    <t>5T23</t>
  </si>
  <si>
    <t>6AUD</t>
  </si>
  <si>
    <t>6C1S</t>
  </si>
  <si>
    <t>6FH5</t>
  </si>
  <si>
    <t>6GQ7</t>
  </si>
  <si>
    <t>6T3B</t>
  </si>
  <si>
    <t>6T3C</t>
  </si>
  <si>
    <t>6XRL</t>
  </si>
  <si>
    <t>6XRM</t>
  </si>
  <si>
    <t>X-ray</t>
  </si>
  <si>
    <t>2.00 A</t>
  </si>
  <si>
    <t>2.40 A</t>
  </si>
  <si>
    <t>3.00 A</t>
  </si>
  <si>
    <t>2.90 A</t>
  </si>
  <si>
    <t>2.70 A</t>
  </si>
  <si>
    <t>2.60 A</t>
  </si>
  <si>
    <t>2.50 A</t>
  </si>
  <si>
    <t>2.54 A</t>
  </si>
  <si>
    <t>2.55 A</t>
  </si>
  <si>
    <t>2.82 A</t>
  </si>
  <si>
    <t>2.80 A</t>
  </si>
  <si>
    <t>3.20 A</t>
  </si>
  <si>
    <t>2.85 A</t>
  </si>
  <si>
    <t>2.30 A</t>
  </si>
  <si>
    <t>2.43 A</t>
  </si>
  <si>
    <t>2.87 A</t>
  </si>
  <si>
    <t>2.75 A</t>
  </si>
  <si>
    <t>2.91 A</t>
  </si>
  <si>
    <t>2.65 A</t>
  </si>
  <si>
    <t>2.79 A</t>
  </si>
  <si>
    <t>2.81 A</t>
  </si>
  <si>
    <t>2.13 A</t>
  </si>
  <si>
    <t>2.31 A</t>
  </si>
  <si>
    <t>2.73 A</t>
  </si>
  <si>
    <t>3.30 A</t>
  </si>
  <si>
    <t>2.95 A</t>
  </si>
  <si>
    <t>2.67 A</t>
  </si>
  <si>
    <t>2.94 A</t>
  </si>
  <si>
    <t>2.47 A</t>
  </si>
  <si>
    <t>3.40 A</t>
  </si>
  <si>
    <t>2.44 A</t>
  </si>
  <si>
    <t>2.78 A</t>
  </si>
  <si>
    <t>2.35 A</t>
  </si>
  <si>
    <t>3.25 A</t>
  </si>
  <si>
    <t>2.69 A</t>
  </si>
  <si>
    <t>2.99 A</t>
  </si>
  <si>
    <t>2.76 A</t>
  </si>
  <si>
    <t>2.68 A</t>
  </si>
  <si>
    <t>2.45 A</t>
  </si>
  <si>
    <t>2.51 A</t>
  </si>
  <si>
    <t>2.48 A</t>
  </si>
  <si>
    <t>2.02 A</t>
  </si>
  <si>
    <t>2.84 A</t>
  </si>
  <si>
    <t>3.01 A</t>
  </si>
  <si>
    <t>2.62 A</t>
  </si>
  <si>
    <t>2.88 A</t>
  </si>
  <si>
    <t>inf</t>
  </si>
  <si>
    <t>142-1101</t>
  </si>
  <si>
    <t>143-1101</t>
  </si>
  <si>
    <t>144-1102</t>
  </si>
  <si>
    <t>147-1094</t>
  </si>
  <si>
    <t>144-1091</t>
  </si>
  <si>
    <t>Protein - Protein</t>
  </si>
  <si>
    <t>Protein - Ligand</t>
  </si>
  <si>
    <t>Kd</t>
  </si>
  <si>
    <t>IC50</t>
  </si>
  <si>
    <t>Ki</t>
  </si>
  <si>
    <t xml:space="preserve"> =</t>
  </si>
  <si>
    <t xml:space="preserve"> &gt;</t>
  </si>
  <si>
    <t>uM</t>
  </si>
  <si>
    <t>nM</t>
  </si>
  <si>
    <t>pM</t>
  </si>
  <si>
    <t>(965-mer) phosphoinositide 3-kinase gamma, 2.5 x 10-6M</t>
  </si>
  <si>
    <t>(BYM)</t>
  </si>
  <si>
    <t>(QYT)</t>
  </si>
  <si>
    <t>(039) HUMAN PI-3K GAMMA CATALYTIC SUBUNIT</t>
  </si>
  <si>
    <t>(090) HUMAN PI-3K GAMMA CATALYTIC SUBUNIT, how get IC50?</t>
  </si>
  <si>
    <t>(093) HUMAN PI-3K GAMMA CATALYTIC SUBUNIT, how get IC50?</t>
  </si>
  <si>
    <t>(MMD) Fragment: residues 144-1102;</t>
  </si>
  <si>
    <t>(E52)</t>
  </si>
  <si>
    <t>(GD9) IC50=0.075uM</t>
  </si>
  <si>
    <t>(41A)</t>
  </si>
  <si>
    <t>(ZIG) compound 1; Pi3K gamma</t>
  </si>
  <si>
    <t>(JZW) IC50=1.8(PI3K alpha)  IC50=14/1.4/15(PI3K beta/gamma/sigma), compound 14</t>
  </si>
  <si>
    <t>(JZX) IC50=5.5(PI3K alpha)  IC50=60/6.6/33(PI3K beta/gamma/sigma), compound 16</t>
  </si>
  <si>
    <t>(JZY) IC50=1.1(PI3K alpha)  IC50=6.2/0.7/5.2(PI3K beta/gamma/sigma), compound 20</t>
  </si>
  <si>
    <t>(LXX) compound 6; IC50=7nM for PI3K alpha, X-ray: PI3K gamma</t>
  </si>
  <si>
    <t>(WYE) mTOR is similar with PI3K gamma, IC50 value is for mTOR</t>
  </si>
  <si>
    <t>(NZS) compound1d; IC50(PI3K alpha); X-ray(PI3K gamma)</t>
  </si>
  <si>
    <t>(NZU) compound 6; IC50(p110 alpha); X-ray(PI3K gamma)</t>
  </si>
  <si>
    <t>(OAW) Ki=7nM(PI3K alpha); X-ray(PI3K gamma)</t>
  </si>
  <si>
    <t>(3RZ) x-ray:PI3Kgamma; assay:PI3Kalpha</t>
  </si>
  <si>
    <t>(3PS) x-ray:PI3Kgamma; assay:PI3Kalpha</t>
  </si>
  <si>
    <t>(QAQ) ligand is compound 1</t>
  </si>
  <si>
    <t>(QAR) ligand is compound 32</t>
  </si>
  <si>
    <t>(QK0) ligand is compound 82; ATP-based cell viability assay</t>
  </si>
  <si>
    <t>(FAV) ligand is compound 1f</t>
  </si>
  <si>
    <t>(FAZ) ligand is compound 6</t>
  </si>
  <si>
    <t>(2NQ) ligand is compound 16d; IC50=8.1+/-3nM</t>
  </si>
  <si>
    <t>(SD5) Filter binding assay; IC50=262+/-94 nM</t>
  </si>
  <si>
    <t>(980) ligand is compound 2</t>
  </si>
  <si>
    <t>(XAZ) ligand is compound 1</t>
  </si>
  <si>
    <t>(ZW3) ligand is compound 12, HTRF based assay</t>
  </si>
  <si>
    <t>(EM7) compound 2; Bradford assay</t>
  </si>
  <si>
    <t>(751) compound 1; Bradford assay</t>
  </si>
  <si>
    <t>(O92) compound 31; Bradford assay</t>
  </si>
  <si>
    <t>(534) compound 4; Bradford assay</t>
  </si>
  <si>
    <t>(7L0) compound 45</t>
  </si>
  <si>
    <t>(0KO)</t>
  </si>
  <si>
    <t>(0SC)</t>
  </si>
  <si>
    <t>(0SD)</t>
  </si>
  <si>
    <t>(0SE)</t>
  </si>
  <si>
    <t>(F1S) Ki=2.0+/-0.7nM nM(PI3K-alpha), X-ray(PI3K-gamma)</t>
  </si>
  <si>
    <t>(4FJ) incomplete ligand structure</t>
  </si>
  <si>
    <t>(14K) Ki(a modified in vitro AlphaScreen assay)</t>
  </si>
  <si>
    <t>(0W7)</t>
  </si>
  <si>
    <t>(0WR) ligand is compound 14</t>
  </si>
  <si>
    <t>(19P) Ki (displacement fluorescence polarization (FP) assay come from ref 5)</t>
  </si>
  <si>
    <t>(1JV)</t>
  </si>
  <si>
    <t>(1UJ) ligand is compound 2</t>
  </si>
  <si>
    <t>(1UK) ligand is compound 17</t>
  </si>
  <si>
    <t>(2WH) ligand is compound 22</t>
  </si>
  <si>
    <t>(2WJ) ligand is compound 3</t>
  </si>
  <si>
    <t>(2WK) ligand is compound 10</t>
  </si>
  <si>
    <t>(A82) ligand is compound 2 (AZD6482)</t>
  </si>
  <si>
    <t>(3VC) ligand is compound 1</t>
  </si>
  <si>
    <t>(3VD) ligand is compound 16</t>
  </si>
  <si>
    <t>(3VE) ligand is compound 27</t>
  </si>
  <si>
    <t>(5MT) ligand is compound 5</t>
  </si>
  <si>
    <t>(6E2) compound 39i (Copanlisib)</t>
  </si>
  <si>
    <t>(6K7) p110 gamma PIKiN2</t>
  </si>
  <si>
    <t>(6K5) p110 gamma PIKiN3</t>
  </si>
  <si>
    <t>(A3W) comp.1</t>
  </si>
  <si>
    <t>(74F) comp.5d</t>
  </si>
  <si>
    <t>(BWY) [Different protein in assay: Protein in binding assay is PI3Kgamma, crystal is PI3Kgamma_K802T mutant.] S-isomer 8</t>
  </si>
  <si>
    <t>(EFV) ligand is compound 6</t>
  </si>
  <si>
    <t>druggability_score</t>
  </si>
  <si>
    <t>pocket_score</t>
  </si>
  <si>
    <t>pocket_number</t>
  </si>
  <si>
    <t>volume</t>
  </si>
  <si>
    <t>area</t>
  </si>
  <si>
    <t>fraction_apolar</t>
  </si>
  <si>
    <t>domains</t>
  </si>
  <si>
    <t>p21</t>
  </si>
  <si>
    <t>p1</t>
  </si>
  <si>
    <t>p69</t>
  </si>
  <si>
    <t>p4</t>
  </si>
  <si>
    <t>p3</t>
  </si>
  <si>
    <t>p14</t>
  </si>
  <si>
    <t>p2</t>
  </si>
  <si>
    <t>p25</t>
  </si>
  <si>
    <t>p30</t>
  </si>
  <si>
    <t>p9</t>
  </si>
  <si>
    <t>p38</t>
  </si>
  <si>
    <t>p5</t>
  </si>
  <si>
    <t>p11</t>
  </si>
  <si>
    <t>p52</t>
  </si>
  <si>
    <t>p7</t>
  </si>
  <si>
    <t>p10</t>
  </si>
  <si>
    <t>p45</t>
  </si>
  <si>
    <t>PI3K/PI4K (7.0%),PI3_PI4_kinase (7.0%)</t>
  </si>
  <si>
    <t>PI3K/PI4K (9.0%),PI3_PI4_kinase (10.0%)</t>
  </si>
  <si>
    <t>PI3K-RBD (7.0%),PI3K_rbd (6.0%)</t>
  </si>
  <si>
    <t>PI3K/PI4K (6.0%),PI3_PI4_kinase (7.0%)</t>
  </si>
  <si>
    <t>PI3K/PI4K (7.0%),PI3_PI4_kinase (8.0%)</t>
  </si>
  <si>
    <t>PI3K/PI4K (9.0%),PI3_PI4_kinase (11.0%)</t>
  </si>
  <si>
    <t>PI3K/PI4K (5.0%),PI3_PI4_kinase (6.0%)</t>
  </si>
  <si>
    <t>PI3K/PI4K (8.0%),PI3_PI4_kinase (9.0%)</t>
  </si>
  <si>
    <t>C2 PI3K-type (5.0%),PIK helical (7.0%),PI3Ka (6.0%),PI3K_C2 (6.0%)</t>
  </si>
  <si>
    <t>PI3K-RBD (7.0%),PIK helical (4.0%),PI3Ka (5.0%),PI3K_rbd (7.0%)</t>
  </si>
  <si>
    <t>PI3K-RBD (4.0%),PIK helical (4.0%),PI3K/PI4K (5.0%),PI3_PI4_kinase (6.0%),PI3Ka (4.0%),PI3K_rbd (6.0%)</t>
  </si>
  <si>
    <t>C2 PI3K-type (1.0%),PIK helical (7.0%),PI3Ka (6.0%),PI3K_C2 (1.0%)</t>
  </si>
  <si>
    <t>PI3K/PI4K (10.0%),PI3_PI4_kinase (12.0%)</t>
  </si>
  <si>
    <t>C2 PI3K-type (4.0%),PIK helical (4.0%),PI3Ka (4.0%),PI3K_C2 (4.0%)</t>
  </si>
  <si>
    <t>PI3K/PI4K (11.0%),PI3_PI4_kinase (12.0%)</t>
  </si>
  <si>
    <t>PI3K/PI4K (6.0%),PI3_PI4_kinase (6.0%)</t>
  </si>
  <si>
    <t>PI3K-RBD (15.0%),PI3K_rbd (15.0%)</t>
  </si>
  <si>
    <t>C2 PI3K-type (8.0%),PI3K_C2 (7.0%)</t>
  </si>
  <si>
    <t>PI3K/PI4K (10.0%),PI3_PI4_kinase (11.0%)</t>
  </si>
  <si>
    <t>PIK helical (4.0%),PI3K/PI4K (3.0%),PI3_PI4_kinase (4.0%),PI3Ka (4.0%)</t>
  </si>
  <si>
    <t>PI3K-RBD (9.0%),PI3K_rbd (12.0%)</t>
  </si>
  <si>
    <t>C2 PI3K-type (3.0%),PIK helical (4.0%),PI3Ka (4.0%),PI3K_C2 (4.0%)</t>
  </si>
  <si>
    <t>PI3K-RBD (8.0%),PIK helical (4.0%),PI3K/PI4K (6.0%),PI3_PI4_kinase (7.0%),PI3Ka (4.0%),PI3K_rbd (10.0%)</t>
  </si>
  <si>
    <t>PI3K-RBD (1.0%),PIK helical (4.0%),PI3K/PI4K (4.0%),PI3_PI4_kinase (5.0%),PI3Ka (4.0%),PI3K_rbd (6.0%)</t>
  </si>
  <si>
    <t>PI3K/PI4K (4.0%),PI3_PI4_kinase (5.0%)</t>
  </si>
  <si>
    <t>PI3K/PI4K (3.0%),PI3_PI4_kinase (4.0%)</t>
  </si>
  <si>
    <t>PI3K/PI4K (11.0%),PI3_PI4_kinase (13.0%)</t>
  </si>
  <si>
    <t>C2 PI3K-type (4.0%),PIK helical (9.0%),PI3Ka (9.0%),PI3K_C2 (5.0%)</t>
  </si>
  <si>
    <t>DRUGGABLE POCKETS</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</si>
  <si>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</si>
  <si>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</si>
  <si>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</si>
  <si>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</si>
  <si>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</si>
  <si>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</si>
  <si>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</si>
  <si>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</si>
  <si>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</si>
  <si>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</si>
  <si>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</si>
  <si>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</si>
  <si>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</si>
  <si>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</si>
  <si>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</si>
  <si>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</si>
  <si>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</si>
  <si>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</si>
  <si>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</si>
  <si>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</si>
  <si>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</si>
  <si>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</si>
  <si>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</si>
  <si>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</si>
  <si>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</si>
  <si>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</si>
  <si>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</si>
  <si>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</si>
  <si>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</si>
  <si>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</si>
  <si>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</si>
  <si>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</si>
  <si>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</si>
  <si>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</si>
  <si>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</si>
  <si>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</si>
  <si>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CHEMBL3984425</t>
  </si>
  <si>
    <t>CHEMBL230011</t>
  </si>
  <si>
    <t>CHEMBL573339</t>
  </si>
  <si>
    <t>CHEMBL1241674</t>
  </si>
  <si>
    <t>CHEMBL521851</t>
  </si>
  <si>
    <t>CHEMBL603469</t>
  </si>
  <si>
    <t>CHEMBL1474834</t>
  </si>
  <si>
    <t>CHEMBL3393602</t>
  </si>
  <si>
    <t>CHEMBL3393601</t>
  </si>
  <si>
    <t>CHEMBL3928423</t>
  </si>
  <si>
    <t>CHEMBL3983623</t>
  </si>
  <si>
    <t>CHEMBL3586678</t>
  </si>
  <si>
    <t>CHEMBL3585362</t>
  </si>
  <si>
    <t>CHEMBL3586674</t>
  </si>
  <si>
    <t>CHEMBL3586672</t>
  </si>
  <si>
    <t>CHEMBL3586668</t>
  </si>
  <si>
    <t>CHEMBL3586673</t>
  </si>
  <si>
    <t>CHEMBL3586670</t>
  </si>
  <si>
    <t>CHEMBL3586669</t>
  </si>
  <si>
    <t>CHEMBL3586680</t>
  </si>
  <si>
    <t>CHEMBL3586675</t>
  </si>
  <si>
    <t>CHEMBL3586666</t>
  </si>
  <si>
    <t>CHEMBL3586671</t>
  </si>
  <si>
    <t>CHEMBL2331664</t>
  </si>
  <si>
    <t>CHEMBL3586665</t>
  </si>
  <si>
    <t>CHEMBL3586667</t>
  </si>
  <si>
    <t>CHEMBL2381373</t>
  </si>
  <si>
    <t>CHEMBL2387080</t>
  </si>
  <si>
    <t>CHEMBL2206921</t>
  </si>
  <si>
    <t>CHEMBL3356896</t>
  </si>
  <si>
    <t>CHEMBL2170081</t>
  </si>
  <si>
    <t>CHEMBL3356889</t>
  </si>
  <si>
    <t>CHEMBL1822054</t>
  </si>
  <si>
    <t>CHEMBL2165030</t>
  </si>
  <si>
    <t>CHEMBL3356899</t>
  </si>
  <si>
    <t>CHEMBL3356900</t>
  </si>
  <si>
    <t>CHEMBL2206904</t>
  </si>
  <si>
    <t>CHEMBL2206913</t>
  </si>
  <si>
    <t>CHEMBL2165017</t>
  </si>
  <si>
    <t>CHEMBL2165029</t>
  </si>
  <si>
    <t>CHEMBL2165051</t>
  </si>
  <si>
    <t>CHEMBL3356884</t>
  </si>
  <si>
    <t>CHEMBL1615189</t>
  </si>
  <si>
    <t>CHEMBL2165004</t>
  </si>
  <si>
    <t>CHEMBL3356897</t>
  </si>
  <si>
    <t>CHEMBL3618245</t>
  </si>
  <si>
    <t>CHEMBL2165033</t>
  </si>
  <si>
    <t>CHEMBL3356895</t>
  </si>
  <si>
    <t>CHEMBL3356885</t>
  </si>
  <si>
    <t>CHEMBL1229535</t>
  </si>
  <si>
    <t>CHEMBL2165007</t>
  </si>
  <si>
    <t>CHEMBL3356893</t>
  </si>
  <si>
    <t>CHEMBL3356898</t>
  </si>
  <si>
    <t>CHEMBL2170098</t>
  </si>
  <si>
    <t>CHEMBL2170099</t>
  </si>
  <si>
    <t>CHEMBL2165016</t>
  </si>
  <si>
    <t>CHEMBL2165020</t>
  </si>
  <si>
    <t>CHEMBL2165032</t>
  </si>
  <si>
    <t>CHEMBL2170088</t>
  </si>
  <si>
    <t>CHEMBL2165018</t>
  </si>
  <si>
    <t>CHEMBL2165019</t>
  </si>
  <si>
    <t>CHEMBL2165025</t>
  </si>
  <si>
    <t>CHEMBL2165027</t>
  </si>
  <si>
    <t>CHEMBL3356892</t>
  </si>
  <si>
    <t>CHEMBL2170082</t>
  </si>
  <si>
    <t>CHEMBL2170083</t>
  </si>
  <si>
    <t>CHEMBL2170089</t>
  </si>
  <si>
    <t>CHEMBL2170090</t>
  </si>
  <si>
    <t>CHEMBL2165006</t>
  </si>
  <si>
    <t>CHEMBL2165037</t>
  </si>
  <si>
    <t>CHEMBL2165039</t>
  </si>
  <si>
    <t>CHEMBL2165052</t>
  </si>
  <si>
    <t>CHEMBL2170086</t>
  </si>
  <si>
    <t>CHEMBL2170087</t>
  </si>
  <si>
    <t>CHEMBL2418943</t>
  </si>
  <si>
    <t>CHEMBL3356883</t>
  </si>
  <si>
    <t>CHEMBL2206906</t>
  </si>
  <si>
    <t>CHEMBL2170095</t>
  </si>
  <si>
    <t>CHEMBL2165010</t>
  </si>
  <si>
    <t>CHEMBL2165015</t>
  </si>
  <si>
    <t>CHEMBL3356902</t>
  </si>
  <si>
    <t>CHEMBL3356890</t>
  </si>
  <si>
    <t>CHEMBL2071341</t>
  </si>
  <si>
    <t>CHEMBL2170084</t>
  </si>
  <si>
    <t>CHEMBL2165031</t>
  </si>
  <si>
    <t>CHEMBL2170096</t>
  </si>
  <si>
    <t>CHEMBL2170092</t>
  </si>
  <si>
    <t>CHEMBL3356891</t>
  </si>
  <si>
    <t>CHEMBL2165023</t>
  </si>
  <si>
    <t>CHEMBL3356901</t>
  </si>
  <si>
    <t>CHEMBL2165038</t>
  </si>
  <si>
    <t>CHEMBL2165026</t>
  </si>
  <si>
    <t>CHEMBL2170097</t>
  </si>
  <si>
    <t>CHEMBL2087479</t>
  </si>
  <si>
    <t>CHEMBL2171930</t>
  </si>
  <si>
    <t>CHEMBL2165269</t>
  </si>
  <si>
    <t>CHEMBL2165005</t>
  </si>
  <si>
    <t>CHEMBL2170093</t>
  </si>
  <si>
    <t>CHEMBL2071329</t>
  </si>
  <si>
    <t>CHEMBL2170085</t>
  </si>
  <si>
    <t>CHEMBL2071342</t>
  </si>
  <si>
    <t>CHEMBL3356886</t>
  </si>
  <si>
    <t>CHEMBL3356888</t>
  </si>
  <si>
    <t>CHEMBL2418961</t>
  </si>
  <si>
    <t>CHEMBL2165022</t>
  </si>
  <si>
    <t>CHEMBL3356887</t>
  </si>
  <si>
    <t>CHEMBL2165268</t>
  </si>
  <si>
    <t>CHEMBL2165003</t>
  </si>
  <si>
    <t>CHEMBL2165270</t>
  </si>
  <si>
    <t>CHEMBL2165024</t>
  </si>
  <si>
    <t>CHEMBL2071328</t>
  </si>
  <si>
    <t>CHEMBL2165021</t>
  </si>
  <si>
    <t>CHEMBL2165049</t>
  </si>
  <si>
    <t>CHEMBL2087492</t>
  </si>
  <si>
    <t>CHEMBL2071332</t>
  </si>
  <si>
    <t>CHEMBL2071331</t>
  </si>
  <si>
    <t>CHEMBL2058172</t>
  </si>
  <si>
    <t>CHEMBL1762782</t>
  </si>
  <si>
    <t>CHEMBL2165009</t>
  </si>
  <si>
    <t>CHEMBL2087493</t>
  </si>
  <si>
    <t>CHEMBL2069328</t>
  </si>
  <si>
    <t>CHEMBL2165053</t>
  </si>
  <si>
    <t>CHEMBL2165050</t>
  </si>
  <si>
    <t>CHEMBL2171927</t>
  </si>
  <si>
    <t>CHEMBL2165271</t>
  </si>
  <si>
    <t>CHEMBL2171929</t>
  </si>
  <si>
    <t>CHEMBL2165028</t>
  </si>
  <si>
    <t>CHEMBL2165012</t>
  </si>
  <si>
    <t>CHEMBL2071326</t>
  </si>
  <si>
    <t>CHEMBL2071333</t>
  </si>
  <si>
    <t>CHEMBL2165011</t>
  </si>
  <si>
    <t>CHEMBL1615182</t>
  </si>
  <si>
    <t>CHEMBL2071340</t>
  </si>
  <si>
    <t>CHEMBL2087483</t>
  </si>
  <si>
    <t>CHEMBL2165014</t>
  </si>
  <si>
    <t>CHEMBL2170094</t>
  </si>
  <si>
    <t>CHEMBL2165034</t>
  </si>
  <si>
    <t>CHEMBL2087474</t>
  </si>
  <si>
    <t>CHEMBL2071330</t>
  </si>
  <si>
    <t>CHEMBL3356894</t>
  </si>
  <si>
    <t>CHEMBL2165013</t>
  </si>
  <si>
    <t>CHEMBL2165008</t>
  </si>
  <si>
    <t>CHEMBL2071327</t>
  </si>
  <si>
    <t>CHEMBL2071334</t>
  </si>
  <si>
    <t>CHEMBL2165035</t>
  </si>
  <si>
    <t>CHEMBL2171928</t>
  </si>
  <si>
    <t>CHEMBL2165046</t>
  </si>
  <si>
    <t>CHEMBL3401977</t>
  </si>
  <si>
    <t>CHEMBL2165042</t>
  </si>
  <si>
    <t>CHEMBL2165048</t>
  </si>
  <si>
    <t>CHEMBL2171931</t>
  </si>
  <si>
    <t>CHEMBL2071338</t>
  </si>
  <si>
    <t>CHEMBL1086736</t>
  </si>
  <si>
    <t>CHEMBL3401978</t>
  </si>
  <si>
    <t>CHEMBL2165047</t>
  </si>
  <si>
    <t>CHEMBL3401981</t>
  </si>
  <si>
    <t>CHEMBL3401984</t>
  </si>
  <si>
    <t>CHEMBL2165040</t>
  </si>
  <si>
    <t>CHEMBL3401979</t>
  </si>
  <si>
    <t>CHEMBL3356882</t>
  </si>
  <si>
    <t>CHEMBL3401987</t>
  </si>
  <si>
    <t>CHEMBL1076721</t>
  </si>
  <si>
    <t>PI3-kinase p110-gamma subunit</t>
  </si>
  <si>
    <t>Phosphatidylinositol-4-phosphate 3-kinase C2 domain-containing subunit gamma</t>
  </si>
  <si>
    <t>PI3-kinase p110-beta subunit</t>
  </si>
  <si>
    <t>Bone morphogenetic protein receptor type-1B</t>
  </si>
  <si>
    <t>PI3-kinase p110-alpha subunit</t>
  </si>
  <si>
    <t>Phosphorylase kinase gamma subunit 1</t>
  </si>
  <si>
    <t>Dual specificity protein kinase CLK4</t>
  </si>
  <si>
    <t>c-Jun N-terminal kinase 3</t>
  </si>
  <si>
    <t>Serine/threonine-protein kinase mTOR</t>
  </si>
  <si>
    <t>DNA-dependent protein kinase</t>
  </si>
  <si>
    <t>Tyrosine-protein kinase JAK2</t>
  </si>
  <si>
    <t>PI3-kinase p110-delta subunit</t>
  </si>
  <si>
    <t>Serine/threonine-protein kinase PLK1</t>
  </si>
  <si>
    <t>Glycogen synthase kinase-3 beta</t>
  </si>
  <si>
    <t>Tyrosine-protein kinase receptor FLT3</t>
  </si>
  <si>
    <t>Binding</t>
  </si>
  <si>
    <t>Homo sapiens</t>
  </si>
  <si>
    <t>Binding affinity to human recombinant full length N-terminal His-tagged PI3Kgamma expressed in Sf9 insect cells by equilibrium fluorescence titration analysis</t>
  </si>
  <si>
    <t>Binding constant for PIK3CG kinase domain</t>
  </si>
  <si>
    <t>Inhibition of GST-fused human recombinant PI3Kgamma expressed in baculovirus infected SF9 cells after 1 hr by scintillation proximity assay in presence of [gamma-33P]-ATP</t>
  </si>
  <si>
    <t>Binding affinity to PIK3CG</t>
  </si>
  <si>
    <t xml:space="preserve">Binding affinity to human PIK3CG </t>
  </si>
  <si>
    <t>Inhibition of PI3Kgamma (unknown origin) by KINOMEScan assay</t>
  </si>
  <si>
    <t>Binding affinity to human PI3Kgamma (144 to 1102 residues) expressed in mammalian expression system by KINOMEscan assay</t>
  </si>
  <si>
    <t>Inhibition of PI3Kgamma (unknown origin) using [33P]ATP and PIP2 incubated for 15 mins by liquid scintillation counting method</t>
  </si>
  <si>
    <t>Inhibition of human PI3Kgamma</t>
  </si>
  <si>
    <t>Inhibition of PI3Kgamma (unknown origin)</t>
  </si>
  <si>
    <t>Inhibition of human N-terminal polyHis-tagged PI3K p110gamma expressed in baculovirus infected Hi5 cells using Phosphatidylinositol-4,5-bisphosphate as substrate after 20 mins by AlphaScreen assay</t>
  </si>
  <si>
    <t>Inhibition of PI3K-gamma (unknown origin) using [33P]ATP as substrate after 15 mins by liquid scintillation counting analysis</t>
  </si>
  <si>
    <t>Inhibition of human N-terminal polyHis-tagged PI3K p110gamma expressed in baculovirus infected Hi5 cells using ATP as substrate after 20 mins by spectrophotometric analysis</t>
  </si>
  <si>
    <t>Inhibition of human N-terminal His-tagged PI3Kgamma expressed in insect Sf9 cells using PI(4,5)P2 as substrate after 20 mins by alphascreen assay in presence of 8 uM ATP</t>
  </si>
  <si>
    <t>Inhibition of human N-terminal poly-His tagged-PI3Kgamma expressed in Sf9 baculovirus system co-expressing p85alpha after 20 mins by AlphaScreen assay</t>
  </si>
  <si>
    <t>Inhibition of human PI3Kgamma expressed in Sf9 cells</t>
  </si>
  <si>
    <t>Inhibition of PI3Kgamma (unknown origin) by alpha screen assay</t>
  </si>
  <si>
    <t>Inhibition of PI3K-gamma (unknown origin)</t>
  </si>
  <si>
    <t>Inhibition of recombinant GST-tagged PI3K p110gamma using [32P]ATP after 60 mins by scintillation proximity assay</t>
  </si>
  <si>
    <t>Inhibition of human PI3Kgamma by ADP accumulation based HTRF assay</t>
  </si>
  <si>
    <t>Inhibition of PI3Kgamma by ATP bioluminescence assay</t>
  </si>
  <si>
    <t>Inhibition of PI3Kgamma assessed as accumulation of ADP</t>
  </si>
  <si>
    <t>Inhibition of PI3Kgamma</t>
  </si>
  <si>
    <t>CHEMBL3855738</t>
  </si>
  <si>
    <t>CHEMBL1908576</t>
  </si>
  <si>
    <t>CHEMBL2383016</t>
  </si>
  <si>
    <t>CHEMBL1244920</t>
  </si>
  <si>
    <t>CHEMBL1772047</t>
  </si>
  <si>
    <t>CHEMBL3396745</t>
  </si>
  <si>
    <t>CHEMBL3865235</t>
  </si>
  <si>
    <t>CHEMBL3587028</t>
  </si>
  <si>
    <t>CHEMBL2346294</t>
  </si>
  <si>
    <t>CHEMBL2388234</t>
  </si>
  <si>
    <t>CHEMBL2211631</t>
  </si>
  <si>
    <t>CHEMBL3363927</t>
  </si>
  <si>
    <t>CHEMBL2173754</t>
  </si>
  <si>
    <t>CHEMBL1826066</t>
  </si>
  <si>
    <t>CHEMBL2166655</t>
  </si>
  <si>
    <t>CHEMBL1775868</t>
  </si>
  <si>
    <t>CHEMBL3620387</t>
  </si>
  <si>
    <t>CHEMBL3363926</t>
  </si>
  <si>
    <t>CHEMBL2072996</t>
  </si>
  <si>
    <t>CHEMBL2092093</t>
  </si>
  <si>
    <t>CHEMBL2174949</t>
  </si>
  <si>
    <t>CHEMBL2060308</t>
  </si>
  <si>
    <t>CHEMBL3406126</t>
  </si>
  <si>
    <t>CHEMBL1102108</t>
  </si>
  <si>
    <t>C[C@H](NC(=O)c1c(N)nn2cccnc12)C3=Cc4cccc(C#Cc5cnn(C)c5)c4C(=O)N3c6ccccc6</t>
  </si>
  <si>
    <t>Nc1nc(N)c2nc(c3cccc(O)c3)c(nc2n1)c4cccc(O)c4</t>
  </si>
  <si>
    <t>Oc1cccc(c1)c2nc(N3CCOCC3)c4oc5ncccc5c4n2</t>
  </si>
  <si>
    <t>CC(C)n1nc(c2cc3cc(O)ccc3[nH]2)c4c(N)ncnc14</t>
  </si>
  <si>
    <t>CS(=O)(=O)N1CCN(Cc2cc3nc(nc(N4CCOCC4)c3s2)c5cccc6[nH]ncc56)CC1</t>
  </si>
  <si>
    <t>C[C@]12O[C@H](C[C@]1(O)CO)n3c4ccccc4c5c6C(=O)NCc6c7c8ccccc8n2c7c35</t>
  </si>
  <si>
    <t>CN(Cc1csc(C)n1)c2ncnc3ccc(cc23)c4ccc5OCOc5c4</t>
  </si>
  <si>
    <t>O=C(O\N=C/1\c2ccccc2c3nc4ccccc4nc13)c5occc5</t>
  </si>
  <si>
    <t>O\N=C/1\c2ccccc2c3nc4ccccc4nc13</t>
  </si>
  <si>
    <t>Cc1c(Nc2c(CO)nc3c(N)cc(nn23)N4CCOC(CO)C4)cccc1C(F)(F)F</t>
  </si>
  <si>
    <t>Cc1nc2c(cc(nn2c1Nc3cccc(c3CN4CC(O)C4)C(F)(F)F)N5CCOCC5)c6cnc[nH]6</t>
  </si>
  <si>
    <t>COc1cncc(n1)N2CCc3nc(NC(=O)NCCc4cn(CC(F)F)cn4)sc3C2</t>
  </si>
  <si>
    <t>COc1cc(cnc1Cl)N2CCc3nc(NC(=O)NCCc4cn(CC(F)F)cn4)sc3C2</t>
  </si>
  <si>
    <t>CCCn1cnc(CCNC(=O)Nc2nc3CCN(Cc3s2)c4cncc(OC)c4)c1</t>
  </si>
  <si>
    <t>CCCOCCNC(=O)Nc1nc2CCN(Cc2s1)c3cncc(OC)c3</t>
  </si>
  <si>
    <t>COc1cc(cnc1OC)N2CCc3nc(NC(=O)C)sc3C2</t>
  </si>
  <si>
    <t>COc1cncc(c1)N2CCc3nc(NC(=O)NCCc4cn(cn4)C(C)C)sc3C2</t>
  </si>
  <si>
    <t>COc1cncc(n1)N2CCc3nc(NC(=O)C)sc3C2</t>
  </si>
  <si>
    <t>COc1cc(cnc1Cl)N2CCc3nc(NC(=O)C)sc3C2</t>
  </si>
  <si>
    <t>COc1cncc(c1)N2CCc3nc(NC(=O)NCCc4cn(CCO)cn4)sc3C2</t>
  </si>
  <si>
    <t>COc1cncc(c1)N2CCc3nc(NC(=O)NCCc4cn(CC(C)C)cn4)sc3C2</t>
  </si>
  <si>
    <t>COc1cncc(c1)N2CCc3nc(NC(=O)C)sc3C2</t>
  </si>
  <si>
    <t>CCNC(=O)Nc1nc2CCN(Cc2s1)c3cncc(OC)c3</t>
  </si>
  <si>
    <t>C[C@H](O)C(=O)N1CCC(CC1)N2C(=O)N(C)c3cnc4ccc(nc4c23)c5ccc(C)nc5</t>
  </si>
  <si>
    <t>CC(=O)Nc1nc2CCN(Cc2s1)c3cccnc3</t>
  </si>
  <si>
    <t>COc1ccc(cn1)N2CCc3nc(NC(=O)C)sc3C2</t>
  </si>
  <si>
    <t>CC(C)n1ncnc1c2nc3c(CCOc4cc(ccc34)c5cnn(CCO)c5)s2</t>
  </si>
  <si>
    <t>CC(C)n1nc(C)nc1c2cn3CCOc4cc(ccc4c3n2)c5cnn(c5)C(C)(C)C(=O)N</t>
  </si>
  <si>
    <t>CN(C)S(=O)(=O)Nc1cc(Nc2ncc(Cl)cc2c3nc(C)nc(N)n3)cnc1Cl</t>
  </si>
  <si>
    <t>COc1cncc(c1)c2ccc3nc(NC(=O)NCCC(=O)NCC(F)(F)F)sc3c2</t>
  </si>
  <si>
    <t>COc1ncc(Nc2ncc(cc2c3nc(C)nc(N)n3)[C@@H](C)N4CCN(CC4)S(=O)(=O)C)cc1F</t>
  </si>
  <si>
    <t>COc1cc(cnc1OC)c2ccc3nc(NC(=O)C)sc3c2</t>
  </si>
  <si>
    <t>CC(=O)Nc1cn2nc(ccc2n1)c3cnc(Cl)c(NS(=O)(=O)c4ccc(F)cc4)c3</t>
  </si>
  <si>
    <t>COc1ccc(Nc2ncc(cc2c3nc(C)nc(N)n3)C4=CCOCC4)cn1</t>
  </si>
  <si>
    <t>CCn1cnc(CCNC(=O)Nc2nc3ccc(cc3s2)c4cncc(OC)c4)c1</t>
  </si>
  <si>
    <t>CCCn1cnc(CCNC(=O)Nc2nc3ccc(cc3s2)c4cncc(OC)c4)c1</t>
  </si>
  <si>
    <t>COc1cnc(Nc2cnc(Cl)c(NS(=O)(=O)N(C)C)c2)c(c1)c3nc(C)nc(N)n3</t>
  </si>
  <si>
    <t>Cc1nc(N)nc(n1)c2cccnc2Nc3cnc(Cl)c(NS(=O)(=O)C)c3</t>
  </si>
  <si>
    <t>COc1ccc(Nc2ncc(CN3CCN(CC3)S(=O)(=O)C)cc2c4nc(C)nc(N)n4)cn1</t>
  </si>
  <si>
    <t>COc1ccc(Nc2ncc(cc2c3nc(C)nc(N)n3)N4CCOCC4)cn1</t>
  </si>
  <si>
    <t>Cc1ncnc(n1)n2c(Nc3cccc(O)c3)nc4ccccc24</t>
  </si>
  <si>
    <t>COc1cncc(c1)c2ccc3nc(NC(=O)C)sc3c2</t>
  </si>
  <si>
    <t>CC(=O)Nc1nc2ccc(cc2s1)c3cnc(Cl)c(NS(=O)(=O)c4ccc(F)cc4)c3</t>
  </si>
  <si>
    <t>COc1ccc(Nc2ncc(CN3CCC(C3)S(=O)(=O)C)cc2c4nc(C)nc(N)n4)cn1</t>
  </si>
  <si>
    <t>COc1cncc(c1)c2ccc3nc(NC(=O)NCCc4c[nH]cn4)sc3c2</t>
  </si>
  <si>
    <t>COc1ncc(Nc2nc3ccc(cn3c2c4nc(C)nc(N)n4)C(C)(C)O)cc1F</t>
  </si>
  <si>
    <t>COc1ccc(Nc2ncc(cc2c3nc(C)nc(N)n3)c4cnn(C)c4)cn1</t>
  </si>
  <si>
    <t>COc1cncc(c1)c2ccc3nc(NC(=O)NCC(=O)NCC(F)(F)F)sc3c2</t>
  </si>
  <si>
    <t>CCOc1cncc(c1)c2ccc3nc(NC(=O)C)sc3c2</t>
  </si>
  <si>
    <t>CC(=O)\N=C/1\NC(=C(S1)c2ccc(Cl)c(c2)S(=O)(=O)NCCO)C</t>
  </si>
  <si>
    <t>COc1ccc(Nc2ncc(Cc3ccc(cc3)S(=O)(=O)C)cc2c4nc(C)nc(N)n4)cn1</t>
  </si>
  <si>
    <t>CCNC(=O)Nc1nc2ccc(cc2s1)c3cncc(OC)c3</t>
  </si>
  <si>
    <t>COc1cncc(c1)c2ccc3nc(NC(=O)NCCc4cn(C)cn4)sc3c2</t>
  </si>
  <si>
    <t>COc1cncc(Nc2ncc(CN3CCN(CC3)S(=O)(=O)C)cc2c4nc(C)nc(N)n4)c1</t>
  </si>
  <si>
    <t>COc1ncc(Nc2ncc(cc2c3nc(C)nc(N)n3)[C@H](C)N4CCN(CC4)S(=O)(=O)C)cc1F</t>
  </si>
  <si>
    <t>COc1ccc(Nc2ncc(CN3CCN(CC3)C(=O)N(C)C)cc2c4nc(C)nc(N)n4)cn1</t>
  </si>
  <si>
    <t>COc1ccc(Nc2ncc(CC3CCN(CC3)S(=O)(=O)C)cc2c4nc(C)nc(N)n4)cn1</t>
  </si>
  <si>
    <t>COc1ccc(Nc2ncc(cc2c3nc(C)nc(N)n3)c4ccc(C)nc4)cn1</t>
  </si>
  <si>
    <t>COc1ncc(Nc2ncc(cc2c3nc(C)nc(N)n3)[C@@H](C)N4CCN(C[C@@H]4C)S(=O)(=O)C)cc1F</t>
  </si>
  <si>
    <t>COc1ccc(Nc2ncc(CN3CCN(CC3)S(=O)(=O)N(C)C)cc2c4nc(C)nc(N)n4)cn1</t>
  </si>
  <si>
    <t>COc1ccc(Nc2ncc(CN3CCC(CC3)S(=O)(=O)C)cc2c4nc(C)nc(N)n4)cn1</t>
  </si>
  <si>
    <t>COc1cnc(Nc2ccc(OC)nc2)c(c1)c3nc(C)nc(N)n3</t>
  </si>
  <si>
    <t>COCc1cnc(Nc2ccc(OC)nc2)c(c1)c3nc(C)nc(N)n3</t>
  </si>
  <si>
    <t>COc1cncc(c1)c2ccc3nc(NC(=O)N(C)C)sc3c2</t>
  </si>
  <si>
    <t>COc1ncc(Nc2ncc(CN3CCN(C[C@H]3C)S(=O)(=O)C)cc2c4nc(C)nc(N)n4)cc1F</t>
  </si>
  <si>
    <t>COc1ncc(Nc2ncc(CN3CCN(C[C@@H]3C)S(=O)(=O)C)cc2c4nc(C)nc(N)n4)cc1F</t>
  </si>
  <si>
    <t>COc1ncc(Nc2ncc(cc2c3nc(C)nc(N)n3)[C@H](C)N4CCN(C[C@@H]4C)S(=O)(=O)C)cc1F</t>
  </si>
  <si>
    <t>COc1ncc(Nc2ncc(cc2c3nc(C)nc(N)n3)C(C)(C)N4CCN(CC4)S(=O)(=O)C)cc1F</t>
  </si>
  <si>
    <t>COc1ccc(Nc2ncc(Cc3ccccc3)cc2c4nc(C)nc(N)n4)cn1</t>
  </si>
  <si>
    <t>Cc1nc(c2cccnc2Nc3cccc4[nH]ncc34)c5nc[nH]c5n1</t>
  </si>
  <si>
    <t>COc1ccc(Nc2ncccc2c3nc(C)nc4[nH]cnc34)cn1</t>
  </si>
  <si>
    <t>Cc1nc(N)nc(n1)c2cccnc2Nc3cccc(O)c3</t>
  </si>
  <si>
    <t>COc1ncc(Nc2ncc(cc2c3nc(C)nc(N)n3)[C@@H](C)N4CCN(C[C@H]4C)S(=O)(=O)C)cc1F</t>
  </si>
  <si>
    <t>COc1ncc(Nc2ncc(cc2c3nc(C)nc(N)n3)[C@H](C)N4CCN(C[C@H]4C)S(=O)(=O)C)cc1F</t>
  </si>
  <si>
    <t>COc1cc(cnc1N)c2ccc3nc(NC(=O)C)sc3c2</t>
  </si>
  <si>
    <t>CC(=O)Nc1nc2ccc(cc2s1)c3cncc(C)c3</t>
  </si>
  <si>
    <t>COCCOc1cnc(Nc2cnc(Cl)c(NS(=O)(=O)C)c2)c(c1)c3nc(C)nc(N)n3</t>
  </si>
  <si>
    <t>COc1ncc(Nc2ncc(CN3CCN(CC3)S(=O)(=O)C)cc2c4nc(C)nc(N)n4)cn1</t>
  </si>
  <si>
    <t>COc1ccc(Nc2ncc(CN3CCOCC3)cc2c4nc(C)nc(N)n4)cn1</t>
  </si>
  <si>
    <t>COC(=O)N1CCN(Cc2cnc(Nc3ccc(OC)nc3)c(c2)c4nc(C)nc(N)n4)CC1</t>
  </si>
  <si>
    <t>COc1cncc(c1)c2ccc3nc(NC(=O)NCCOc4ccccc4)sc3c2</t>
  </si>
  <si>
    <t>CCc1ncc(cc1OC)c2ccc3nc(NC(=O)C)sc3c2</t>
  </si>
  <si>
    <t>Cc1nc(NC(=O)NCCC(=O)OC(C)(C)C)sc1c2ccc(c(F)c2)S(=O)(=O)C</t>
  </si>
  <si>
    <t>COc1ncc(Nc2ncc(cc2c3nc(C)nc(N)n3)[C@@H](N4CCN(CC4)S(=O)(=O)C)C(F)(F)F)cc1F</t>
  </si>
  <si>
    <t>COc1ccc(Nc2ncc(cc2c3nc(C)nc(N)n3)N4CCN(C)CC4)cn1</t>
  </si>
  <si>
    <t>COc1ncc(Nc2ncc(CN3CCN(CC3)S(=O)(=O)C)cc2c4nc(C)nc(N)n4)cc1F</t>
  </si>
  <si>
    <t>Cc1nc(N)nc(n1)c2cc(CN3CCN(CC3)S(=O)(=O)C)cnc2Nc4ccc(Cl)nc4</t>
  </si>
  <si>
    <t>CC(=O)Nc1nc2ccc(cc2s1)c3cnc4nccnc4c3</t>
  </si>
  <si>
    <t>COc1ccc(Nc2ncc(Br)cc2c3nc(C)nc(N)n3)cn1</t>
  </si>
  <si>
    <t>COc1cncc(c1)c2ccc3nc(NC(=O)NCCc4cncn4C)sc3c2</t>
  </si>
  <si>
    <t>Cc1nc(c2cccnc2Nc3cccc4[nH]ccc34)c5nc[nH]c5n1</t>
  </si>
  <si>
    <t>COc1ccc(Nc2ncc(CO)cc2c3nc(C)nc(N)n3)cn1</t>
  </si>
  <si>
    <t>Cc1nc(N)nc(n1)c2cc(CN3CCN(CC3)S(=O)(=O)C)cnc2Nc4cncc(F)c4</t>
  </si>
  <si>
    <t>CS(=O)(=O)N1CCN(Cc2cn3cc(nc(N4CCOCC4)c3n2)c5cnc(N)nc5C(F)(F)F)CC1</t>
  </si>
  <si>
    <t>Cc1c(nc2cc(F)ccc2c1N3CC(C)(C)c4ncc(cc34)c5ccnc(N)n5)c6ccccn6</t>
  </si>
  <si>
    <t>COc1ccc(Nc2ncccc2c3nc(C)nc(N)n3)cn1</t>
  </si>
  <si>
    <t>COc1ccc(Nc2ncc(CN3CCS(=O)(=O)CC3)cc2c4nc(C)nc(N)n4)cn1</t>
  </si>
  <si>
    <t>Cc1ccc(Nc2ncc(CN3CCN(CC3)S(=O)(=O)C)cc2c4nc(C)nc(N)n4)cn1</t>
  </si>
  <si>
    <t>CC(=O)Nc1nc(C)c(s1)c2ccc(c(Br)c2)S(=O)(=O)C</t>
  </si>
  <si>
    <t>COc1ncc(Nc2ncc(cc2c3nc(C)nc(N)n3)[C@H](N4CCN(CC4)S(=O)(=O)C)C(F)(F)F)cc1F</t>
  </si>
  <si>
    <t>CCn1nnc(CCNC(=O)Nc2nc(C)c(s2)c3ccc(c(F)c3)S(=O)(=O)C)n1</t>
  </si>
  <si>
    <t>CC(=O)Nc1nc2ccc(cc2s1)c3cncc(F)c3</t>
  </si>
  <si>
    <t>COc1ccc(cn1)c2ccc3nc(NC(=O)C)sc3c2</t>
  </si>
  <si>
    <t>CC(=O)Nc1nc2ccc(cc2s1)c3cccnc3</t>
  </si>
  <si>
    <t>COc1ccc(Nc2ncc(Cl)cc2c3nc(C)nc(N)n3)cn1</t>
  </si>
  <si>
    <t>CC(=O)Nc1nc2ccc(cc2s1)c3cncc(c3)C#N</t>
  </si>
  <si>
    <t>Cc1nc(N)nc(n1)c2cccnc2Nc3cccc4[nH]ccc34</t>
  </si>
  <si>
    <t>COc1ccc(Nc2ncc(CN3CCCN(CC3)S(=O)(=O)C)cc2c4nc(C)nc(N)n4)cn1</t>
  </si>
  <si>
    <t>Cc1nc(N)cc(n1)c2cccnc2Nc3cccc(O)c3</t>
  </si>
  <si>
    <t>COc1ccc(Nc2ncc(C)cc2c3nc(C)nc(N)n3)cn1</t>
  </si>
  <si>
    <t>CC(=O)Nc1nc(C)c(s1)c2ccc(c(Cl)c2)S(=O)(=O)C</t>
  </si>
  <si>
    <t>COc1ccc(Nc2nccnc2c3cc(N)nc(C)n3)cn1</t>
  </si>
  <si>
    <t>COc1ccc(Nc2ncncc2c3nc(C)nc(N)n3)cn1</t>
  </si>
  <si>
    <t>Cc1c(CN2CCN(CC2)S(=O)(=O)C)nc3c(nc(cn13)c4cnc(N)nc4)N5CCOCC5</t>
  </si>
  <si>
    <t>CC(=O)Nc1nc(C)c(s1)c2ccc(c(c2)C(F)(F)F)S(=O)(=O)C</t>
  </si>
  <si>
    <t>CC(=O)Nc1nc(C)c(s1)c2ccc(c(c2)C#N)S(=O)(=O)C</t>
  </si>
  <si>
    <t>COCCNC(=O)c1nc2c(nc(cn2c1C)c3cnc(N)nc3)N4CCOCC4</t>
  </si>
  <si>
    <t>Cc1nc(NCC#N)nc(n1)n2c(Nc3cccc(O)c3)nc4ccccc24</t>
  </si>
  <si>
    <t>COc1ccc(Nc2ncc(CN3CCCCC3)cc2c4nc(C)nc(N)n4)cn1</t>
  </si>
  <si>
    <t>CS(=O)(=O)N1CCN(Cc2cn3c(Cl)c(nc(N4CCOCC4)c3n2)c5cnc(N)nc5)CC1</t>
  </si>
  <si>
    <t>CC(=O)c1ccc(cc1)c2sc(NC(=O)NCCC(=O)NC(C)(C)C)nc2C</t>
  </si>
  <si>
    <t>Cc1nc(N)nc(n1)c2cccnc2Nc3cccc4[nH]ncc34</t>
  </si>
  <si>
    <t>COc1ccc(Nc2nccnc2c3nc(C)nc(N)n3)cn1</t>
  </si>
  <si>
    <t>Cc1c(nc2cc(F)ccc2c1N3CC(C)(C)c4ccc(cc34)c5ccnc(N)n5)c6ccccn6</t>
  </si>
  <si>
    <t>Cc1nc(N)cc(n1)c2cccnc2Nc3cccc4[nH]ncc34</t>
  </si>
  <si>
    <t>Cc1c(N2CC(C)(C)c3ncc(cc23)N4CCOCC4)c5ccc(F)cc5nc1c6ccccn6</t>
  </si>
  <si>
    <t>COCCNCc1cnc(Nc2ccc(OC)nc2)c(c1)c3nc(C)nc(N)n3</t>
  </si>
  <si>
    <t>COc1ccc(Nc2ncc(CN3CC[C@@H](CO)C3)cc2c4nc(C)nc(N)n4)cn1</t>
  </si>
  <si>
    <t>CC(=O)Nc1nc(C)c(s1)c2ccc(cc2)S(=O)(=O)N</t>
  </si>
  <si>
    <t>CC(=O)Nc1nc(C)c(s1)c2ccc(cc2)n3cccn3</t>
  </si>
  <si>
    <t>COc1ccc(Nc2ncc(CN3CCC(O)CC3)cc2c4nc(C)nc(N)n4)cn1</t>
  </si>
  <si>
    <t>Oc1cccc(Nc2nc3ccccc3n2c4ncnc(NCC#N)n4)c1</t>
  </si>
  <si>
    <t>Cc1onc(NC(=O)CCNC(=O)Nc2nc(C)c(s2)c3ccc(c(F)c3)S(=O)(=O)C)c1</t>
  </si>
  <si>
    <t>C[C@H]1CN(Cc2cn3cc(nc(N4CCOCC4)c3n2)c5cnc(N)nc5)CCN1S(=O)(=O)C</t>
  </si>
  <si>
    <t>COc1ccc(Nc2ncc(CN3CCN(C)CC3)cc2c4nc(C)nc(N)n4)cn1</t>
  </si>
  <si>
    <t>Cc1nc(N)nc(n1)c2cc(CN3CCN(CC3)S(=O)(=O)C)cnc2Nc4ccc(nc4)C(F)(F)F</t>
  </si>
  <si>
    <t>COc1ccc(Nc2ncc(CN3CCC3)cc2c4nc(C)nc(N)n4)cn1</t>
  </si>
  <si>
    <t>CS(=O)(=O)N1CCN(Cc2cn3cc(nc(N4CCOCC4)c3n2)c5cnc(N)nc5)CC1</t>
  </si>
  <si>
    <t>CC(=O)Nc1nc(C)c(s1)c2ccc(c(F)c2)S(=O)(=O)C</t>
  </si>
  <si>
    <t>COc1cncc(c1)c2ccc3nc(NC(=O)NCCCN(C)C)sc3c2</t>
  </si>
  <si>
    <t>COc1ccc(Nc2ncc(CN3CCNCC3)cc2c4nc(C)nc(N)n4)cn1</t>
  </si>
  <si>
    <t>COc1ccc(Nc2ncc(CN3CCCC3)cc2c4nc(C)nc(N)n4)cn1</t>
  </si>
  <si>
    <t>CC(=O)Nc1nc(C)c(s1)c2ccc(cc2)S(=O)(=O)C</t>
  </si>
  <si>
    <t>CC(=O)Nc1nc(C)c(s1)c2ccc(cc2)C(=O)C</t>
  </si>
  <si>
    <t>Cc1nc(N)c(F)c(n1)c2cccnc2Nc3cccc4[nH]ncc34</t>
  </si>
  <si>
    <t>Cc1cc(nc(N)n1)c2ccc3c(c2)N(CC3(C)C)c4c(C)c(nc5cc(F)ccc45)c6ccccn6</t>
  </si>
  <si>
    <t>COc1ccc(Nc2ccccc2c3nc(C)nc(N)n3)cn1</t>
  </si>
  <si>
    <t>OP(=O)(O)CC[C@H]1C2CCC(CC2)[C@@H]1Nc3nc(ncc3F)c4c[nH]c5ncc(F)cc45</t>
  </si>
  <si>
    <t>Cc1nc(c2cccnc2Nc3cccc4[nH]ncc34)c5cn[nH]c5n1</t>
  </si>
  <si>
    <t>COc1ccc(Nc2cccnc2c3nc(C)nc(N)n3)cn1</t>
  </si>
  <si>
    <t>Cc1c(nc2cc(F)ccc2c1N3CC4(CCOCC4)c5ncc(cc35)N6CCOCC6)c7ccccn7</t>
  </si>
  <si>
    <t>Cc1nc(NC(=O)N2CCC[C@H]2C(=O)N)sc1c3ccc(cc3)n4cccn4</t>
  </si>
  <si>
    <t>COc1ccncc1C2=NNC(=O)/C/2=N\Nc3ccccc3</t>
  </si>
  <si>
    <t>Fc1cnc2[nH]cc(c3ncc(F)c(N[C@H]4C5CCC(CC5)[C@@H]4CN6OC(=O)NC6=O)n3)c2c1</t>
  </si>
  <si>
    <t>COc1ccc(Nc2cnccc2c3nc(C)nc(N)n3)cn1</t>
  </si>
  <si>
    <t>Oc1cc(on1)[C@H]2C3CCC(CC3)[C@@H]2Nc4nc(ncc4F)c5c[nH]c6ncc(F)cc56</t>
  </si>
  <si>
    <t>OCC(O)[C@H]1C2CCC(CC2)[C@@H]1Nc3nc(ncc3F)c4c[nH]c5ncc(F)cc45</t>
  </si>
  <si>
    <t>N(c1cccc2[nH]ncc12)c3ncccc3c4ncnc5[nH]cnc45</t>
  </si>
  <si>
    <t>Oc1onc(c1)[C@H]2C3CCC(CC3)[C@@H]2Nc4nc(ncc4F)c5c[nH]c6ncc(F)cc56</t>
  </si>
  <si>
    <t>CC(=O)Nc1nc2ccc(cc2s1)c3ccccc3</t>
  </si>
  <si>
    <t>CC(O)[C@H]1C2CCC(CC2)[C@@H]1Nc3nc(ncc3F)c4c[nH]c5ncc(F)cc45</t>
  </si>
  <si>
    <t>COc1ccc(cc1)C2=NNC(=O)/C/2=N\Nc3cccnc3</t>
  </si>
  <si>
    <t>N</t>
  </si>
  <si>
    <t>TG100-115</t>
  </si>
  <si>
    <t>PI-103</t>
  </si>
  <si>
    <t>PICTILISIB</t>
  </si>
  <si>
    <t>LESTAURTINIB</t>
  </si>
  <si>
    <t>TASELISIB</t>
  </si>
  <si>
    <t>NEUTRAL</t>
  </si>
  <si>
    <t>BASE</t>
  </si>
  <si>
    <t>ACID</t>
  </si>
  <si>
    <t>phosphatidylinositol 3-kinase inhibitors</t>
  </si>
  <si>
    <t>tyrosine kinase inhibitors</t>
  </si>
  <si>
    <t>10.1021/acsmedchemlett.6b00238</t>
  </si>
  <si>
    <t>10.1038/nbt.1990</t>
  </si>
  <si>
    <t>10.1016/j.bmcl.2013.02.102</t>
  </si>
  <si>
    <t>10.1182/blood-2009-05-222034</t>
  </si>
  <si>
    <t>10.1016/j.bmcl.2011.02.114</t>
  </si>
  <si>
    <t>10.1021/jm501212r</t>
  </si>
  <si>
    <t>10.1021/acsmedchemlett.6b00406</t>
  </si>
  <si>
    <t>10.1021/acs.jmedchem.5b00498</t>
  </si>
  <si>
    <t>10.1021/ml300309h</t>
  </si>
  <si>
    <t>10.1021/jm4003632</t>
  </si>
  <si>
    <t>10.1016/j.bmcl.2012.06.078</t>
  </si>
  <si>
    <t>10.1021/jm500362j</t>
  </si>
  <si>
    <t>10.1021/jm300846z</t>
  </si>
  <si>
    <t>10.1021/jm2004442</t>
  </si>
  <si>
    <t>10.1021/jm300184s</t>
  </si>
  <si>
    <t>10.1021/jm1014605</t>
  </si>
  <si>
    <t>10.1016/j.bmcl.2015.08.016</t>
  </si>
  <si>
    <t>10.1016/j.bmcl.2012.07.042</t>
  </si>
  <si>
    <t>10.1016/j.bmcl.2012.03.090</t>
  </si>
  <si>
    <t>10.1021/jm300679u</t>
  </si>
  <si>
    <t>10.1016/j.bmcl.2012.06.093</t>
  </si>
  <si>
    <t>10.1016/j.bmcl.2015.03.013</t>
  </si>
  <si>
    <t>10.1016/j.bmcl.2010.01.072</t>
  </si>
  <si>
    <t>Bioactivity info</t>
  </si>
  <si>
    <t>Assay info</t>
  </si>
  <si>
    <t>Structure</t>
  </si>
  <si>
    <t>Ligand properties</t>
  </si>
  <si>
    <t>Ligand info</t>
  </si>
  <si>
    <t>References</t>
  </si>
  <si>
    <t>Conc</t>
  </si>
  <si>
    <t>Conc_units</t>
  </si>
  <si>
    <t>data_validity_comment</t>
  </si>
  <si>
    <t>CHEMBL1236962</t>
  </si>
  <si>
    <t>CHEMBL2381271</t>
  </si>
  <si>
    <t>CHEMBL2381269</t>
  </si>
  <si>
    <t>CHEMBL3968925</t>
  </si>
  <si>
    <t>CHEMBL3905146</t>
  </si>
  <si>
    <t>CHEMBL2381379</t>
  </si>
  <si>
    <t>CHEMBL2381270</t>
  </si>
  <si>
    <t>CHEMBL3963018</t>
  </si>
  <si>
    <t>CHEMBL393121</t>
  </si>
  <si>
    <t>CHEMBL3582356</t>
  </si>
  <si>
    <t>CHEMBL2322764</t>
  </si>
  <si>
    <t>CHEMBL3774448</t>
  </si>
  <si>
    <t>CHEMBL3775393</t>
  </si>
  <si>
    <t>CHEMBL246440</t>
  </si>
  <si>
    <t>CHEMBL1082621</t>
  </si>
  <si>
    <t>CHEMBL1914743</t>
  </si>
  <si>
    <t>CHEMBL241710</t>
  </si>
  <si>
    <t>CHEMBL2057368</t>
  </si>
  <si>
    <t>CHEMBL2057373</t>
  </si>
  <si>
    <t>CHEMBL3121327</t>
  </si>
  <si>
    <t>CHEMBL392349</t>
  </si>
  <si>
    <t>CHEMBL3582354</t>
  </si>
  <si>
    <t>CHEMBL394234</t>
  </si>
  <si>
    <t>CHEMBL246859</t>
  </si>
  <si>
    <t>CHEMBL3763244</t>
  </si>
  <si>
    <t>CHEMBL394235</t>
  </si>
  <si>
    <t>CHEMBL3979343</t>
  </si>
  <si>
    <t>CHEMBL3039502</t>
  </si>
  <si>
    <t>CHEMBL2381253</t>
  </si>
  <si>
    <t>CHEMBL2204786</t>
  </si>
  <si>
    <t>CHEMBL2204791</t>
  </si>
  <si>
    <t>CHEMBL2057363</t>
  </si>
  <si>
    <t>CHEMBL2381265</t>
  </si>
  <si>
    <t>CHEMBL2381273</t>
  </si>
  <si>
    <t>CHEMBL2057372</t>
  </si>
  <si>
    <t>CHEMBL3121334</t>
  </si>
  <si>
    <t>CHEMBL1213118</t>
  </si>
  <si>
    <t>CHEMBL3582357</t>
  </si>
  <si>
    <t>CHEMBL3765587</t>
  </si>
  <si>
    <t>CHEMBL1808983</t>
  </si>
  <si>
    <t>CHEMBL246441</t>
  </si>
  <si>
    <t>CHEMBL246647</t>
  </si>
  <si>
    <t>CHEMBL2381266</t>
  </si>
  <si>
    <t>CHEMBL3904942</t>
  </si>
  <si>
    <t>CHEMBL392914</t>
  </si>
  <si>
    <t>CHEMBL3582350</t>
  </si>
  <si>
    <t>CHEMBL241718</t>
  </si>
  <si>
    <t>CHEMBL1808977</t>
  </si>
  <si>
    <t>CHEMBL429657</t>
  </si>
  <si>
    <t>CHEMBL246857</t>
  </si>
  <si>
    <t>CHEMBL1879463</t>
  </si>
  <si>
    <t>CHEMBL428496</t>
  </si>
  <si>
    <t>CHEMBL586702</t>
  </si>
  <si>
    <t>CHEMBL1762790</t>
  </si>
  <si>
    <t>CHEMBL1796761</t>
  </si>
  <si>
    <t>CHEMBL2152148</t>
  </si>
  <si>
    <t>CHEMBL3609525</t>
  </si>
  <si>
    <t>CHEMBL3797933</t>
  </si>
  <si>
    <t>CHEMBL2216837</t>
  </si>
  <si>
    <t>CHEMBL3787013</t>
  </si>
  <si>
    <t>CHEMBL2164280</t>
  </si>
  <si>
    <t>CHEMBL1085177</t>
  </si>
  <si>
    <t>CHEMBL592445</t>
  </si>
  <si>
    <t>CHEMBL1765602</t>
  </si>
  <si>
    <t>CHEMBL1910998</t>
  </si>
  <si>
    <t>CHEMBL2152257</t>
  </si>
  <si>
    <t>CHEMBL2216838</t>
  </si>
  <si>
    <t>CHEMBL2216840</t>
  </si>
  <si>
    <t>CHEMBL1808990</t>
  </si>
  <si>
    <t>CHEMBL2057366</t>
  </si>
  <si>
    <t>CHEMBL2057371</t>
  </si>
  <si>
    <t>CHEMBL2064508</t>
  </si>
  <si>
    <t>CHEMBL3121323</t>
  </si>
  <si>
    <t>CHEMBL3218576</t>
  </si>
  <si>
    <t>CHEMBL1914724</t>
  </si>
  <si>
    <t>CHEMBL3959351</t>
  </si>
  <si>
    <t>CHEMBL1808988</t>
  </si>
  <si>
    <t>CHEMBL398988</t>
  </si>
  <si>
    <t>CHEMBL1921986</t>
  </si>
  <si>
    <t>CHEMBL1808979</t>
  </si>
  <si>
    <t>CHEMBL393276</t>
  </si>
  <si>
    <t>CHEMBL3092373</t>
  </si>
  <si>
    <t>CHEMBL1914726</t>
  </si>
  <si>
    <t>CHEMBL2057365</t>
  </si>
  <si>
    <t>CHEMBL2205771</t>
  </si>
  <si>
    <t>CHEMBL2064501</t>
  </si>
  <si>
    <t>CHEMBL2064507</t>
  </si>
  <si>
    <t>CHEMBL3121333</t>
  </si>
  <si>
    <t>CHEMBL568150</t>
  </si>
  <si>
    <t>CHEMBL1257653</t>
  </si>
  <si>
    <t>CHEMBL1762788</t>
  </si>
  <si>
    <t>CHEMBL2152150</t>
  </si>
  <si>
    <t>CHEMBL1808989</t>
  </si>
  <si>
    <t>CHEMBL592615</t>
  </si>
  <si>
    <t>CHEMBL1738719</t>
  </si>
  <si>
    <t>CHEMBL3827894</t>
  </si>
  <si>
    <t>CHEMBL2418954</t>
  </si>
  <si>
    <t>CHEMBL1083192</t>
  </si>
  <si>
    <t>CHEMBL2381261</t>
  </si>
  <si>
    <t>CHEMBL2381268</t>
  </si>
  <si>
    <t>CHEMBL239374</t>
  </si>
  <si>
    <t>CHEMBL1672328</t>
  </si>
  <si>
    <t>CHEMBL3349370</t>
  </si>
  <si>
    <t>CHEMBL589258</t>
  </si>
  <si>
    <t>CHEMBL1204014</t>
  </si>
  <si>
    <t>CHEMBL1204015</t>
  </si>
  <si>
    <t>CHEMBL590594</t>
  </si>
  <si>
    <t>CHEMBL3646796</t>
  </si>
  <si>
    <t>CHEMBL1808981</t>
  </si>
  <si>
    <t>CHEMBL1808984</t>
  </si>
  <si>
    <t>CHEMBL1922093</t>
  </si>
  <si>
    <t>CHEMBL2057367</t>
  </si>
  <si>
    <t>CHEMBL2151050</t>
  </si>
  <si>
    <t>CHEMBL3582351</t>
  </si>
  <si>
    <t>CHEMBL3917405</t>
  </si>
  <si>
    <t>CHEMBL1093445</t>
  </si>
  <si>
    <t>CHEMBL592461</t>
  </si>
  <si>
    <t>CHEMBL592619</t>
  </si>
  <si>
    <t>CHEMBL2204788</t>
  </si>
  <si>
    <t>CHEMBL3652199</t>
  </si>
  <si>
    <t>CHEMBL3577925</t>
  </si>
  <si>
    <t>CHEMBL1808980</t>
  </si>
  <si>
    <t>CHEMBL1928561</t>
  </si>
  <si>
    <t>CHEMBL2152139</t>
  </si>
  <si>
    <t>CHEMBL2381272</t>
  </si>
  <si>
    <t>CHEMBL3403665</t>
  </si>
  <si>
    <t>CHEMBL3942643</t>
  </si>
  <si>
    <t>CHEMBL1090115</t>
  </si>
  <si>
    <t>CHEMBL3652146</t>
  </si>
  <si>
    <t>CHEMBL590084</t>
  </si>
  <si>
    <t>CHEMBL590587</t>
  </si>
  <si>
    <t>CHEMBL2203302</t>
  </si>
  <si>
    <t>CHEMBL2204778</t>
  </si>
  <si>
    <t>CHEMBL2204779</t>
  </si>
  <si>
    <t>CHEMBL3652216</t>
  </si>
  <si>
    <t>CHEMBL591759</t>
  </si>
  <si>
    <t>CHEMBL591358</t>
  </si>
  <si>
    <t>CHEMBL2205766</t>
  </si>
  <si>
    <t>CHEMBL2059910</t>
  </si>
  <si>
    <t>CHEMBL230098</t>
  </si>
  <si>
    <t>CHEMBL1760154</t>
  </si>
  <si>
    <t>CHEMBL1914727</t>
  </si>
  <si>
    <t>CHEMBL1914742</t>
  </si>
  <si>
    <t>CHEMBL3403670</t>
  </si>
  <si>
    <t>CHEMBL1808982</t>
  </si>
  <si>
    <t>CHEMBL590325</t>
  </si>
  <si>
    <t>CHEMBL1922094</t>
  </si>
  <si>
    <t>CHEMBL1928541</t>
  </si>
  <si>
    <t>CHEMBL3601923</t>
  </si>
  <si>
    <t>CHEMBL2204794</t>
  </si>
  <si>
    <t>CHEMBL3092365</t>
  </si>
  <si>
    <t>CHEMBL3975359</t>
  </si>
  <si>
    <t>CHEMBL1808991</t>
  </si>
  <si>
    <t>CHEMBL597004</t>
  </si>
  <si>
    <t>CHEMBL1085178</t>
  </si>
  <si>
    <t>CHEMBL1085160</t>
  </si>
  <si>
    <t>CHEMBL1091978</t>
  </si>
  <si>
    <t>CHEMBL3609526</t>
  </si>
  <si>
    <t>CHEMBL3898901</t>
  </si>
  <si>
    <t>CHEMBL1673047</t>
  </si>
  <si>
    <t>CHEMBL2057370</t>
  </si>
  <si>
    <t>CHEMBL2059913</t>
  </si>
  <si>
    <t>CHEMBL2205763</t>
  </si>
  <si>
    <t>CHEMBL2064512</t>
  </si>
  <si>
    <t>CHEMBL1084926</t>
  </si>
  <si>
    <t>CHEMBL1914736</t>
  </si>
  <si>
    <t>CHEMBL3609522</t>
  </si>
  <si>
    <t>CHEMBL3983494</t>
  </si>
  <si>
    <t>CHEMBL2204785</t>
  </si>
  <si>
    <t>CHEMBL1922090</t>
  </si>
  <si>
    <t>CHEMBL2152131</t>
  </si>
  <si>
    <t>CHEMBL3092375</t>
  </si>
  <si>
    <t>CHEMBL591357</t>
  </si>
  <si>
    <t>CHEMBL591760</t>
  </si>
  <si>
    <t>CHEMBL1241857</t>
  </si>
  <si>
    <t>CHEMBL2152126</t>
  </si>
  <si>
    <t>CHEMBL2152127</t>
  </si>
  <si>
    <t>CHEMBL2152144</t>
  </si>
  <si>
    <t>CHEMBL2152250</t>
  </si>
  <si>
    <t>CHEMBL2152252</t>
  </si>
  <si>
    <t>CHEMBL496542</t>
  </si>
  <si>
    <t>CHEMBL1808986</t>
  </si>
  <si>
    <t>CHEMBL3652137</t>
  </si>
  <si>
    <t>CHEMBL590073</t>
  </si>
  <si>
    <t>CHEMBL1086924</t>
  </si>
  <si>
    <t>CHEMBL2216892</t>
  </si>
  <si>
    <t>CHEMBL2381262</t>
  </si>
  <si>
    <t>CHEMBL601073</t>
  </si>
  <si>
    <t>CHEMBL2205767</t>
  </si>
  <si>
    <t>CHEMBL2205768</t>
  </si>
  <si>
    <t>CHEMBL2205773</t>
  </si>
  <si>
    <t>CHEMBL1086923</t>
  </si>
  <si>
    <t>CHEMBL1213085</t>
  </si>
  <si>
    <t>CHEMBL1760155</t>
  </si>
  <si>
    <t>CHEMBL1922092</t>
  </si>
  <si>
    <t>CHEMBL2152145</t>
  </si>
  <si>
    <t>CHEMBL2152256</t>
  </si>
  <si>
    <t>CHEMBL490428</t>
  </si>
  <si>
    <t>CHEMBL3893961</t>
  </si>
  <si>
    <t>CHEMBL3950648</t>
  </si>
  <si>
    <t>CHEMBL522910</t>
  </si>
  <si>
    <t>CHEMBL211173</t>
  </si>
  <si>
    <t>CHEMBL211819</t>
  </si>
  <si>
    <t>CHEMBL597825</t>
  </si>
  <si>
    <t>CHEMBL3652138</t>
  </si>
  <si>
    <t>CHEMBL1808978</t>
  </si>
  <si>
    <t>CHEMBL2152125</t>
  </si>
  <si>
    <t>CHEMBL2152149</t>
  </si>
  <si>
    <t>CHEMBL3787634</t>
  </si>
  <si>
    <t>CHEMBL3652117</t>
  </si>
  <si>
    <t>CHEMBL3652143</t>
  </si>
  <si>
    <t>CHEMBL3577921</t>
  </si>
  <si>
    <t>CHEMBL590074</t>
  </si>
  <si>
    <t>CHEMBL605121</t>
  </si>
  <si>
    <t>CHEMBL512092</t>
  </si>
  <si>
    <t>CHEMBL3601925</t>
  </si>
  <si>
    <t>CHEMBL3906959</t>
  </si>
  <si>
    <t>CHEMBL589600</t>
  </si>
  <si>
    <t>CHEMBL590357</t>
  </si>
  <si>
    <t>CHEMBL2204777</t>
  </si>
  <si>
    <t>CHEMBL3652149</t>
  </si>
  <si>
    <t>CHEMBL3218575</t>
  </si>
  <si>
    <t>CHEMBL3360203</t>
  </si>
  <si>
    <t>CHEMBL599667</t>
  </si>
  <si>
    <t>CHEMBL3652151</t>
  </si>
  <si>
    <t>CHEMBL391998</t>
  </si>
  <si>
    <t>CHEMBL3355012</t>
  </si>
  <si>
    <t>CHEMBL489596</t>
  </si>
  <si>
    <t>CHEMBL2204782</t>
  </si>
  <si>
    <t>CHEMBL2204793</t>
  </si>
  <si>
    <t>CHEMBL1808987</t>
  </si>
  <si>
    <t>CHEMBL240623</t>
  </si>
  <si>
    <t>CHEMBL600258</t>
  </si>
  <si>
    <t>CHEMBL1922095</t>
  </si>
  <si>
    <t>CHEMBL3393066</t>
  </si>
  <si>
    <t>CHEMBL3582359</t>
  </si>
  <si>
    <t>CHEMBL3919512</t>
  </si>
  <si>
    <t>CHEMBL1088835</t>
  </si>
  <si>
    <t>CHEMBL589103</t>
  </si>
  <si>
    <t>CHEMBL589612</t>
  </si>
  <si>
    <t>CHEMBL2204790</t>
  </si>
  <si>
    <t>CHEMBL3937119</t>
  </si>
  <si>
    <t>CHEMBL2057362</t>
  </si>
  <si>
    <t>CHEMBL2057364</t>
  </si>
  <si>
    <t>CHEMBL2059909</t>
  </si>
  <si>
    <t>CHEMBL2064571</t>
  </si>
  <si>
    <t>CHEMBL2205765</t>
  </si>
  <si>
    <t>CHEMBL2205772</t>
  </si>
  <si>
    <t>CHEMBL2205774</t>
  </si>
  <si>
    <t>CHEMBL3109142</t>
  </si>
  <si>
    <t>CHEMBL1760165</t>
  </si>
  <si>
    <t>CHEMBL2152132</t>
  </si>
  <si>
    <t>CHEMBL2152146</t>
  </si>
  <si>
    <t>CHEMBL3652198</t>
  </si>
  <si>
    <t>CHEMBL3652203</t>
  </si>
  <si>
    <t>CHEMBL3652213</t>
  </si>
  <si>
    <t>CHEMBL604908</t>
  </si>
  <si>
    <t>CHEMBL3652125</t>
  </si>
  <si>
    <t>CHEMBL3652184</t>
  </si>
  <si>
    <t>CHEMBL240620</t>
  </si>
  <si>
    <t>CHEMBL1241944</t>
  </si>
  <si>
    <t>CHEMBL469202</t>
  </si>
  <si>
    <t>CHEMBL3934989</t>
  </si>
  <si>
    <t>CHEMBL3092367</t>
  </si>
  <si>
    <t>CHEMBL3652162</t>
  </si>
  <si>
    <t>CHEMBL596597</t>
  </si>
  <si>
    <t>CHEMBL209159</t>
  </si>
  <si>
    <t>CHEMBL377152</t>
  </si>
  <si>
    <t>CHEMBL3092376</t>
  </si>
  <si>
    <t>CHEMBL3325884</t>
  </si>
  <si>
    <t>CHEMBL241708</t>
  </si>
  <si>
    <t>CHEMBL379156</t>
  </si>
  <si>
    <t>CHEMBL1760167</t>
  </si>
  <si>
    <t>CHEMBL208652</t>
  </si>
  <si>
    <t>CHEMBL3652141</t>
  </si>
  <si>
    <t>CHEMBL3652192</t>
  </si>
  <si>
    <t>CHEMBL3652200</t>
  </si>
  <si>
    <t>CHEMBL2152142</t>
  </si>
  <si>
    <t>CHEMBL514869</t>
  </si>
  <si>
    <t>CHEMBL3109116</t>
  </si>
  <si>
    <t>CHEMBL3787054</t>
  </si>
  <si>
    <t>CHEMBL2057361</t>
  </si>
  <si>
    <t>CHEMBL2205764</t>
  </si>
  <si>
    <t>CHEMBL2064511</t>
  </si>
  <si>
    <t>CHEMBL1911117</t>
  </si>
  <si>
    <t>CHEMBL3652185</t>
  </si>
  <si>
    <t>CHEMBL1083810</t>
  </si>
  <si>
    <t>CHEMBL1213084</t>
  </si>
  <si>
    <t>CHEMBL1258744</t>
  </si>
  <si>
    <t>CHEMBL589412</t>
  </si>
  <si>
    <t>CHEMBL246645</t>
  </si>
  <si>
    <t>CHEMBL2152253</t>
  </si>
  <si>
    <t>CHEMBL491440</t>
  </si>
  <si>
    <t>CHEMBL496940</t>
  </si>
  <si>
    <t>CHEMBL1914475</t>
  </si>
  <si>
    <t>CHEMBL599668</t>
  </si>
  <si>
    <t>CHEMBL3652208</t>
  </si>
  <si>
    <t>CHEMBL3355022</t>
  </si>
  <si>
    <t>CHEMBL491441</t>
  </si>
  <si>
    <t>CHEMBL496541</t>
  </si>
  <si>
    <t>CHEMBL3652202</t>
  </si>
  <si>
    <t>CHEMBL1684984</t>
  </si>
  <si>
    <t>CHEMBL2381267</t>
  </si>
  <si>
    <t>CHEMBL3652207</t>
  </si>
  <si>
    <t>CHEMBL241713</t>
  </si>
  <si>
    <t>CHEMBL1922091</t>
  </si>
  <si>
    <t>CHEMBL377175</t>
  </si>
  <si>
    <t>CHEMBL590577</t>
  </si>
  <si>
    <t>CHEMBL3646794</t>
  </si>
  <si>
    <t>CHEMBL1241299</t>
  </si>
  <si>
    <t>CHEMBL2152130</t>
  </si>
  <si>
    <t>CHEMBL377104</t>
  </si>
  <si>
    <t>CHEMBL2205769</t>
  </si>
  <si>
    <t>CHEMBL2064482</t>
  </si>
  <si>
    <t>CHEMBL2064500</t>
  </si>
  <si>
    <t>CHEMBL3121319</t>
  </si>
  <si>
    <t>CHEMBL244559</t>
  </si>
  <si>
    <t>CHEMBL556399</t>
  </si>
  <si>
    <t>CHEMBL378999</t>
  </si>
  <si>
    <t>CHEMBL3652142</t>
  </si>
  <si>
    <t>CHEMBL3963736</t>
  </si>
  <si>
    <t>CHEMBL2152147</t>
  </si>
  <si>
    <t>CHEMBL3652170</t>
  </si>
  <si>
    <t>CHEMBL1233882</t>
  </si>
  <si>
    <t>CHEMBL1241768</t>
  </si>
  <si>
    <t>CHEMBL2152141</t>
  </si>
  <si>
    <t>CHEMBL212119</t>
  </si>
  <si>
    <t>CHEMBL3652127</t>
  </si>
  <si>
    <t>CHEMBL3652204</t>
  </si>
  <si>
    <t>CHEMBL240621</t>
  </si>
  <si>
    <t>CHEMBL1242287</t>
  </si>
  <si>
    <t>CHEMBL1644558</t>
  </si>
  <si>
    <t>CHEMBL1255816</t>
  </si>
  <si>
    <t>CHEMBL590619</t>
  </si>
  <si>
    <t>CHEMBL3652154</t>
  </si>
  <si>
    <t>CHEMBL3652128</t>
  </si>
  <si>
    <t>CHEMBL1255813</t>
  </si>
  <si>
    <t>CHEMBL498002</t>
  </si>
  <si>
    <t>CHEMBL2204792</t>
  </si>
  <si>
    <t>CHEMBL3950328</t>
  </si>
  <si>
    <t>CHEMBL590386</t>
  </si>
  <si>
    <t>CHEMBL2152140</t>
  </si>
  <si>
    <t>CHEMBL522069</t>
  </si>
  <si>
    <t>CHEMBL3652150</t>
  </si>
  <si>
    <t>CHEMBL589345</t>
  </si>
  <si>
    <t>CHEMBL597824</t>
  </si>
  <si>
    <t>CHEMBL601462</t>
  </si>
  <si>
    <t>CHEMBL2152143</t>
  </si>
  <si>
    <t>CHEMBL513924</t>
  </si>
  <si>
    <t>CHEMBL3918001</t>
  </si>
  <si>
    <t>CHEMBL589599</t>
  </si>
  <si>
    <t>CHEMBL3652123</t>
  </si>
  <si>
    <t>CHEMBL3652164</t>
  </si>
  <si>
    <t>CHEMBL3652195</t>
  </si>
  <si>
    <t>CHEMBL1808985</t>
  </si>
  <si>
    <t>CHEMBL3753450</t>
  </si>
  <si>
    <t>CHEMBL498185</t>
  </si>
  <si>
    <t>CHEMBL3652183</t>
  </si>
  <si>
    <t>CHEMBL3976330</t>
  </si>
  <si>
    <t>CHEMBL3121320</t>
  </si>
  <si>
    <t>CHEMBL3121322</t>
  </si>
  <si>
    <t>CHEMBL489602</t>
  </si>
  <si>
    <t>CHEMBL526463</t>
  </si>
  <si>
    <t>CHEMBL1257955</t>
  </si>
  <si>
    <t>CHEMBL3652133</t>
  </si>
  <si>
    <t>CHEMBL1911114</t>
  </si>
  <si>
    <t>CHEMBL496332</t>
  </si>
  <si>
    <t>CHEMBL504616</t>
  </si>
  <si>
    <t>CHEMBL3582355</t>
  </si>
  <si>
    <t>CHEMBL3092369</t>
  </si>
  <si>
    <t>CHEMBL599246</t>
  </si>
  <si>
    <t>CHEMBL2152136</t>
  </si>
  <si>
    <t>CHEMBL3218571</t>
  </si>
  <si>
    <t>CHEMBL1242376</t>
  </si>
  <si>
    <t>CHEMBL2158865</t>
  </si>
  <si>
    <t>CHEMBL1089653</t>
  </si>
  <si>
    <t>CHEMBL2381263</t>
  </si>
  <si>
    <t>CHEMBL1911002</t>
  </si>
  <si>
    <t>CHEMBL3769747</t>
  </si>
  <si>
    <t>CHEMBL211768</t>
  </si>
  <si>
    <t>CHEMBL3092362</t>
  </si>
  <si>
    <t>CHEMBL3652160</t>
  </si>
  <si>
    <t>CHEMBL1241678</t>
  </si>
  <si>
    <t>CHEMBL3922919</t>
  </si>
  <si>
    <t>CHEMBL2158011</t>
  </si>
  <si>
    <t>CHEMBL3652163</t>
  </si>
  <si>
    <t>CHEMBL1242119</t>
  </si>
  <si>
    <t>CHEMBL2018222</t>
  </si>
  <si>
    <t>CHEMBL2152129</t>
  </si>
  <si>
    <t>CHEMBL2152255</t>
  </si>
  <si>
    <t>CHEMBL2158866</t>
  </si>
  <si>
    <t>CHEMBL3652153</t>
  </si>
  <si>
    <t>CHEMBL3911278</t>
  </si>
  <si>
    <t>CHEMBL592522</t>
  </si>
  <si>
    <t>CHEMBL3403668</t>
  </si>
  <si>
    <t>CHEMBL3109141</t>
  </si>
  <si>
    <t>CHEMBL3092372</t>
  </si>
  <si>
    <t>CHEMBL478425</t>
  </si>
  <si>
    <t>CHEMBL2158862</t>
  </si>
  <si>
    <t>CHEMBL2057360</t>
  </si>
  <si>
    <t>CHEMBL2057369</t>
  </si>
  <si>
    <t>CHEMBL2064499</t>
  </si>
  <si>
    <t>CHEMBL3121329</t>
  </si>
  <si>
    <t>CHEMBL2216870</t>
  </si>
  <si>
    <t>CHEMBL3769902</t>
  </si>
  <si>
    <t>CHEMBL3646799</t>
  </si>
  <si>
    <t>CHEMBL3646800</t>
  </si>
  <si>
    <t>CHEMBL3652161</t>
  </si>
  <si>
    <t>CHEMBL2152133</t>
  </si>
  <si>
    <t>CHEMBL3134612</t>
  </si>
  <si>
    <t>CHEMBL599258</t>
  </si>
  <si>
    <t>CHEMBL3639510</t>
  </si>
  <si>
    <t>CHEMBL272265</t>
  </si>
  <si>
    <t>CHEMBL3092361</t>
  </si>
  <si>
    <t>CHEMBL3092366</t>
  </si>
  <si>
    <t>CHEMBL3092370</t>
  </si>
  <si>
    <t>CHEMBL1213120</t>
  </si>
  <si>
    <t>CHEMBL590578</t>
  </si>
  <si>
    <t>CHEMBL3355011</t>
  </si>
  <si>
    <t>CHEMBL498001</t>
  </si>
  <si>
    <t>CHEMBL521721</t>
  </si>
  <si>
    <t>CHEMBL3646793</t>
  </si>
  <si>
    <t>CHEMBL3652156</t>
  </si>
  <si>
    <t>CHEMBL3609523</t>
  </si>
  <si>
    <t>CHEMBL1233881</t>
  </si>
  <si>
    <t>CHEMBL3910904</t>
  </si>
  <si>
    <t>CHEMBL2158861</t>
  </si>
  <si>
    <t>CHEMBL3652165</t>
  </si>
  <si>
    <t>CHEMBL3652197</t>
  </si>
  <si>
    <t>CHEMBL1808992</t>
  </si>
  <si>
    <t>CHEMBL512834</t>
  </si>
  <si>
    <t>CHEMBL1258517</t>
  </si>
  <si>
    <t>CHEMBL1258296</t>
  </si>
  <si>
    <t>CHEMBL3652173</t>
  </si>
  <si>
    <t>CHEMBL3923629</t>
  </si>
  <si>
    <t>CHEMBL1092189</t>
  </si>
  <si>
    <t>CHEMBL467394</t>
  </si>
  <si>
    <t>CHEMBL3797834</t>
  </si>
  <si>
    <t>CHEMBL438133</t>
  </si>
  <si>
    <t>CHEMBL512440</t>
  </si>
  <si>
    <t>CHEMBL591761</t>
  </si>
  <si>
    <t>CHEMBL3109146</t>
  </si>
  <si>
    <t>CHEMBL2203312</t>
  </si>
  <si>
    <t>CHEMBL2059907</t>
  </si>
  <si>
    <t>CHEMBL1240544</t>
  </si>
  <si>
    <t>CHEMBL2381264</t>
  </si>
  <si>
    <t>CHEMBL511605</t>
  </si>
  <si>
    <t>CHEMBL210991</t>
  </si>
  <si>
    <t>CHEMBL3109134</t>
  </si>
  <si>
    <t>CHEMBL3092364</t>
  </si>
  <si>
    <t>CHEMBL2158859</t>
  </si>
  <si>
    <t>CHEMBL3652177</t>
  </si>
  <si>
    <t>CHEMBL3652155</t>
  </si>
  <si>
    <t>CHEMBL3652188</t>
  </si>
  <si>
    <t>CHEMBL592063</t>
  </si>
  <si>
    <t>CHEMBL599259</t>
  </si>
  <si>
    <t>CHEMBL3652171</t>
  </si>
  <si>
    <t>CHEMBL1240553</t>
  </si>
  <si>
    <t>CHEMBL3109133</t>
  </si>
  <si>
    <t>CHEMBL3652168</t>
  </si>
  <si>
    <t>CHEMBL3652180</t>
  </si>
  <si>
    <t>CHEMBL3652190</t>
  </si>
  <si>
    <t>CHEMBL3652118</t>
  </si>
  <si>
    <t>CHEMBL3652166</t>
  </si>
  <si>
    <t>CHEMBL1241776</t>
  </si>
  <si>
    <t>CHEMBL3770144</t>
  </si>
  <si>
    <t>CHEMBL3652132</t>
  </si>
  <si>
    <t>CHEMBL1242475</t>
  </si>
  <si>
    <t>CHEMBL2158858</t>
  </si>
  <si>
    <t>CHEMBL2158863</t>
  </si>
  <si>
    <t>CHEMBL3646787</t>
  </si>
  <si>
    <t>CHEMBL1241774</t>
  </si>
  <si>
    <t>CHEMBL2204783</t>
  </si>
  <si>
    <t>CHEMBL3652152</t>
  </si>
  <si>
    <t>CHEMBL1808993</t>
  </si>
  <si>
    <t>CHEMBL3770169</t>
  </si>
  <si>
    <t>CHEMBL1258183</t>
  </si>
  <si>
    <t>CHEMBL3652214</t>
  </si>
  <si>
    <t>CHEMBL3800138</t>
  </si>
  <si>
    <t>CHEMBL1258634</t>
  </si>
  <si>
    <t>CHEMBL1241578</t>
  </si>
  <si>
    <t>CHEMBL2059908</t>
  </si>
  <si>
    <t>CHEMBL2064514</t>
  </si>
  <si>
    <t>CHEMBL2205770</t>
  </si>
  <si>
    <t>CHEMBL1255814</t>
  </si>
  <si>
    <t>CHEMBL3092363</t>
  </si>
  <si>
    <t>CHEMBL3652140</t>
  </si>
  <si>
    <t>CHEMBL3652182</t>
  </si>
  <si>
    <t>CHEMBL3652210</t>
  </si>
  <si>
    <t>CHEMBL3652218</t>
  </si>
  <si>
    <t>CHEMBL3914602</t>
  </si>
  <si>
    <t>CHEMBL1242476</t>
  </si>
  <si>
    <t>CHEMBL2152251</t>
  </si>
  <si>
    <t>CHEMBL3652148</t>
  </si>
  <si>
    <t>CHEMBL467395</t>
  </si>
  <si>
    <t>CHEMBL469209</t>
  </si>
  <si>
    <t>CHEMBL1093449</t>
  </si>
  <si>
    <t>CHEMBL1760156</t>
  </si>
  <si>
    <t>CHEMBL3909068</t>
  </si>
  <si>
    <t>CHEMBL3913941</t>
  </si>
  <si>
    <t>CHEMBL378528</t>
  </si>
  <si>
    <t>CHEMBL3652129</t>
  </si>
  <si>
    <t>CHEMBL3652131</t>
  </si>
  <si>
    <t>CHEMBL3652196</t>
  </si>
  <si>
    <t>CHEMBL3921445</t>
  </si>
  <si>
    <t>CHEMBL3928146</t>
  </si>
  <si>
    <t>CHEMBL3947903</t>
  </si>
  <si>
    <t>CHEMBL3771053</t>
  </si>
  <si>
    <t>CHEMBL3770294</t>
  </si>
  <si>
    <t>CHEMBL1242202</t>
  </si>
  <si>
    <t>CHEMBL1242386</t>
  </si>
  <si>
    <t>CHEMBL1213119</t>
  </si>
  <si>
    <t>CHEMBL512648</t>
  </si>
  <si>
    <t>CHEMBL1240554</t>
  </si>
  <si>
    <t>CHEMBL270638</t>
  </si>
  <si>
    <t>CHEMBL2204784</t>
  </si>
  <si>
    <t>CHEMBL1242028</t>
  </si>
  <si>
    <t>CHEMBL590620</t>
  </si>
  <si>
    <t>CHEMBL1242201</t>
  </si>
  <si>
    <t>CHEMBL3403669</t>
  </si>
  <si>
    <t>CHEMBL3798914</t>
  </si>
  <si>
    <t>CHEMBL3889977</t>
  </si>
  <si>
    <t>CHEMBL3946385</t>
  </si>
  <si>
    <t>CHEMBL3652175</t>
  </si>
  <si>
    <t>CHEMBL3652176</t>
  </si>
  <si>
    <t>CHEMBL3652191</t>
  </si>
  <si>
    <t>CHEMBL3092371</t>
  </si>
  <si>
    <t>CHEMBL1257839</t>
  </si>
  <si>
    <t>CHEMBL1242294</t>
  </si>
  <si>
    <t>CHEMBL2059911</t>
  </si>
  <si>
    <t>CHEMBL2059912</t>
  </si>
  <si>
    <t>CHEMBL2064570</t>
  </si>
  <si>
    <t>CHEMBL3600699</t>
  </si>
  <si>
    <t>CHEMBL3290293</t>
  </si>
  <si>
    <t>CHEMBL3355021</t>
  </si>
  <si>
    <t>CHEMBL3652124</t>
  </si>
  <si>
    <t>CHEMBL3652157</t>
  </si>
  <si>
    <t>CHEMBL3652178</t>
  </si>
  <si>
    <t>CHEMBL498000</t>
  </si>
  <si>
    <t>CHEMBL593768</t>
  </si>
  <si>
    <t>CHEMBL498586</t>
  </si>
  <si>
    <t>CHEMBL1241484</t>
  </si>
  <si>
    <t>CHEMBL1242666</t>
  </si>
  <si>
    <t>CHEMBL3408270</t>
  </si>
  <si>
    <t>CHEMBL3797812</t>
  </si>
  <si>
    <t>CHEMBL3355018</t>
  </si>
  <si>
    <t>CHEMBL3652172</t>
  </si>
  <si>
    <t>CHEMBL2017978</t>
  </si>
  <si>
    <t>CHEMBL3134607</t>
  </si>
  <si>
    <t>CHEMBL511228</t>
  </si>
  <si>
    <t>CHEMBL1241676</t>
  </si>
  <si>
    <t>CHEMBL563985</t>
  </si>
  <si>
    <t>CHEMBL1258743</t>
  </si>
  <si>
    <t>CHEMBL1644560</t>
  </si>
  <si>
    <t>CHEMBL3890572</t>
  </si>
  <si>
    <t>CHEMBL3355015</t>
  </si>
  <si>
    <t>CHEMBL1258516</t>
  </si>
  <si>
    <t>CHEMBL3652126</t>
  </si>
  <si>
    <t>CHEMBL3959293</t>
  </si>
  <si>
    <t>CHEMBL2152135</t>
  </si>
  <si>
    <t>CHEMBL3109145</t>
  </si>
  <si>
    <t>CHEMBL3134620</t>
  </si>
  <si>
    <t>CHEMBL1257840</t>
  </si>
  <si>
    <t>CHEMBL1089823</t>
  </si>
  <si>
    <t>CHEMBL2322227</t>
  </si>
  <si>
    <t>CHEMBL3092368</t>
  </si>
  <si>
    <t>CHEMBL2064480</t>
  </si>
  <si>
    <t>CHEMBL2064513</t>
  </si>
  <si>
    <t>CHEMBL3121325</t>
  </si>
  <si>
    <t>CHEMBL512650</t>
  </si>
  <si>
    <t>CHEMBL2089119</t>
  </si>
  <si>
    <t>CHEMBL3609514</t>
  </si>
  <si>
    <t>CHEMBL3609520</t>
  </si>
  <si>
    <t>CHEMBL3652167</t>
  </si>
  <si>
    <t>CHEMBL3652211</t>
  </si>
  <si>
    <t>CHEMBL2152138</t>
  </si>
  <si>
    <t>CHEMBL2204789</t>
  </si>
  <si>
    <t>CHEMBL467553</t>
  </si>
  <si>
    <t>CHEMBL3134606</t>
  </si>
  <si>
    <t>CHEMBL1242208</t>
  </si>
  <si>
    <t>CHEMBL2152137</t>
  </si>
  <si>
    <t>CHEMBL3770822</t>
  </si>
  <si>
    <t>CHEMBL3652134</t>
  </si>
  <si>
    <t>CHEMBL3893430</t>
  </si>
  <si>
    <t>CHEMBL1256459</t>
  </si>
  <si>
    <t>CHEMBL3770650</t>
  </si>
  <si>
    <t>CHEMBL3769739</t>
  </si>
  <si>
    <t>CHEMBL524466</t>
  </si>
  <si>
    <t>CHEMBL3609524</t>
  </si>
  <si>
    <t>CHEMBL496331</t>
  </si>
  <si>
    <t>CHEMBL3652139</t>
  </si>
  <si>
    <t>CHEMBL3786633</t>
  </si>
  <si>
    <t>CHEMBL2204787</t>
  </si>
  <si>
    <t>CHEMBL3109126</t>
  </si>
  <si>
    <t>CHEMBL1241683</t>
  </si>
  <si>
    <t>CHEMBL1213117</t>
  </si>
  <si>
    <t>CHEMBL3770035</t>
  </si>
  <si>
    <t>CHEMBL1241945</t>
  </si>
  <si>
    <t>CHEMBL469208</t>
  </si>
  <si>
    <t>CHEMBL3646798</t>
  </si>
  <si>
    <t>CHEMBL1255815</t>
  </si>
  <si>
    <t>CHEMBL1242112</t>
  </si>
  <si>
    <t>CHEMBL1760162</t>
  </si>
  <si>
    <t>CHEMBL3978826</t>
  </si>
  <si>
    <t>CHEMBL3652169</t>
  </si>
  <si>
    <t>CHEMBL3969716</t>
  </si>
  <si>
    <t>CHEMBL3134605</t>
  </si>
  <si>
    <t>CHEMBL243506</t>
  </si>
  <si>
    <t>CHEMBL2064489</t>
  </si>
  <si>
    <t>CHEMBL1241301</t>
  </si>
  <si>
    <t>CHEMBL1241767</t>
  </si>
  <si>
    <t>CHEMBL1242290</t>
  </si>
  <si>
    <t>CHEMBL1760158</t>
  </si>
  <si>
    <t>CHEMBL2018360</t>
  </si>
  <si>
    <t>CHEMBL3403676</t>
  </si>
  <si>
    <t>CHEMBL3605177</t>
  </si>
  <si>
    <t>CHEMBL3609519</t>
  </si>
  <si>
    <t>CHEMBL3355016</t>
  </si>
  <si>
    <t>CHEMBL437688</t>
  </si>
  <si>
    <t>CHEMBL3652145</t>
  </si>
  <si>
    <t>CHEMBL3652159</t>
  </si>
  <si>
    <t>CHEMBL3652193</t>
  </si>
  <si>
    <t>CHEMBL498184</t>
  </si>
  <si>
    <t>CHEMBL1411764</t>
  </si>
  <si>
    <t>CHEMBL491641</t>
  </si>
  <si>
    <t>CHEMBL3092374</t>
  </si>
  <si>
    <t>CHEMBL604247</t>
  </si>
  <si>
    <t>CHEMBL1242377</t>
  </si>
  <si>
    <t>CHEMBL2397186</t>
  </si>
  <si>
    <t>CHEMBL512091</t>
  </si>
  <si>
    <t>CHEMBL3403666</t>
  </si>
  <si>
    <t>CHEMBL3408252</t>
  </si>
  <si>
    <t>CHEMBL2322245</t>
  </si>
  <si>
    <t>CHEMBL3134619</t>
  </si>
  <si>
    <t>CHEMBL604303</t>
  </si>
  <si>
    <t>CHEMBL1242756</t>
  </si>
  <si>
    <t>CHEMBL188678</t>
  </si>
  <si>
    <t>CHEMBL3403664</t>
  </si>
  <si>
    <t>CHEMBL3944013</t>
  </si>
  <si>
    <t>CHEMBL498587</t>
  </si>
  <si>
    <t>CHEMBL478633</t>
  </si>
  <si>
    <t>CHEMBL583228</t>
  </si>
  <si>
    <t>CHEMBL2204780</t>
  </si>
  <si>
    <t>CHEMBL3109140</t>
  </si>
  <si>
    <t>CHEMBL1242209</t>
  </si>
  <si>
    <t>CHEMBL541133</t>
  </si>
  <si>
    <t>CHEMBL3605178</t>
  </si>
  <si>
    <t>CHEMBL3609529</t>
  </si>
  <si>
    <t>CHEMBL3798574</t>
  </si>
  <si>
    <t>CHEMBL3355020</t>
  </si>
  <si>
    <t>CHEMBL1916047</t>
  </si>
  <si>
    <t>CHEMBL3134618</t>
  </si>
  <si>
    <t>CHEMBL3922023</t>
  </si>
  <si>
    <t>CHEMBL3134608</t>
  </si>
  <si>
    <t>CHEMBL1241491</t>
  </si>
  <si>
    <t>CHEMBL3797698</t>
  </si>
  <si>
    <t>CHEMBL1258635</t>
  </si>
  <si>
    <t>CHEMBL3944056</t>
  </si>
  <si>
    <t>CHEMBL2316958</t>
  </si>
  <si>
    <t>CHEMBL1241949</t>
  </si>
  <si>
    <t>CHEMBL3134611</t>
  </si>
  <si>
    <t>CHEMBL3134621</t>
  </si>
  <si>
    <t>CHEMBL2396661</t>
  </si>
  <si>
    <t>CHEMBL538346</t>
  </si>
  <si>
    <t>CHEMBL1760172</t>
  </si>
  <si>
    <t>CHEMBL2018217</t>
  </si>
  <si>
    <t>CHEMBL2089112</t>
  </si>
  <si>
    <t>CHEMBL2089114</t>
  </si>
  <si>
    <t>CHEMBL2216899</t>
  </si>
  <si>
    <t>CHEMBL3403673</t>
  </si>
  <si>
    <t>CHEMBL3408267</t>
  </si>
  <si>
    <t>CHEMBL2204776</t>
  </si>
  <si>
    <t>CHEMBL3652147</t>
  </si>
  <si>
    <t>CHEMBL3290305</t>
  </si>
  <si>
    <t>CHEMBL2057359</t>
  </si>
  <si>
    <t>CHEMBL2322340</t>
  </si>
  <si>
    <t>CHEMBL3600698</t>
  </si>
  <si>
    <t>CHEMBL2064485</t>
  </si>
  <si>
    <t>CHEMBL2064492</t>
  </si>
  <si>
    <t>CHEMBL2064510</t>
  </si>
  <si>
    <t>CHEMBL3827281</t>
  </si>
  <si>
    <t>CHEMBL1242568</t>
  </si>
  <si>
    <t>CHEMBL498383</t>
  </si>
  <si>
    <t>CHEMBL469194</t>
  </si>
  <si>
    <t>CHEMBL3770164</t>
  </si>
  <si>
    <t>CHEMBL211068</t>
  </si>
  <si>
    <t>CHEMBL2017974</t>
  </si>
  <si>
    <t>CHEMBL3109144</t>
  </si>
  <si>
    <t>CHEMBL3134617</t>
  </si>
  <si>
    <t>CHEMBL3770290</t>
  </si>
  <si>
    <t>CHEMBL602184</t>
  </si>
  <si>
    <t>CHEMBL3134604</t>
  </si>
  <si>
    <t>CHEMBL1091882</t>
  </si>
  <si>
    <t>CHEMBL1242285</t>
  </si>
  <si>
    <t>CHEMBL1241581</t>
  </si>
  <si>
    <t>CHEMBL397925</t>
  </si>
  <si>
    <t>CHEMBL3134601</t>
  </si>
  <si>
    <t>CHEMBL3134602</t>
  </si>
  <si>
    <t>CHEMBL3769663</t>
  </si>
  <si>
    <t>CHEMBL3590219</t>
  </si>
  <si>
    <t>CHEMBL3913858</t>
  </si>
  <si>
    <t>CHEMBL3355017</t>
  </si>
  <si>
    <t>CHEMBL3754002</t>
  </si>
  <si>
    <t>CHEMBL3966879</t>
  </si>
  <si>
    <t>CHEMBL3930000</t>
  </si>
  <si>
    <t>CHEMBL1242656</t>
  </si>
  <si>
    <t>CHEMBL1090478</t>
  </si>
  <si>
    <t>CHEMBL3771254</t>
  </si>
  <si>
    <t>CHEMBL3652158</t>
  </si>
  <si>
    <t>CHEMBL2216862</t>
  </si>
  <si>
    <t>CHEMBL3403674</t>
  </si>
  <si>
    <t>CHEMBL1257716</t>
  </si>
  <si>
    <t>CHEMBL208662</t>
  </si>
  <si>
    <t>CHEMBL1241580</t>
  </si>
  <si>
    <t>CHEMBL3930489</t>
  </si>
  <si>
    <t>CHEMBL3652179</t>
  </si>
  <si>
    <t>CHEMBL3652215</t>
  </si>
  <si>
    <t>CHEMBL3917188</t>
  </si>
  <si>
    <t>CHEMBL3134616</t>
  </si>
  <si>
    <t>CHEMBL3797590</t>
  </si>
  <si>
    <t>CHEMBL3355013</t>
  </si>
  <si>
    <t>CHEMBL591807</t>
  </si>
  <si>
    <t>CHEMBL3926951</t>
  </si>
  <si>
    <t>CHEMBL1242569</t>
  </si>
  <si>
    <t>CHEMBL3622533</t>
  </si>
  <si>
    <t>CHEMBL3134615</t>
  </si>
  <si>
    <t>CHEMBL2326967</t>
  </si>
  <si>
    <t>CHEMBL3646790</t>
  </si>
  <si>
    <t>CHEMBL3290307</t>
  </si>
  <si>
    <t>CHEMBL2322331</t>
  </si>
  <si>
    <t>CHEMBL2322337</t>
  </si>
  <si>
    <t>CHEMBL2064484</t>
  </si>
  <si>
    <t>CHEMBL2064502</t>
  </si>
  <si>
    <t>CHEMBL2064504</t>
  </si>
  <si>
    <t>CHEMBL3121311</t>
  </si>
  <si>
    <t>CHEMBL3121313</t>
  </si>
  <si>
    <t>CHEMBL469270</t>
  </si>
  <si>
    <t>CHEMBL1615183</t>
  </si>
  <si>
    <t>CHEMBL1957866</t>
  </si>
  <si>
    <t>CHEMBL2397191</t>
  </si>
  <si>
    <t>CHEMBL3408250</t>
  </si>
  <si>
    <t>CHEMBL453240</t>
  </si>
  <si>
    <t>CHEMBL1090505</t>
  </si>
  <si>
    <t>CHEMBL525352</t>
  </si>
  <si>
    <t>CHEMBL1242477</t>
  </si>
  <si>
    <t>CHEMBL3609518</t>
  </si>
  <si>
    <t>CHEMBL3907932</t>
  </si>
  <si>
    <t>CHEMBL3946030</t>
  </si>
  <si>
    <t>CHEMBL3134610</t>
  </si>
  <si>
    <t>CHEMBL1242114</t>
  </si>
  <si>
    <t>CHEMBL1242198</t>
  </si>
  <si>
    <t>CHEMBL1644559</t>
  </si>
  <si>
    <t>CHEMBL1760157</t>
  </si>
  <si>
    <t>CHEMBL3935895</t>
  </si>
  <si>
    <t>CHEMBL593064</t>
  </si>
  <si>
    <t>CHEMBL3134613</t>
  </si>
  <si>
    <t>CHEMBL1242749</t>
  </si>
  <si>
    <t>CHEMBL2204781</t>
  </si>
  <si>
    <t>CHEMBL1241490</t>
  </si>
  <si>
    <t>CHEMBL3408262</t>
  </si>
  <si>
    <t>CHEMBL3652174</t>
  </si>
  <si>
    <t>CHEMBL3652187</t>
  </si>
  <si>
    <t>CHEMBL3955769</t>
  </si>
  <si>
    <t>CHEMBL1242659</t>
  </si>
  <si>
    <t>CHEMBL3109143</t>
  </si>
  <si>
    <t>CHEMBL1242113</t>
  </si>
  <si>
    <t>CHEMBL3646792</t>
  </si>
  <si>
    <t>CHEMBL3134614</t>
  </si>
  <si>
    <t>CHEMBL449786</t>
  </si>
  <si>
    <t>CHEMBL1258067</t>
  </si>
  <si>
    <t>CHEMBL3953521</t>
  </si>
  <si>
    <t>CHEMBL3895629</t>
  </si>
  <si>
    <t>CHEMBL1241677</t>
  </si>
  <si>
    <t>CHEMBL3966263</t>
  </si>
  <si>
    <t>CHEMBL595507</t>
  </si>
  <si>
    <t>CHEMBL3134609</t>
  </si>
  <si>
    <t>CHEMBL3646797</t>
  </si>
  <si>
    <t>CHEMBL1644571</t>
  </si>
  <si>
    <t>CHEMBL2322661</t>
  </si>
  <si>
    <t>CHEMBL3403667</t>
  </si>
  <si>
    <t>CHEMBL211759</t>
  </si>
  <si>
    <t>CHEMBL1242289</t>
  </si>
  <si>
    <t>CHEMBL255592</t>
  </si>
  <si>
    <t>CHEMBL2322243</t>
  </si>
  <si>
    <t>CHEMBL3134603</t>
  </si>
  <si>
    <t>CHEMBL477999</t>
  </si>
  <si>
    <t>CHEMBL1615278</t>
  </si>
  <si>
    <t>CHEMBL1645105</t>
  </si>
  <si>
    <t>CHEMBL2322335</t>
  </si>
  <si>
    <t>CHEMBL2322338</t>
  </si>
  <si>
    <t>CHEMBL2322341</t>
  </si>
  <si>
    <t>CHEMBL2064498</t>
  </si>
  <si>
    <t>CHEMBL3121310</t>
  </si>
  <si>
    <t>CHEMBL1957870</t>
  </si>
  <si>
    <t>CHEMBL2089116</t>
  </si>
  <si>
    <t>CHEMBL3652194</t>
  </si>
  <si>
    <t>CHEMBL3908224</t>
  </si>
  <si>
    <t>CHEMBL1093448</t>
  </si>
  <si>
    <t>CHEMBL1091855</t>
  </si>
  <si>
    <t>CHEMBL1095933</t>
  </si>
  <si>
    <t>CHEMBL2326954</t>
  </si>
  <si>
    <t>CHEMBL2397198</t>
  </si>
  <si>
    <t>CHEMBL3652130</t>
  </si>
  <si>
    <t>CHEMBL1241587</t>
  </si>
  <si>
    <t>CHEMBL2397187</t>
  </si>
  <si>
    <t>CHEMBL1242026</t>
  </si>
  <si>
    <t>CHEMBL1242295</t>
  </si>
  <si>
    <t>CHEMBL592064</t>
  </si>
  <si>
    <t>CHEMBL597814</t>
  </si>
  <si>
    <t>CHEMBL512624</t>
  </si>
  <si>
    <t>CHEMBL3799511</t>
  </si>
  <si>
    <t>CHEMBL2152124</t>
  </si>
  <si>
    <t>CHEMBL2322236</t>
  </si>
  <si>
    <t>CHEMBL1242470</t>
  </si>
  <si>
    <t>CHEMBL3652136</t>
  </si>
  <si>
    <t>CHEMBL1242203</t>
  </si>
  <si>
    <t>CHEMBL3946161</t>
  </si>
  <si>
    <t>CHEMBL1241682</t>
  </si>
  <si>
    <t>CHEMBL1762789</t>
  </si>
  <si>
    <t>CHEMBL3652205</t>
  </si>
  <si>
    <t>CHEMBL1090153</t>
  </si>
  <si>
    <t>CHEMBL1760153</t>
  </si>
  <si>
    <t>CHEMBL3652186</t>
  </si>
  <si>
    <t>CHEMBL3652135</t>
  </si>
  <si>
    <t>CHEMBL1095627</t>
  </si>
  <si>
    <t>CHEMBL2152254</t>
  </si>
  <si>
    <t>CHEMBL2018214</t>
  </si>
  <si>
    <t>CHEMBL2018215</t>
  </si>
  <si>
    <t>CHEMBL2089120</t>
  </si>
  <si>
    <t>CHEMBL2322336</t>
  </si>
  <si>
    <t>CHEMBL2322344</t>
  </si>
  <si>
    <t>CHEMBL2064483</t>
  </si>
  <si>
    <t>CHEMBL2064490</t>
  </si>
  <si>
    <t>CHEMBL3121317</t>
  </si>
  <si>
    <t>CHEMBL3121326</t>
  </si>
  <si>
    <t>CHEMBL1242469</t>
  </si>
  <si>
    <t>CHEMBL3781971</t>
  </si>
  <si>
    <t>CHEMBL2322235</t>
  </si>
  <si>
    <t>CHEMBL2152134</t>
  </si>
  <si>
    <t>CHEMBL3319490</t>
  </si>
  <si>
    <t>CHEMBL3403675</t>
  </si>
  <si>
    <t>CHEMBL595746</t>
  </si>
  <si>
    <t>CHEMBL3408269</t>
  </si>
  <si>
    <t>CHEMBL3942049</t>
  </si>
  <si>
    <t>CHEMBL1241300</t>
  </si>
  <si>
    <t>CHEMBL597815</t>
  </si>
  <si>
    <t>CHEMBL3408260</t>
  </si>
  <si>
    <t>CHEMBL208696</t>
  </si>
  <si>
    <t>CHEMBL451883</t>
  </si>
  <si>
    <t>CHEMBL2171936</t>
  </si>
  <si>
    <t>CHEMBL2326953</t>
  </si>
  <si>
    <t>CHEMBL1241271</t>
  </si>
  <si>
    <t>CHEMBL3804882</t>
  </si>
  <si>
    <t>CHEMBL3805019</t>
  </si>
  <si>
    <t>CHEMBL3896111</t>
  </si>
  <si>
    <t>CHEMBL3896991</t>
  </si>
  <si>
    <t>CHEMBL3906328</t>
  </si>
  <si>
    <t>CHEMBL3906822</t>
  </si>
  <si>
    <t>CHEMBL3907367</t>
  </si>
  <si>
    <t>CHEMBL3908150</t>
  </si>
  <si>
    <t>CHEMBL3910328</t>
  </si>
  <si>
    <t>CHEMBL3911495</t>
  </si>
  <si>
    <t>CHEMBL3914621</t>
  </si>
  <si>
    <t>CHEMBL3915079</t>
  </si>
  <si>
    <t>CHEMBL3915305</t>
  </si>
  <si>
    <t>CHEMBL3917559</t>
  </si>
  <si>
    <t>CHEMBL3922036</t>
  </si>
  <si>
    <t>CHEMBL3922602</t>
  </si>
  <si>
    <t>CHEMBL3923008</t>
  </si>
  <si>
    <t>CHEMBL3924491</t>
  </si>
  <si>
    <t>CHEMBL3929687</t>
  </si>
  <si>
    <t>CHEMBL3932612</t>
  </si>
  <si>
    <t>CHEMBL3934086</t>
  </si>
  <si>
    <t>CHEMBL3935121</t>
  </si>
  <si>
    <t>CHEMBL3935980</t>
  </si>
  <si>
    <t>CHEMBL3938430</t>
  </si>
  <si>
    <t>CHEMBL3940834</t>
  </si>
  <si>
    <t>CHEMBL3943986</t>
  </si>
  <si>
    <t>CHEMBL3944491</t>
  </si>
  <si>
    <t>CHEMBL3945447</t>
  </si>
  <si>
    <t>CHEMBL3945844</t>
  </si>
  <si>
    <t>CHEMBL3951359</t>
  </si>
  <si>
    <t>CHEMBL3954547</t>
  </si>
  <si>
    <t>CHEMBL3955690</t>
  </si>
  <si>
    <t>CHEMBL3956195</t>
  </si>
  <si>
    <t>CHEMBL3958476</t>
  </si>
  <si>
    <t>CHEMBL3959013</t>
  </si>
  <si>
    <t>CHEMBL3959531</t>
  </si>
  <si>
    <t>CHEMBL3961122</t>
  </si>
  <si>
    <t>CHEMBL3963325</t>
  </si>
  <si>
    <t>CHEMBL3963832</t>
  </si>
  <si>
    <t>CHEMBL3970101</t>
  </si>
  <si>
    <t>CHEMBL3971322</t>
  </si>
  <si>
    <t>CHEMBL3973482</t>
  </si>
  <si>
    <t>CHEMBL3976222</t>
  </si>
  <si>
    <t>CHEMBL3977922</t>
  </si>
  <si>
    <t>CHEMBL3981331</t>
  </si>
  <si>
    <t>CHEMBL3985786</t>
  </si>
  <si>
    <t>CHEMBL3986194</t>
  </si>
  <si>
    <t>CHEMBL3652144</t>
  </si>
  <si>
    <t>CHEMBL1241483</t>
  </si>
  <si>
    <t>CHEMBL2322244</t>
  </si>
  <si>
    <t>CHEMBL1242748</t>
  </si>
  <si>
    <t>CHEMBL3986648</t>
  </si>
  <si>
    <t>CHEMBL1234815</t>
  </si>
  <si>
    <t>CHEMBL3799831</t>
  </si>
  <si>
    <t>CHEMBL1289975</t>
  </si>
  <si>
    <t>CHEMBL3109121</t>
  </si>
  <si>
    <t>CHEMBL3646788</t>
  </si>
  <si>
    <t>CHEMBL3963503</t>
  </si>
  <si>
    <t>CHEMBL593063</t>
  </si>
  <si>
    <t>CHEMBL1241950</t>
  </si>
  <si>
    <t>CHEMBL2322232</t>
  </si>
  <si>
    <t>CHEMBL1242662</t>
  </si>
  <si>
    <t>CHEMBL1093446</t>
  </si>
  <si>
    <t>CHEMBL1086377</t>
  </si>
  <si>
    <t>CHEMBL1241681</t>
  </si>
  <si>
    <t>CHEMBL591338</t>
  </si>
  <si>
    <t>CHEMBL1242468</t>
  </si>
  <si>
    <t>CHEMBL1760163</t>
  </si>
  <si>
    <t>CHEMBL2397194</t>
  </si>
  <si>
    <t>CHEMBL3646795</t>
  </si>
  <si>
    <t>CHEMBL467966</t>
  </si>
  <si>
    <t>CHEMBL1242573</t>
  </si>
  <si>
    <t>CHEMBL1242384</t>
  </si>
  <si>
    <t>CHEMBL3408255</t>
  </si>
  <si>
    <t>CHEMBL3915208</t>
  </si>
  <si>
    <t>CHEMBL3646786</t>
  </si>
  <si>
    <t>CHEMBL2322332</t>
  </si>
  <si>
    <t>CHEMBL2064486</t>
  </si>
  <si>
    <t>CHEMBL2064509</t>
  </si>
  <si>
    <t>CHEMBL3121328</t>
  </si>
  <si>
    <t>CHEMBL1242567</t>
  </si>
  <si>
    <t>CHEMBL1241579</t>
  </si>
  <si>
    <t>CHEMBL1240565</t>
  </si>
  <si>
    <t>CHEMBL1242199</t>
  </si>
  <si>
    <t>CHEMBL591576</t>
  </si>
  <si>
    <t>CHEMBL3910692</t>
  </si>
  <si>
    <t>CHEMBL1093437</t>
  </si>
  <si>
    <t>CHEMBL3590222</t>
  </si>
  <si>
    <t>CHEMBL541643</t>
  </si>
  <si>
    <t>CHEMBL3609528</t>
  </si>
  <si>
    <t>CHEMBL2326971</t>
  </si>
  <si>
    <t>CHEMBL3319485</t>
  </si>
  <si>
    <t>CHEMBL3408248</t>
  </si>
  <si>
    <t>CHEMBL1241241</t>
  </si>
  <si>
    <t>CHEMBL1241948</t>
  </si>
  <si>
    <t>CHEMBL602841</t>
  </si>
  <si>
    <t>CHEMBL2397199</t>
  </si>
  <si>
    <t>CHEMBL3896413</t>
  </si>
  <si>
    <t>CHEMBL1241485</t>
  </si>
  <si>
    <t>CHEMBL3408245</t>
  </si>
  <si>
    <t>CHEMBL3408263</t>
  </si>
  <si>
    <t>CHEMBL3408268</t>
  </si>
  <si>
    <t>CHEMBL1258408</t>
  </si>
  <si>
    <t>CHEMBL1276684</t>
  </si>
  <si>
    <t>CHEMBL3797750</t>
  </si>
  <si>
    <t>CHEMBL3652181</t>
  </si>
  <si>
    <t>CHEMBL1242752</t>
  </si>
  <si>
    <t>CHEMBL1644574</t>
  </si>
  <si>
    <t>CHEMBL1241487</t>
  </si>
  <si>
    <t>CHEMBL1644567</t>
  </si>
  <si>
    <t>CHEMBL3965450</t>
  </si>
  <si>
    <t>CHEMBL3906887</t>
  </si>
  <si>
    <t>CHEMBL3109137</t>
  </si>
  <si>
    <t>CHEMBL3962279</t>
  </si>
  <si>
    <t>CHEMBL3652189</t>
  </si>
  <si>
    <t>CHEMBL3652201</t>
  </si>
  <si>
    <t>CHEMBL496941</t>
  </si>
  <si>
    <t>CHEMBL498392</t>
  </si>
  <si>
    <t>CHEMBL1242109</t>
  </si>
  <si>
    <t>CHEMBL591337</t>
  </si>
  <si>
    <t>CHEMBL2152128</t>
  </si>
  <si>
    <t>CHEMBL1242657</t>
  </si>
  <si>
    <t>CHEMBL596994</t>
  </si>
  <si>
    <t>CHEMBL2018219</t>
  </si>
  <si>
    <t>CHEMBL2089106</t>
  </si>
  <si>
    <t>CHEMBL3121316</t>
  </si>
  <si>
    <t>CHEMBL1242852</t>
  </si>
  <si>
    <t>CHEMBL1242378</t>
  </si>
  <si>
    <t>CHEMBL1242750</t>
  </si>
  <si>
    <t>CHEMBL2322234</t>
  </si>
  <si>
    <t>CHEMBL596790</t>
  </si>
  <si>
    <t>CHEMBL467561</t>
  </si>
  <si>
    <t>CHEMBL1242027</t>
  </si>
  <si>
    <t>CHEMBL3905342</t>
  </si>
  <si>
    <t>CHEMBL469035</t>
  </si>
  <si>
    <t>CHEMBL469201</t>
  </si>
  <si>
    <t>CHEMBL1242572</t>
  </si>
  <si>
    <t>CHEMBL1644565</t>
  </si>
  <si>
    <t>CHEMBL2397196</t>
  </si>
  <si>
    <t>CHEMBL3408266</t>
  </si>
  <si>
    <t>CHEMBL209194</t>
  </si>
  <si>
    <t>CHEMBL3646789</t>
  </si>
  <si>
    <t>CHEMBL3403678</t>
  </si>
  <si>
    <t>CHEMBL3894691</t>
  </si>
  <si>
    <t>CHEMBL1241270</t>
  </si>
  <si>
    <t>CHEMBL469200</t>
  </si>
  <si>
    <t>CHEMBL1241773</t>
  </si>
  <si>
    <t>CHEMBL1760160</t>
  </si>
  <si>
    <t>CHEMBL3979323</t>
  </si>
  <si>
    <t>CHEMBL3646791</t>
  </si>
  <si>
    <t>CHEMBL1242853</t>
  </si>
  <si>
    <t>CHEMBL1241582</t>
  </si>
  <si>
    <t>CHEMBL1242031</t>
  </si>
  <si>
    <t>CHEMBL3912814</t>
  </si>
  <si>
    <t>CHEMBL1242471</t>
  </si>
  <si>
    <t>CHEMBL377337</t>
  </si>
  <si>
    <t>CHEMBL2397189</t>
  </si>
  <si>
    <t>CHEMBL3408258</t>
  </si>
  <si>
    <t>CHEMBL3735090</t>
  </si>
  <si>
    <t>CHEMBL1241439</t>
  </si>
  <si>
    <t>CHEMBL98350</t>
  </si>
  <si>
    <t>CHEMBL376984</t>
  </si>
  <si>
    <t>CHEMBL468218</t>
  </si>
  <si>
    <t>CHEMBL1644566</t>
  </si>
  <si>
    <t>CHEMBL1162956</t>
  </si>
  <si>
    <t>CHEMBL1241441</t>
  </si>
  <si>
    <t>CHEMBL3652206</t>
  </si>
  <si>
    <t>CHEMBL603848</t>
  </si>
  <si>
    <t>CHEMBL1090131</t>
  </si>
  <si>
    <t>CHEMBL3960012</t>
  </si>
  <si>
    <t>CHEMBL3787112</t>
  </si>
  <si>
    <t>CHEMBL1947081</t>
  </si>
  <si>
    <t>CHEMBL1242115</t>
  </si>
  <si>
    <t>CHEMBL3609521</t>
  </si>
  <si>
    <t>CHEMBL584362</t>
  </si>
  <si>
    <t>CHEMBL1957857</t>
  </si>
  <si>
    <t>CHEMBL2064567</t>
  </si>
  <si>
    <t>CHEMBL2089107</t>
  </si>
  <si>
    <t>CHEMBL2089109</t>
  </si>
  <si>
    <t>CHEMBL3112858</t>
  </si>
  <si>
    <t>CHEMBL3408264</t>
  </si>
  <si>
    <t>CHEMBL3600684</t>
  </si>
  <si>
    <t>CHEMBL3600692</t>
  </si>
  <si>
    <t>CHEMBL3600774</t>
  </si>
  <si>
    <t>CHEMBL2064481</t>
  </si>
  <si>
    <t>CHEMBL1630537</t>
  </si>
  <si>
    <t>CHEMBL211112</t>
  </si>
  <si>
    <t>CHEMBL3121312</t>
  </si>
  <si>
    <t>CHEMBL3916095</t>
  </si>
  <si>
    <t>CHEMBL3978650</t>
  </si>
  <si>
    <t xml:space="preserve"> &gt;=</t>
  </si>
  <si>
    <t xml:space="preserve"> &lt;=</t>
  </si>
  <si>
    <t>259293</t>
  </si>
  <si>
    <t>259281</t>
  </si>
  <si>
    <t>231399</t>
  </si>
  <si>
    <t>231345</t>
  </si>
  <si>
    <t>231416</t>
  </si>
  <si>
    <t>392391</t>
  </si>
  <si>
    <t>231336</t>
  </si>
  <si>
    <t>392390</t>
  </si>
  <si>
    <t>231337</t>
  </si>
  <si>
    <t>231316</t>
  </si>
  <si>
    <t>231342</t>
  </si>
  <si>
    <t>392394</t>
  </si>
  <si>
    <t>231348</t>
  </si>
  <si>
    <t>231350</t>
  </si>
  <si>
    <t>356703</t>
  </si>
  <si>
    <t>231398</t>
  </si>
  <si>
    <t>231403</t>
  </si>
  <si>
    <t>231413</t>
  </si>
  <si>
    <t>231324</t>
  </si>
  <si>
    <t>231384</t>
  </si>
  <si>
    <t>356702</t>
  </si>
  <si>
    <t>231361</t>
  </si>
  <si>
    <t>231340</t>
  </si>
  <si>
    <t>231392</t>
  </si>
  <si>
    <t>231400</t>
  </si>
  <si>
    <t>231385</t>
  </si>
  <si>
    <t>231408</t>
  </si>
  <si>
    <t>231402</t>
  </si>
  <si>
    <t>231407</t>
  </si>
  <si>
    <t>259291</t>
  </si>
  <si>
    <t>231341</t>
  </si>
  <si>
    <t>231369</t>
  </si>
  <si>
    <t>231326</t>
  </si>
  <si>
    <t>231404</t>
  </si>
  <si>
    <t>231353</t>
  </si>
  <si>
    <t>231327</t>
  </si>
  <si>
    <t>392395</t>
  </si>
  <si>
    <t>231349</t>
  </si>
  <si>
    <t>231322</t>
  </si>
  <si>
    <t>231363</t>
  </si>
  <si>
    <t>231395</t>
  </si>
  <si>
    <t>231382</t>
  </si>
  <si>
    <t>231332</t>
  </si>
  <si>
    <t>231359</t>
  </si>
  <si>
    <t>231362</t>
  </si>
  <si>
    <t>231352</t>
  </si>
  <si>
    <t>259296</t>
  </si>
  <si>
    <t>259297</t>
  </si>
  <si>
    <t>231360</t>
  </si>
  <si>
    <t>231383</t>
  </si>
  <si>
    <t>259290</t>
  </si>
  <si>
    <t>231355</t>
  </si>
  <si>
    <t>231364</t>
  </si>
  <si>
    <t>231397</t>
  </si>
  <si>
    <t>231372</t>
  </si>
  <si>
    <t>231376</t>
  </si>
  <si>
    <t>231354</t>
  </si>
  <si>
    <t>231388</t>
  </si>
  <si>
    <t>231370</t>
  </si>
  <si>
    <t>231367</t>
  </si>
  <si>
    <t>231379</t>
  </si>
  <si>
    <t>231390</t>
  </si>
  <si>
    <t>231317</t>
  </si>
  <si>
    <t>231365</t>
  </si>
  <si>
    <t>231331</t>
  </si>
  <si>
    <t>259284</t>
  </si>
  <si>
    <t>231351</t>
  </si>
  <si>
    <t>231414</t>
  </si>
  <si>
    <t>231339</t>
  </si>
  <si>
    <t>231381</t>
  </si>
  <si>
    <t>231410</t>
  </si>
  <si>
    <t>231418</t>
  </si>
  <si>
    <t>231347</t>
  </si>
  <si>
    <t>231328</t>
  </si>
  <si>
    <t>231330</t>
  </si>
  <si>
    <t>231396</t>
  </si>
  <si>
    <t>356704</t>
  </si>
  <si>
    <t>231374</t>
  </si>
  <si>
    <t>231375</t>
  </si>
  <si>
    <t>231391</t>
  </si>
  <si>
    <t>231323</t>
  </si>
  <si>
    <t>231356</t>
  </si>
  <si>
    <t>231377</t>
  </si>
  <si>
    <t>231371</t>
  </si>
  <si>
    <t>231325</t>
  </si>
  <si>
    <t>231366</t>
  </si>
  <si>
    <t>231411</t>
  </si>
  <si>
    <t>231333</t>
  </si>
  <si>
    <t>231338</t>
  </si>
  <si>
    <t>259295</t>
  </si>
  <si>
    <t>231368</t>
  </si>
  <si>
    <t>231344</t>
  </si>
  <si>
    <t>231358</t>
  </si>
  <si>
    <t>231393</t>
  </si>
  <si>
    <t>259283</t>
  </si>
  <si>
    <t>392389</t>
  </si>
  <si>
    <t>231346</t>
  </si>
  <si>
    <t>445507</t>
  </si>
  <si>
    <t>231357</t>
  </si>
  <si>
    <t>392392</t>
  </si>
  <si>
    <t>351139</t>
  </si>
  <si>
    <t>231378</t>
  </si>
  <si>
    <t>231415</t>
  </si>
  <si>
    <t>259287</t>
  </si>
  <si>
    <t>231373</t>
  </si>
  <si>
    <t>231387</t>
  </si>
  <si>
    <t>259289</t>
  </si>
  <si>
    <t>259294</t>
  </si>
  <si>
    <t>231394</t>
  </si>
  <si>
    <t>231329</t>
  </si>
  <si>
    <t>231335</t>
  </si>
  <si>
    <t>351147</t>
  </si>
  <si>
    <t>231405</t>
  </si>
  <si>
    <t>231386</t>
  </si>
  <si>
    <t>231334</t>
  </si>
  <si>
    <t>369321</t>
  </si>
  <si>
    <t>369353</t>
  </si>
  <si>
    <t>369416</t>
  </si>
  <si>
    <t>369456</t>
  </si>
  <si>
    <t>369337</t>
  </si>
  <si>
    <t>369308</t>
  </si>
  <si>
    <t>369461</t>
  </si>
  <si>
    <t>369389</t>
  </si>
  <si>
    <t>369372</t>
  </si>
  <si>
    <t>369452</t>
  </si>
  <si>
    <t>369428</t>
  </si>
  <si>
    <t>369469</t>
  </si>
  <si>
    <t>369339</t>
  </si>
  <si>
    <t>369448</t>
  </si>
  <si>
    <t>369335</t>
  </si>
  <si>
    <t>369384</t>
  </si>
  <si>
    <t>369446</t>
  </si>
  <si>
    <t>369403</t>
  </si>
  <si>
    <t>369317</t>
  </si>
  <si>
    <t>369390</t>
  </si>
  <si>
    <t>369394</t>
  </si>
  <si>
    <t>369367</t>
  </si>
  <si>
    <t>369359</t>
  </si>
  <si>
    <t>369342</t>
  </si>
  <si>
    <t>369441</t>
  </si>
  <si>
    <t>369380</t>
  </si>
  <si>
    <t>369332</t>
  </si>
  <si>
    <t>369447</t>
  </si>
  <si>
    <t>369407</t>
  </si>
  <si>
    <t>369348</t>
  </si>
  <si>
    <t>369409</t>
  </si>
  <si>
    <t>369417</t>
  </si>
  <si>
    <t>369311</t>
  </si>
  <si>
    <t>369355</t>
  </si>
  <si>
    <t>369383</t>
  </si>
  <si>
    <t>369352</t>
  </si>
  <si>
    <t>369345</t>
  </si>
  <si>
    <t>369315</t>
  </si>
  <si>
    <t>369419</t>
  </si>
  <si>
    <t>369381</t>
  </si>
  <si>
    <t>369439</t>
  </si>
  <si>
    <t>369453</t>
  </si>
  <si>
    <t>369320</t>
  </si>
  <si>
    <t>369462</t>
  </si>
  <si>
    <t>369347</t>
  </si>
  <si>
    <t>369458</t>
  </si>
  <si>
    <t>369344</t>
  </si>
  <si>
    <t>231343</t>
  </si>
  <si>
    <t>259285</t>
  </si>
  <si>
    <t>356706</t>
  </si>
  <si>
    <t>259292</t>
  </si>
  <si>
    <t>445503</t>
  </si>
  <si>
    <t>259282</t>
  </si>
  <si>
    <t>231380</t>
  </si>
  <si>
    <t>351143</t>
  </si>
  <si>
    <t>351141</t>
  </si>
  <si>
    <t>231389</t>
  </si>
  <si>
    <t>231401</t>
  </si>
  <si>
    <t>259286</t>
  </si>
  <si>
    <t>259288</t>
  </si>
  <si>
    <t>445510</t>
  </si>
  <si>
    <t>231406</t>
  </si>
  <si>
    <t>Inhibition of PI3K-gamma (unknown origin) after 40 mins by ADP-Glo luminescent kinase assay</t>
  </si>
  <si>
    <t>Inhibition of PI3Kgamma (unknown origin) using PIP2 as substrate after 1 hr in presence of ATP by ADP-glo based luminescence assay</t>
  </si>
  <si>
    <t>Inhibition of PI3Kgamma assessed as inhibition of 32P-PIP3 formation</t>
  </si>
  <si>
    <t>Inhibition of PI3K p110gamma (unknown origin)</t>
  </si>
  <si>
    <t>Inhibition of PI3gamma</t>
  </si>
  <si>
    <t>Inhibition of N-terminus polyHis-tagged human recombinant PI3Kgamma expressed in baculovirus infected insect Sf9 cells using phosphoinositol-4,5-bisphosphate as substrate after 1.5 hrs by spectrophotometric analysis</t>
  </si>
  <si>
    <t>Inhibition of PI3Kgamma in human HL60 cell lysate by kinobead assay</t>
  </si>
  <si>
    <t>Inhibition of PI3Kgamma (2 to 1102) (unknown origin) using diC8-PIP2 as substrate preincubated for 30 mins followed by substrate addition measured after 45 to 60 mins</t>
  </si>
  <si>
    <t>Inhibition of human PI3Kgamma (S144 to A1102 residues) expressed in mammalian expression system incubated for 60 mins by ADAPTA assay</t>
  </si>
  <si>
    <t>Inhibition of human PI3Kgamma using phosphatidylinositol as substrate and [33gammaP]ATP after 2 hrs by scintillation counting</t>
  </si>
  <si>
    <t>Inhibition of human PI3Kgamma using PtdIns/PtdSer as substrate after 2 hrs by scintillation counting analysis in presence of gamma[33P]ATP</t>
  </si>
  <si>
    <t>Inhibition of p110gamma</t>
  </si>
  <si>
    <t>Inhibition of human PI3Kgamma expressed in SF9 insect cells after 2 hrs by fluorescence polarization assay</t>
  </si>
  <si>
    <t>Inhibition of human PI3Kgamma expressed in sf9 cells assessed as amount of ATP consumed by luciferase-luciferin chemiluminescence assay</t>
  </si>
  <si>
    <t>Inhibition of PI3Kgamma (unknown origin) using PI or PIP2:PS as substrate by TR-FRET assay</t>
  </si>
  <si>
    <t>Inhibition of PI3Kgamma (unknown origin) using PIP2 as substrate by HTRF assay</t>
  </si>
  <si>
    <t>Inhibition of PI3Kgamma-mediated Akt phosphorylation in T cells by flow cytometry</t>
  </si>
  <si>
    <t>Inhibition of histidine-tagged recombinant human full length PI3Kgamma expressed in insect cells preincubated for 15 mins followed by addition of cold ATP/gamma32P-ATP measured after 15 mins in presence of MgCl2</t>
  </si>
  <si>
    <t>Inhibition of recombinant PI3Kgamma assessed as PIP3 product formation by fluorescence polarization assay</t>
  </si>
  <si>
    <t>Inhibition of P110gamma</t>
  </si>
  <si>
    <t>Inhibition of human His-tagged PI3K p110gamma after 2 hrs by HTRF assay</t>
  </si>
  <si>
    <t>Inhibition of PI3Kgamma by high throughput chemoproteomics binding assay</t>
  </si>
  <si>
    <t>Inhibition of PI3Kgamma (unknown origin) using PI:PS as substrate after 2 hrs in presence of [33P]ATP by liquid scintillation counting method</t>
  </si>
  <si>
    <t>Inhibition of PI3Kgamma (unknown origin) expressed in baculovirus co-expressing p85 using l-alpha-phosphatidylinositol as substrate after 120 mins by kinase-glo assay</t>
  </si>
  <si>
    <t>Inhibition of PI3Kgamma by kinobeads assay</t>
  </si>
  <si>
    <t>Inhibition of PI3Kgamma (unknown origin) by lipid kinase assay</t>
  </si>
  <si>
    <t>Inhibition of human recombinant N-terminal GST-tagged PI3K-gamma (39 to 1102 residues) expressed n baculovirus infected TN5 cells using phosphatidylinositol as substrate by scintillation proximity assay in presence of {33P]gammaATP</t>
  </si>
  <si>
    <t>Inhibition of His-tagged full length recombinant human p110gamma expressed in baculovirus expression system incubated for 1 hr by ADP-gloreagen assay</t>
  </si>
  <si>
    <t>Inhibition of PI3Kgamma (unknown origin) assessed as decrease in fluorescence intensity using phosphorylated substrate</t>
  </si>
  <si>
    <t>Inhibition of PI3Kgamma (unknown origin) using 1alpha-phosphotidylinositol by luminescence assay</t>
  </si>
  <si>
    <t>Inhibition of human recombinant GST-tagged PI3Kgamma incubated for 180 mins using [33P]gamma-ATP by scintillation proximity assay</t>
  </si>
  <si>
    <t>Inhibition of PI3Kgamma after 15 mins</t>
  </si>
  <si>
    <t>Inhibition of human PI3Kgamma by fluorescence polarization format assay</t>
  </si>
  <si>
    <t>High Throughput PI3K Lipid Kinase Assay: The efficacy of compounds of the invention in inhibiting the PI3K induced-lipid phosphorylation may be tested in the following binding assay.The assay combines the scintillation proximity assay technology (SPA, Amersham) with the capacity of neomycin (a polycationic antibiotic) to bind phospholipids with high affinity and specificity. The Scintillation Proximity Assay is based on the properties of weakly emitting isotopes (such as 3H, 125I, 33P). Coating SPA beads with neomycin allows the detection of phosphorylated lipid substrates after incubation with recombinant PI3K and radioactive ATP in the same well, by capturing the radioactive phospholipids to the SPA beads through their specific binding to neomycin.To a 384 wells MTP containing 5 ul of the test compound of Formula (I) (solubilized in 6% DMSO; to yield a concentration of 100, 30, 10, 3, 1, 0.3, 0.1, 0.03, 0.01, 0.001 uM of the test compound), the following assay components are added.</t>
  </si>
  <si>
    <t>Inhibition of PI3K subunit p110gamma assessed as formation of phosphatidylinositide-3-phosphate product formation after 30 mins by fluorescence polarization assay</t>
  </si>
  <si>
    <t>Inhibition of human PI3Kgamma (S144 to A1102 residues) expressed in mammalian expression system by KINOMEScan assay</t>
  </si>
  <si>
    <t>Biological Assay: The assay combines the scintillation proximity assay technology (SPA, Amersham) with the capacity of neomycin (a polycationic antibiotic) to bind phospholipids with high affinity and specificity. The Scintillation Proximity Assay is based on the properties of weakly emitting isotopes (such as 3H, 125I, 33P). Coating SPA beads with neomycin allows the detection of phosphorylated lipid substrates after incubation with recombinant PI3K and radioactive ATP in the same well, by capturing the radioactive phospholipids to the SPA beads through their specific binding to neomycin.</t>
  </si>
  <si>
    <t>Inhibition of PI3Kgamma (unknown origin) using PIP2/PS as substrate after 1 hr by luciferase-based luminescence assay</t>
  </si>
  <si>
    <t>Inhibition of PI3K p110gamma</t>
  </si>
  <si>
    <t>Inhibition of PI3Kgamma (unknown origin) by biochemical Alphascreen assay</t>
  </si>
  <si>
    <t>Inhibition of recombinant PI3Kgamma</t>
  </si>
  <si>
    <t>Inhibition of PI3Kgamma (unknown origin) assessed as reduction of ATP level after 40 mins by luciferase based luminescence assay</t>
  </si>
  <si>
    <t>Inhibition of human recombinant full length N-terminal His-tagged PI3Kgamma expressed in Sf9 insect cells using diC8PIP2 as substrate incubated for 15 mins followed by substrate addition measured after 2 hr by ADP-Glo luminescence assay</t>
  </si>
  <si>
    <t>Inhibition of human recombinant PI3K gamma by scintillation proximity radiometric assay</t>
  </si>
  <si>
    <t>Inhibition of PI3Kgamma using PIP3 as substrate after 30 mins by fluorescence polarization assay</t>
  </si>
  <si>
    <t>Inhibition of human PI3KCgamma by non-radiometric ADP-Glo assay</t>
  </si>
  <si>
    <t>Inhibition of PI3Kgamma (unknown origin) using phosphatidylinositol and gamma-32P-ATP incubated for 20 mins by TLC assay or high-throughput membrane capture assay</t>
  </si>
  <si>
    <t>Inhibition Assay: PI3 kinases catalyse the phosphorylation of phosphatidylinositol 4,5-biphosphate (PIP2) to phosphatidylinositol 3,4,5-triphosphate (PIP3) in the presence of ATP and Mg2+ ions. The PIP3 product can be detected by displacement of biotin-PIP3 from energy transfer complexes consisting of europium labelled anti-GST monoclonal antibody, a GST-tagged Pleckstrin homology (PH) domain, biotinylated PIP3 and streptavidin-allophycocyanin (APC) by the time-resolved fluorescence resonance energy transfer (TR-FRET) (HTRF® PI3K enzyme assay, Millipore). Excitation (330 nm) of europium in the complex results in an energy transfer to the APC and a fluorescent emission at 665 nm although europium itself emits at its characteristic 620 nm. The PIP3 product formed by PI3K activity displaces biotin-PIP3 from the complex and results in a loss of energy transfer (decreasing signal). The compound to be tested was added, at the desired final concentrations, to a mixture of PIP2 substrate and recombinant PI3 kinase ¿, ¿ or ¿ enzymes (Millipore), and the mixture incubated for 2 hr at RT. Following this incubation period, ATP (20 ¿M) was added to the enzyme/compound/PIP2 substrate mixture and the resulting mixture was incubated for 30 min at RT. A stopping solution containing biotinylated PIP3 and the detection mix containing the GST tagged GRP1 pleckstrin homology (PH) domain and fluorophores were then added and the mixture was incubated at RT for 15-18 hr, prior to detection in a fluorescence microplate reader (Varioskan® Flash, ThermoFisher Scientific).</t>
  </si>
  <si>
    <t>Inhibition of PI3Kgamma in presence of 10 uM ATP</t>
  </si>
  <si>
    <t>Inhibition of PI3K gamma</t>
  </si>
  <si>
    <t>Inhibition of human recombinant PI3Kgamma by luciferase-luciferin-coupled chemiluminescence assay</t>
  </si>
  <si>
    <t>Inhibition of PI3Kgamma (unknown origin) by TR-FRET assay</t>
  </si>
  <si>
    <t>Inhibition of PI3Kgamma (unknown origin) assessed as PI3Kalpha-mediated Akt1/2 (S473) phosphorylation rate by cellular assay</t>
  </si>
  <si>
    <t>Inhibition of PIK3Cg</t>
  </si>
  <si>
    <t>Enzyme Inhibition Assay: The PI3K enzymes catalyse the phosphorylation of phosphatidylinositol 4,5-biphosphate (PIP2) to phosphatidylinositol 3,4,5-triphosphate (PIP3) in the presence of ATP and Mg2+ ions. The PIP3 product can be detected by displacement of biotin-PIP3 from energy transfer complexes consisting of europium labelled anti-GST monoclonal antibody, a GST-tagged Pleckstrin homology (PH) domain, biotinylated PIP3 and streptavidin-allophycocyanin (APC) by the time-resolved fluorescence resonance energy transfer (TR-FRET) (HTRF PI3K enzyme assay, Millipore). Excitation, at 330 nm, of europium in the complex results in an energy transfer to the APC and a fluorescent emission at 665 nm although europium itself emits at its characteristic wavelength of 620 nm. The PIP3 product formed by PI3K activity displaces biotin-PIP3 from the complex and results in a loss of energy transfer (decreasing signal).The compound to be tested was added, at the desired final concentrations, to a mixture of PIP2 substrate.</t>
  </si>
  <si>
    <t>Inhibition of PI3Kgamma by HTRF assay in presence of ATP</t>
  </si>
  <si>
    <t>Inhibition of PI3Kgamma (unknown origin) after 1 hr by TR-FRET assay</t>
  </si>
  <si>
    <t>Inhibition of recombinant PI3Kgamma by radioactive phosphotransfer assay in presence of 10 uM ATP</t>
  </si>
  <si>
    <t>Inhibition of recombinant human PI3Kgamma by HTRF assay</t>
  </si>
  <si>
    <t>Inhibition of PI3Kgamma (unknown origin) in presence of [gamma-32P]ATP by phosphorimaging assay</t>
  </si>
  <si>
    <t>Inhibition of PI3K-gamma</t>
  </si>
  <si>
    <t>Inhibition of PIK3 gamma-mediated Akt phosphorylation at Ser473 in human PC3 cells by ELISA</t>
  </si>
  <si>
    <t>Inhibition of PI3K-gamma (unknown origin) assessed as decrease in ATP consumption using phosphatidylinositol bisphosphate and 10 uM ATP as substrate measured after 60 mins by luminescence assay</t>
  </si>
  <si>
    <t>Inhibition of PI3Kgamma (unknown origin) expressed in SF21 cells using phosphatidylinositol as substrate after 60 mins by Kinase-Glo assay</t>
  </si>
  <si>
    <t>Inhibition of His-tagged human p110gamma expressed in SF9/Baculovirus system by SPA</t>
  </si>
  <si>
    <t>Inhibition of human recombinant PI3K p110gamma after 1 hr by radiometric scintillation proximity assay</t>
  </si>
  <si>
    <t>Inhibition of PI3Kgamma (unknown origin) after 1 hr by ADP-Glo Luminescent assay</t>
  </si>
  <si>
    <t>Inhibition of human PI3Kgamma after 1 hr by ADP-Glo luminescent assay</t>
  </si>
  <si>
    <t>Inhibition of recombinant PI3Kgamma HTRF assay</t>
  </si>
  <si>
    <t>Inhibition of PI3Kgamma (unknown origin) using 1 alpha-phosphatidylinositol as substrate assessed as ATP depletion after 5 mins by KinaseGlo assay</t>
  </si>
  <si>
    <t>Inhibition of PI3K gamma (unknown origin) after 1 hr by ADP-Glo luminescent assay</t>
  </si>
  <si>
    <t>Inhibition of PI3Kgamma using diC8-tagged PIP2 as substrate after 30 to 60 mins by TAMRA-based fluorescence polarization assay</t>
  </si>
  <si>
    <t>Inhibition of human PI3K 110gamma by fluorescence-based immunoassay</t>
  </si>
  <si>
    <t>Inhibition of PI3Kgamma by continuous read time resolved fluorescence resonance energy transfer displacement assay</t>
  </si>
  <si>
    <t>Inhibition of human PI3Kgamma expressed in C5a-stimulated mouse RAW 264.7 cells assessed as inhibition of AKT phosphorylation by ELISA</t>
  </si>
  <si>
    <t>Inhibition of N-terminal His-tagged full length recombinant human PI3K p110gamma expressed in baculovirus expression system using PIP2 as substrate preincubated for 30 mins followed by substrate addition by HTRF assay</t>
  </si>
  <si>
    <t>Inhibition of GST tagged human recombinant PI3K p110gamma/p85-alpha by radiometric scintillation proximity assay</t>
  </si>
  <si>
    <t>Inhibition of N-terminal myristoylated human PI3Kgamma expressed in Rat1 cells assessed as inhibition of Akt phosphorylatuion at Ser473 by ELISA</t>
  </si>
  <si>
    <t>Inhibition of human PI3K p110gamma catalytic subunit by AlphaScreen assay</t>
  </si>
  <si>
    <t>Inhibition of PI3Kgamma (unknown origin) using (poly [Glu, Tyr] 4:1) as substrate assessed as incorporation of 33P in substrate by [gamma33P] ATP-based kinase assay</t>
  </si>
  <si>
    <t>Inhibition of human PI3K-gamma assessed as inhibition of Ptdlns(3,4,5)P3 phosphorylation after 1 hr by TR-FRET analysis</t>
  </si>
  <si>
    <t>Inhibition of human recombinant PI3Kgamma using PIP2 as substrate preincubated for 20 mins followed by substrate addition measured after 80 mins by luminescence assay</t>
  </si>
  <si>
    <t>Inhibition of PI3Kgamma (unknown origin) pre-incubated for 20 mins before phosphatidylinositol 4, 5-bisphosphate substrate addition by kinase-glo plus luminescence assay</t>
  </si>
  <si>
    <t>Inhibition of GST-GRP1-fused PI3Kgamma by microtiter plate based fluorescence polarization assay</t>
  </si>
  <si>
    <t>Inhibition of human recombinant PI3Kgamma using PIP2 by Kinase-Glo Plus assay</t>
  </si>
  <si>
    <t>Inhibition of PI3Kgamma by DELFIA assay</t>
  </si>
  <si>
    <t>Inhibition of PI3Kgamma (unknown origin) using diC8 PIP2 as substrate after 75 mins by ADP-glo assay</t>
  </si>
  <si>
    <t>Inhibition of PI3K gamma by continuous TR-FRET assay</t>
  </si>
  <si>
    <t>Inhibition of PI3Kgamma in human THP1 cells assessed as inhibition of MCP1-stimulated chemotaxis pre-incubated for 1 hr before MCP1 stimulation</t>
  </si>
  <si>
    <t>Inhibition of PI3K-gamma (unknown origin) by KinaseGlo assay</t>
  </si>
  <si>
    <t>Inhibition of P110gamma (unknown origin) using PI or PIP2:PS as substrate measured for 15 to 60 mins by TR-FRET analysis</t>
  </si>
  <si>
    <t>Inhibition of P110gamma (unknown origin) using PIP2:PS as substrate by TR-FRET assay</t>
  </si>
  <si>
    <t>Inhibition of PI-3K gamma (unknown origin)</t>
  </si>
  <si>
    <t>Inhibition of His-tagged PI3K p110gamma by SPA</t>
  </si>
  <si>
    <t>Inhibition of PI3Kgamma (unknown origin) by HTRF assay</t>
  </si>
  <si>
    <t>Inhibition of PI3K p110gamma subunit using [gamma33P]ATP by filter binding assay</t>
  </si>
  <si>
    <t>Inhibition of recombinant human PI3Kgamma using PIP2/ATP as substrate preincubated for 20 mins followed by substrate addition measured after 80 mins by Kinase-Glo plus assay</t>
  </si>
  <si>
    <t>Time-Resolved Fluorescence Resonance Energy Transfer (TR-FRET) Assay: The activities were measured using a time-resolved fluorescence resonance energy transfer (TR-FRET) assay. TR-FRET monitored the formation of 3,4,5-inositol triphosphate molecule that competed with fluorescently labeled PIP3 for binding to the GRP-1 pleckstrin homology domain protein. An increase in phosphatidylinositide 3-phosphate product resulted in a decrease in TR-FRET signal as the labeled fluorophore was displaced from the GRP-1 protein binding site. Class I PI3K isoforms were expressed and purified as heterodimeric recombinant proteins. All assay reagents and buffers for the TR-FRET assay were purchased from Millipore. PI3K isoforms were assayed under initial rate conditions in the presence of 25 mM Hepes (pH 7.4), and 2xKm ATP (75-500 uM), 2 uM PIP2, 5% glycerol, 5 mM MgCl2, 50 mM NaCl, 0.05% (v/v) Chaps, 1 mM dithiothreitol, and 1% (v/v) DMSO at the following concentrations for each isoform: PI3K¿, PI3Kß, and PI3K¿ between 25 and 50 uM, and PI3K¿ at 2 nM. The compounds of Table 1 and Compound X ((S)-2,4-diamino-6-((1-(5-chloro-4-oxo-3-(pyridin-3-yl)-3,4-dihydroquinazolin-2-yl)ethyl)amino)pyrimidine-5-carbonitrile) and Compound Y ((S)-2,4-diamino-6-((1-(5-chloro-4-oxo-3-(pyridin-3-yl)-3,4-dihydroquinazolin-2-yl)ethyl)amino)pyrimidine-5-carbonitrile) were added to the assay solution and incubated for 30 minutes at 25° C. The reactions were terminated with a final concentration of 10 mM EDTA, 10 nM labeled-PIP3, and 35 nM Europium labeled GRP-1 detector protein before reading TR-FRET on an Envision plate reader (Ex: 340 nm; Em: 615/665 nm; 100 us delay and 500 us read window). The results were normalized based on positive (1 uM wortmanin) and negative (DMSO) controls, and the IC50 values for PI3K ¿, ß, ¿ and ¿ were calculated from the fit of the dose-response curves to a four-parameter equation.</t>
  </si>
  <si>
    <t>Inhibition of PI3Kgamma (unknown origin) after 4 hrs</t>
  </si>
  <si>
    <t>Homogeneous Time Resolved Fluorescence Assay: The ability of the compounds of the present invention to inhibit the activity of four PI3K isoforms, PI3K¿, PI3Kß, PI3K¿, and PI3K¿, were determined using a commercially available lipid kinase assay run in Homogeneous Time Resolved Fluorescence (HTRF) format. Assay DescriptionAssay principle: The PIP3 product is detected by displacement of biotin-PIP3 from an energy transfer complex consisting of Europium labeled anti-GST monoclonal antibody, a GST-tagged pleckstrin homology (PH) domain, biotinylated PIP3 and Streptavidin-Allophycocyanin (APC). Excitation of Europium in the complex results in an energy transfer to the APC and a fluorescent emission at 665 nm. The PIP3 product formed by PI 3-Kinase(h) activity displaces biotin-PIP3 from the complex resulting in a loss of energy transfer and thus a decrease in signal.This is a 3-step reaction: First, the kinase reaction with PIP2 substrate is carried out in the presence of ATP, and the reaction is quenched.</t>
  </si>
  <si>
    <t>Inhibition of PI3Kgamma by time-resolved FRET displacement assay</t>
  </si>
  <si>
    <t>Inhibition of PI3Kgamma assessed as inhibition of C5a-induced AKT phosphorylation at Ser473 by cell based assay</t>
  </si>
  <si>
    <t>Inhibition of human recombinant PI3Kgamma assessed as depletion of ATP substrate by Ultra Glo luciferase assay</t>
  </si>
  <si>
    <t>Inhibition of PI3Kgamma assessed as inhibition of PIP3 production for 30 mins by fluorescence polarization assay</t>
  </si>
  <si>
    <t>Time-Resolved Fluorescence Resonance Energy Transfer (TR-FRET) Assay: PI3K isoforms were assayed under initial rate conditions in the presence of 25 mM Hepes (pH 7.4), and 2xKm ATP (100-300 uM), 10 uM PIP2, 5% glycerol, 5 mM MgCl2, 50 mM NaCl, 0.05% (v/v) Chaps, 1 mM dithiothreitol, 1% (v/v) DMSO at the following concentrations for each isoform: PI3K alpha, beta, delta, and gamma at 50 picomolar (pM) and PI3Kgamma at 2 nanomolar (nM). After an assay reaction time of 30 minutes at 25° C., reactions were terminated with a final concentration of 10 mM EDTA, 10 nM labeled-PIP3, and 35 nM Europium labeled GRP-1 detector protein before reading TR-FRET on an Envision plate reader (Ex: 340 nm; Em: 615/665 nm; 100 us delay and 500 us read window).</t>
  </si>
  <si>
    <t>Cell Based Assay: As a means of assessing the activation of PI3K ¿ in response to stimuli, the phosphorylation status of the protein, Akt, a downstream product of PI3K ¿ signalling, was determined following stimulation with MCP-1.U937 cells were differentiated to macrophage-type cells by incubation with PMA (100 ng/mL) for 48 to 72 hr. Cells were then pre-incubated with either the test compound or vehicle for 2 hr and were then stimulated briefly with MCP-1 (10 nM, 1 min) and the reaction stopped by replacing the media with 4% formaldehyde solution. Endogenous peroxide activity and formaldehyde were inactivated by incubating with quenching buffer (0.1% sodium azide, 1% H2O2 in PBS with 0.1% Triton X-100) for 20 min. The cells were washed with buffer (PBS containing 0.1% Triton X-100) and were incubated with blocking solution (1% BSA in PBS) for 1 hr and were then re-washed with buffer and incubated overnight with either anti-pAkt antibody or anti-pan-Akt antibody.</t>
  </si>
  <si>
    <t>Inhibition of PI3Kgamma assessed as inhibition of fMLP-induced neutrophil migration assay by cell based assay</t>
  </si>
  <si>
    <t>Inhibition of p110gamma PI kinase</t>
  </si>
  <si>
    <t>Inhibition of PI3Kgamma in human neutrophils assessed as inhibition of fMLP-stimulated superoxide production</t>
  </si>
  <si>
    <t>Inhibition of human recombinant PI3Kgamma using PIP2 as substrate preincubated for 20 mins followed by substrate addition measured after 20 mins by aplhascreen assay</t>
  </si>
  <si>
    <t>Inhibition of recombinant PI3Kgamma (unknown origin) using PI(3,4)P2 as substrate after 3 hrs incubation by competitive fluorescence polarization kinase activity assay</t>
  </si>
  <si>
    <t>Inhibition of PI3Kgamma (unknown origin) in presence of [gamma33P]ATP</t>
  </si>
  <si>
    <t>Inhibition of PI3Kgamma after 4 hrs</t>
  </si>
  <si>
    <t>Inhibition of C-terminal ploy-His-tagged human PI3Kgamma expressed in baculovirus-infected sf9 cells using PI(4,5)P2 as substrate after 15 mins by HTRF assay</t>
  </si>
  <si>
    <t>Inhibition of human PI3Kgamma expressed in Sf9 cells by fluorescent polarization assay</t>
  </si>
  <si>
    <t>CHEMBL3768550</t>
  </si>
  <si>
    <t>CHEMBL3867036</t>
  </si>
  <si>
    <t>CHEMBL902509</t>
  </si>
  <si>
    <t>CHEMBL3584209</t>
  </si>
  <si>
    <t>CHEMBL3778439</t>
  </si>
  <si>
    <t>CHEMBL1119662</t>
  </si>
  <si>
    <t>CHEMBL1919683</t>
  </si>
  <si>
    <t>CHEMBL2062041</t>
  </si>
  <si>
    <t>CHEMBL3122824</t>
  </si>
  <si>
    <t>CHEMBL3855895</t>
  </si>
  <si>
    <t>CHEMBL2216152</t>
  </si>
  <si>
    <t>CHEMBL3097331</t>
  </si>
  <si>
    <t>CHEMBL1216942</t>
  </si>
  <si>
    <t>CHEMBL1810296</t>
  </si>
  <si>
    <t>CHEMBL3223604</t>
  </si>
  <si>
    <t>CHEMBL871582</t>
  </si>
  <si>
    <t>CHEMBL2217263</t>
  </si>
  <si>
    <t>CHEMBL3395877</t>
  </si>
  <si>
    <t>CHEMBL1763565</t>
  </si>
  <si>
    <t>CHEMBL1798657</t>
  </si>
  <si>
    <t>CHEMBL2157132</t>
  </si>
  <si>
    <t>CHEMBL3610611</t>
  </si>
  <si>
    <t>CHEMBL3803005</t>
  </si>
  <si>
    <t>CHEMBL2217291</t>
  </si>
  <si>
    <t>CHEMBL3789429</t>
  </si>
  <si>
    <t>CHEMBL2216153</t>
  </si>
  <si>
    <t>CHEMBL1108628</t>
  </si>
  <si>
    <t>CHEMBL1065056</t>
  </si>
  <si>
    <t>CHEMBL1768759</t>
  </si>
  <si>
    <t>CHEMBL1914121</t>
  </si>
  <si>
    <t>CHEMBL2065218</t>
  </si>
  <si>
    <t>CHEMBL3868770</t>
  </si>
  <si>
    <t>CHEMBL3868757</t>
  </si>
  <si>
    <t>CHEMBL2215893</t>
  </si>
  <si>
    <t>CHEMBL3223608</t>
  </si>
  <si>
    <t>CHEMBL3778442</t>
  </si>
  <si>
    <t>CHEMBL1260892</t>
  </si>
  <si>
    <t>CHEMBL3829045</t>
  </si>
  <si>
    <t>CHEMBL3366680</t>
  </si>
  <si>
    <t>CHEMBL2423275</t>
  </si>
  <si>
    <t>CHEMBL3587450</t>
  </si>
  <si>
    <t>CHEMBL1680117</t>
  </si>
  <si>
    <t>CHEMBL1068072</t>
  </si>
  <si>
    <t>CHEMBL3706006</t>
  </si>
  <si>
    <t>CHEMBL1925471</t>
  </si>
  <si>
    <t>CHEMBL3877408</t>
  </si>
  <si>
    <t>CHEMBL1109868</t>
  </si>
  <si>
    <t>CHEMBL3705782</t>
  </si>
  <si>
    <t>CHEMBL3579766</t>
  </si>
  <si>
    <t>CHEMBL1932618</t>
  </si>
  <si>
    <t>CHEMBL3404162</t>
  </si>
  <si>
    <t>CHEMBL895750</t>
  </si>
  <si>
    <t>CHEMBL1932536</t>
  </si>
  <si>
    <t>CHEMBL3602345</t>
  </si>
  <si>
    <t>CHEMBL3855726</t>
  </si>
  <si>
    <t>CHEMBL3772932</t>
  </si>
  <si>
    <t>CHEMBL1111664</t>
  </si>
  <si>
    <t>CHEMBL1954965</t>
  </si>
  <si>
    <t>CHEMBL3377241</t>
  </si>
  <si>
    <t>CHEMBL3861264</t>
  </si>
  <si>
    <t>CHEMBL3888354</t>
  </si>
  <si>
    <t>CHEMBL2217271</t>
  </si>
  <si>
    <t>CHEMBL1008869</t>
  </si>
  <si>
    <t>CHEMBL1001353</t>
  </si>
  <si>
    <t>CHEMBL3861274</t>
  </si>
  <si>
    <t>CHEMBL3379044</t>
  </si>
  <si>
    <t>CHEMBL3379047</t>
  </si>
  <si>
    <t>CHEMBL2211983</t>
  </si>
  <si>
    <t>CHEMBL3887830</t>
  </si>
  <si>
    <t>CHEMBL2214580</t>
  </si>
  <si>
    <t>CHEMBL3112129</t>
  </si>
  <si>
    <t>CHEMBL1243968</t>
  </si>
  <si>
    <t>CHEMBL1918903</t>
  </si>
  <si>
    <t>CHEMBL989178</t>
  </si>
  <si>
    <t>CHEMBL3865717</t>
  </si>
  <si>
    <t>CHEMBL1259904</t>
  </si>
  <si>
    <t>CHEMBL1925478</t>
  </si>
  <si>
    <t>CHEMBL1686447</t>
  </si>
  <si>
    <t>CHEMBL3882565</t>
  </si>
  <si>
    <t>CHEMBL2328969</t>
  </si>
  <si>
    <t>CHEMBL2328237</t>
  </si>
  <si>
    <t>CHEMBL906676</t>
  </si>
  <si>
    <t>CHEMBL1648645</t>
  </si>
  <si>
    <t>CHEMBL1068428</t>
  </si>
  <si>
    <t>CHEMBL3738871</t>
  </si>
  <si>
    <t>CHEMBL3784497</t>
  </si>
  <si>
    <t>CHEMBL1960284</t>
  </si>
  <si>
    <t>CHEMBL3756405</t>
  </si>
  <si>
    <t>CHEMBL3772926</t>
  </si>
  <si>
    <t>CHEMBL2161551</t>
  </si>
  <si>
    <t>CHEMBL3772542</t>
  </si>
  <si>
    <t>CHEMBL2019374</t>
  </si>
  <si>
    <t>CHEMBL3136756</t>
  </si>
  <si>
    <t>CHEMBL947158</t>
  </si>
  <si>
    <t>CHEMBL2157137</t>
  </si>
  <si>
    <t>CHEMBL3875078</t>
  </si>
  <si>
    <t>CHEMBL980853</t>
  </si>
  <si>
    <t>CHEMBL3610615</t>
  </si>
  <si>
    <t>CHEMBL1646727</t>
  </si>
  <si>
    <t>CHEMBL2330618</t>
  </si>
  <si>
    <t>CHEMBL3803001</t>
  </si>
  <si>
    <t>CHEMBL3293770</t>
  </si>
  <si>
    <t>CHEMBL3802885</t>
  </si>
  <si>
    <t>CHEMBL3603393</t>
  </si>
  <si>
    <t>CHEMBL1074730</t>
  </si>
  <si>
    <t>CHEMBL3411217</t>
  </si>
  <si>
    <t>CHEMBL2020153</t>
  </si>
  <si>
    <t>CHEMBL1104617</t>
  </si>
  <si>
    <t>CHEMBL3868775</t>
  </si>
  <si>
    <t>CHEMBL2090370</t>
  </si>
  <si>
    <t>CHEMBL1261703</t>
  </si>
  <si>
    <t>CHEMBL3587045</t>
  </si>
  <si>
    <t>CHEMBL3868296</t>
  </si>
  <si>
    <t>CHEMBL3606200</t>
  </si>
  <si>
    <t>CHEMBL2400729</t>
  </si>
  <si>
    <t>CHEMBL2423425</t>
  </si>
  <si>
    <t>CHEMBL919697</t>
  </si>
  <si>
    <t>CHEMBL3611488</t>
  </si>
  <si>
    <t>CHEMBL2317622</t>
  </si>
  <si>
    <t>CHEMBL887589</t>
  </si>
  <si>
    <t>CHEMBL2328818</t>
  </si>
  <si>
    <t>CHEMBL2020175</t>
  </si>
  <si>
    <t>CHEMBL3591969</t>
  </si>
  <si>
    <t>CHEMBL3889295</t>
  </si>
  <si>
    <t>CHEMBL3755828</t>
  </si>
  <si>
    <t>CHEMBL3887746</t>
  </si>
  <si>
    <t>CHEMBL1958674</t>
  </si>
  <si>
    <t>CHEMBL960869</t>
  </si>
  <si>
    <t>CHEMBL2065228</t>
  </si>
  <si>
    <t>CHEMBL3366869</t>
  </si>
  <si>
    <t>CHEMBL2174979</t>
  </si>
  <si>
    <t>CHEMBL3888037</t>
  </si>
  <si>
    <t>CHEMBL1292110</t>
  </si>
  <si>
    <t>CHEMBL3887832</t>
  </si>
  <si>
    <t>CHEMBL2065229</t>
  </si>
  <si>
    <t>CHEMBL936950</t>
  </si>
  <si>
    <t>CHEMBL1918902</t>
  </si>
  <si>
    <t>CHEMBL3868766</t>
  </si>
  <si>
    <t>CHEMBL3405880</t>
  </si>
  <si>
    <t>CHEMBL3790297</t>
  </si>
  <si>
    <t>CHEMBL1947467</t>
  </si>
  <si>
    <t>CHEMBL3119744</t>
  </si>
  <si>
    <t>CHEMBL1633057</t>
  </si>
  <si>
    <t>COc1ncc(cc1NS(=O)(=O)c2ccc(F)cc2F)c3ccc4nccc(c5ccnnc5)c4c3</t>
  </si>
  <si>
    <t>CC(C)n1ncnc1c2nc3c(CCOc4cc(ccc34)c5cn(C)cn5)s2</t>
  </si>
  <si>
    <t>CC(C)n1ncnc1c2nc3c(CCOc4cc(ccc34)c5cn[nH]c5)s2</t>
  </si>
  <si>
    <t>COc1ncc(cc1NS(=O)(=O)c2ccc(F)cc2F)c3ccc4nccc(c5ccc(Cn6cncn6)cc5)c4c3</t>
  </si>
  <si>
    <t>COc1ncc(cc1NS(=O)(=O)c2ccc(F)cc2F)c3ccc4nccc(c5ccc(CN(C)CCO)cc5)c4c3</t>
  </si>
  <si>
    <t>CC(C)(O)Cn1cc(cn1)c2ccc3c(OCCc4sc(nc34)c5ncnn5CC(F)(F)F)c2</t>
  </si>
  <si>
    <t>CC(C)n1ncnc1c2nc3c(CCOc4cc(ccc34)c5ncc[nH]5)s2</t>
  </si>
  <si>
    <t>COc1ncc(cc1NS(=O)(=O)c2ccc(F)cc2F)c3ccc4nccc(c5ccc(CN(C)C)cc5)c4c3</t>
  </si>
  <si>
    <t>FC(F)(F)c1ccc(CCN2C(=O)COc3ccc(\C=C\4/SC(=S)NC4=O)cc23)cc1</t>
  </si>
  <si>
    <t>Cc1nnc(NS(=O)(=O)c2ccc(NCc3cc(cc(c3)c4ccc5OCCOc5c4)C(=O)O)cc2)s1</t>
  </si>
  <si>
    <t>CC(C)n1ncnc1c2cc3CCOc4cc(ccc4c3s2)C(=O)N</t>
  </si>
  <si>
    <t>O=C1NC(=S)S/C/1=C\c2ccc3ncccc3c2</t>
  </si>
  <si>
    <t>O=C1NC(=S)S/C/1=C\c2ccc3ncsc3c2</t>
  </si>
  <si>
    <t>Brc1ccc(CCN2C(=O)COc3ccc(\C=C\4/SC(=S)NC4=O)cc23)cc1</t>
  </si>
  <si>
    <t>COc1cc(F)c2[nH]c(c(\C=C/3\Oc4ccc(NC(=O)Nc5ccc(cc5)C(=O)N(C)CCN(C)C)cc4C3=O)c2c1)c6c(C)nn(C)c6C</t>
  </si>
  <si>
    <t>Fc1ccc(cc1)S(=O)(=O)Nc2cc(cnc2Cl)c3ccc4ncc(nc4c3)N5CCOCC5</t>
  </si>
  <si>
    <t>CC(C)(C)c1ccc(CN2C(=O)COc3ccc(\C=C\4/SC(=S)NC4=O)cc23)cc1</t>
  </si>
  <si>
    <t>CC(C)(C)NS(=O)(=O)c1cncc(c1)c2ccc3nc(NC(=O)NCCn4nnc(n4)C5CC5)nn3c2</t>
  </si>
  <si>
    <t>CN1CCN(CC1)C(=O)CNC(=O)Nc2nc3ccc(cn3n2)c4cncc(c4)S(=O)(=O)NC(C)(C)C</t>
  </si>
  <si>
    <t>COc1ncc(cc1NS(=O)(=O)c2ccc(F)cc2F)c3ccc4ncnc(N5CCOCC5)c4c3</t>
  </si>
  <si>
    <t>Cc1ccc(CN2C(=O)COc3ccc(\C=C\4/SC(=S)NC4=O)cc23)cc1C</t>
  </si>
  <si>
    <t>COc1ccc(cn1)c2cc(CNc3ccc(cc3)S(=O)(=O)Nc4nnc(C)s4)cc(c2)C(=O)O</t>
  </si>
  <si>
    <t>Cc1cc(C)cc(CCN2C(=O)COc3ccc(\C=C\4/SC(=S)NC4=O)cc23)c1</t>
  </si>
  <si>
    <t>COc1cccc(CCN2C(=O)COc3ccc(\C=C\4/SC(=S)NC4=O)cc23)c1</t>
  </si>
  <si>
    <t>COc1ncc(cc1NS(=O)(=O)c2ccc(F)cc2F)c3ccc4nccc(C#CCN5CCN(CC5)S(=O)(=O)C)c4c3</t>
  </si>
  <si>
    <t>COc1cc(CCN2C(=O)COc3ccc(\C=C\4/SC(=S)NC4=O)cc23)cc(OC)c1</t>
  </si>
  <si>
    <t>CN1C(=O)c2cc(C)ccc2N(C)c3nc(Nc4cccc(c4)S(=O)(=O)N5CCN(CC5)C(=O)C=C)ncc13</t>
  </si>
  <si>
    <t>C[C@H](Nc1ncnc2nc[nH]c12)C3=Cc4cccc(Cl)c4C(=O)N3c5ccccc5</t>
  </si>
  <si>
    <t>CC(C)n1ncnc1c2nc3c(CCOc4ccccc34)s2</t>
  </si>
  <si>
    <t>CC(=O)Nc1nc(C)c(s1)c2oc(nc2)c3cccnc3</t>
  </si>
  <si>
    <t>CC(=O)Nc1nc(C)c(s1)c2oc(nc2)C(C)(C)C</t>
  </si>
  <si>
    <t>CN(C)C(=O)CNC(=O)Nc1nc2ccc(cn2n1)c3cncc(c3)S(=O)(=O)NC(C)(C)C</t>
  </si>
  <si>
    <t>CC(C)n1ncnc1c2nc3c(CCOc4cc(ccc34)C5CNC5)s2</t>
  </si>
  <si>
    <t>CC(C)n1ncnc1c2nc3c(CCOc4cc(ccc34)c5ccc(N)nc5)s2</t>
  </si>
  <si>
    <t>CC(C)(C)NS(=O)(=O)c1cncc(c1)c2ccc3nc(NC(=O)NCC(=O)N4CCOCC4)nn3c2</t>
  </si>
  <si>
    <t>COc1ncc(cc1NS(=O)(=O)c2ccc(F)cc2F)c3ccc4N=C(N)N(C(=O)c4c3)c5ccccc5</t>
  </si>
  <si>
    <t>CN1CCN(CC1)c2nc3ccccc3cc2Cn4nc(c5ccc6nc(N)sc6c5)c7c(N)ncnc47</t>
  </si>
  <si>
    <t>Cc1nnc(NS(=O)(=O)c2ccc(NCc3cc(cc(c3)c4ccc5OCOc5c4)C(=O)O)cc2)s1</t>
  </si>
  <si>
    <t>CCOC(=O)N1CCN(CC#Cc2ccnc3ccc(cc23)c4cnc(OC)c(NS(=O)(=O)c5ccc(F)cc5F)c4)CC1</t>
  </si>
  <si>
    <t>COc1nc(nc(n1)c2ccc(NC(=O)Nc3ccc(cc3)C(=O)N4CCNC(C)(C)C4)cc2)N5CCOCC5</t>
  </si>
  <si>
    <t>Clc1cccc(CCN2C(=O)COc3ccc(\C=C\4/SC(=S)NC4=O)cc23)c1</t>
  </si>
  <si>
    <t>Clc1ccc(CCN2C(=O)COc3ccc(\C=C\4/SC(=S)NC4=O)cc23)c(Cl)c1</t>
  </si>
  <si>
    <t>CC(C)n1ncnc1c2nc3c(CCOc4cc(ccc34)C5CCNC5)s2</t>
  </si>
  <si>
    <t>CN1C(=O)c2ccccc2N(C)c3nc(Nc4cccc(c4)S(=O)(=O)N)ncc13</t>
  </si>
  <si>
    <t>Clc1ccc(CCN2C(=O)COc3ccc(\C=C\4/SC(=S)NC4=O)cc23)cc1Cl</t>
  </si>
  <si>
    <t>COc1ccc(cn1)c2cc(CNc3ccc(cc3)S(=O)(=O)Nc4nnc(C)s4)cc(c2)C(=O)NCCc5ccccc5F</t>
  </si>
  <si>
    <t>Clc1ccc(CCN2C(=O)COc3ccc(\C=C\4/SC(=S)NC4=O)cc23)cc1</t>
  </si>
  <si>
    <t>CN(C)CCN(C)C(=O)c1ccc(NC(=O)Nc2ccc(cc2)c3nc(O[C@H]4CCOC4)nc(n3)N5CCOCC5)cc1</t>
  </si>
  <si>
    <t>Fc1ccc(CCN2C(=O)COc3ccc(\C=C\4/SC(=S)NC4=O)cc23)cc1F</t>
  </si>
  <si>
    <t>Cc1cccc(CCN2C(=O)COc3ccc(\C=C\4/SC(=S)NC4=O)cc23)c1</t>
  </si>
  <si>
    <t>CN1C(=O)N(c2ccc(cc2)C(C)(C)C#N)c3c1cnc4ccc(cc34)c5cnc6ccccc6c5</t>
  </si>
  <si>
    <t>COC[C@H]1OC(=O)c2coc3C(=O)C4=C([C@@H](C[C@@]5(C)[C@H]4CCC5=O)OC(=O)C)[C@]1(C)c23</t>
  </si>
  <si>
    <t>FC(F)c1nc2ccccc2n1c3nc(nc(n3)N4CCOCC4)N5CCOCC5</t>
  </si>
  <si>
    <t>Cc1nc(N)nc(n1)n2c(Nc3cc(O)cc(O)c3)nc4ccccc24</t>
  </si>
  <si>
    <t>CNC(=O)c1ccc2c(OCCc3cc(sc23)C(=O)N(C)c4ccc(cc4Cl)C(=O)N(C)C)c1</t>
  </si>
  <si>
    <t>CNC(=O)c1nc(cnc1N)c2ccc(Cl)c(c2)S(=O)(=O)Nc3ccc(F)cc3Cl</t>
  </si>
  <si>
    <t>C[C@@H]1CCN([C@@H]1C(=O)N)C(=O)Nc2nc3CCc4cnc(nc4c3s2)C(C)(C)C</t>
  </si>
  <si>
    <t>Nc1oc2ccc(cc2n1)c3nn(CC4CCCC4)c5ncnc(N)c35</t>
  </si>
  <si>
    <t>O=C(Nc1cc(cc2[nH]ncc12)c3cnc4[nH]ncc4c3)c5cccc(CN6CCS(=O)(=O)CC6)n5</t>
  </si>
  <si>
    <t>CC(=O)Nc1nc(C)c(s1)c2ccc(Cl)c(c2)S(=O)(=O)Nc3ccc(O)cc3</t>
  </si>
  <si>
    <t>CC(=O)Nc1nc(C)c(s1)c2csc(Nc3cccc(c3)C(=O)O)n2</t>
  </si>
  <si>
    <t>Cc1nc(N)ncc1c2nc(N3CCOCC3)c4sc(CN5CCN(CC5)S(=O)(=O)C)cc4n2</t>
  </si>
  <si>
    <t>CN(C)C1CCN(CC1)C(=O)c2ccc(NC(=O)Nc3ccc(cc3)c4nc(nc(n4)N5CCOCC5)N6CCOCC6)cc2</t>
  </si>
  <si>
    <t>Nc1ccc(cn1)c2ccc3ncc4C=CC(=O)N(c5cccc(c5)C(F)(F)F)c4c3c2</t>
  </si>
  <si>
    <t>Oc1cccc2c1nc(C(F)F)n2c3nc(nc(n3)N4CCOCC4)N5CCOCC5</t>
  </si>
  <si>
    <t>Nc1ncc(c(OCC(F)(F)F)n1)c2ccc(Cl)c(c2)S(=O)(=O)Nc3cccc(F)c3F</t>
  </si>
  <si>
    <t>CN1CCOC(C1)C(=O)Nc2cc(cc3[nH]ncc23)c4cccc5[nH]ccc45</t>
  </si>
  <si>
    <t>Cc1nc(cs1)C(=O)Nc2cc(cc3[nH]ncc23)c4ccnc5[nH]ccc45</t>
  </si>
  <si>
    <t>O=C(Nc1ccc(cc1)C(=O)NCCN2CCCC2)Nc3ccc(cc3)c4nc(O[C@H]5CCOC5)nc(n4)N6CCOCC6</t>
  </si>
  <si>
    <t>CC(C)(C)NS(=O)(=O)c1cncc(c1)c2ccc3nc(NC(=O)NCCc4cnccn4)nn3c2</t>
  </si>
  <si>
    <t>CC(C)(C)NS(=O)(=O)c1cncc(c1)c2ccc3nc(NC(=O)NCC(=O)N4CCCC4)nn3c2</t>
  </si>
  <si>
    <t>Nc1nc2ccc(cn2n1)c3cncc(NS(=O)(=O)c4ccc(Cl)cc4)c3</t>
  </si>
  <si>
    <t>COc1ncc(cc1NS(=O)(=O)c2cccnc2)c3ccc4N=C(N)N(C(=O)c4c3)c5ccccc5</t>
  </si>
  <si>
    <t>COc1c(OCCCN2CCOCC2)ccc3C4=NCCN4C(=Nc13)NC(=O)c5cnc(N)nc5</t>
  </si>
  <si>
    <t>Fc1ccc(cc1)S(=O)(=O)Nc2cc(cnc2Cl)c3ccc4nccc(N5CCN(Cc6ccncc6)CC5)c4c3</t>
  </si>
  <si>
    <t>CN1C(=O)c2cc(C)ccc2N(C)c3nc(Nc4cccc(c4)S(=O)(=O)N5CCC(O)CC5)ncc13</t>
  </si>
  <si>
    <t>CN(C)C1CCN(CC1)C(=O)c2ccc(NC(=O)Nc3ccc(cc3)c4nc(O[C@H]5CCOC5)nc(n4)N6CCOCC6)cc2</t>
  </si>
  <si>
    <t>COc1ccc(CCN2C(=O)COc3ccc(\C=C\4/SC(=S)NC4=O)cc23)cc1</t>
  </si>
  <si>
    <t>C[C@@H](O)C(=O)N1CCN(Cc2sc3c(nc(nc3c2C)c4cnc(N)nc4)N5CCOCC5)CC1</t>
  </si>
  <si>
    <t>COc1nc(nc(n1)c2ccc(NC(=O)Nc3ccc(cc3)C(=O)N(C)CCN(C)C)cc2)N4CCOCC4</t>
  </si>
  <si>
    <t>Clc1ccc(CN2C(=O)COc3ccc(\C=C\4/SC(=S)NC4=O)cc23)cc1</t>
  </si>
  <si>
    <t>CC(=O)Nc1nc(C)c(s1)c2onc(CC(C)(C)CO)n2</t>
  </si>
  <si>
    <t>Fc1ccc(cc1)S(=O)(=O)Nc2cc(cnc2Cl)c3ccc4nccc(c5cccnc5)c4c3</t>
  </si>
  <si>
    <t>Cc1nc(CCNC(=O)Nc2nc3ccc(cn3n2)c4cncc(c4)S(=O)(=O)NC(C)(C)C)cs1</t>
  </si>
  <si>
    <t>CCN(CC)S(=O)(=O)c1cncc(c1)c2ccn3nc(N)nc3c2</t>
  </si>
  <si>
    <t>CC(=O)Nc1nc2ccc(cn2n1)c3cncc(CS(=O)(=O)N)c3</t>
  </si>
  <si>
    <t>Nc1nc2ccc(cn2n1)c3cncc(c3)S(=O)(=O)Nc4cccc5ccccc45</t>
  </si>
  <si>
    <t>COc1ncc(cc1NS(=O)(=O)c2ccc(F)cc2F)c3ccc4nc(N)c(nc4c3)c5ccccc5</t>
  </si>
  <si>
    <t>O=C1NC(=O)\C(=C\c2ccc3nccnc3c2)\S1</t>
  </si>
  <si>
    <t>Cn1ncc2c(Oc3ccc(cc3)S(=O)(=O)C)cc(nc12)c4cccc5[nH]ncc45</t>
  </si>
  <si>
    <t>Cc1nc(N)nc(n1)n2c(Nc3cccc(O)c3)nc4ccccc24</t>
  </si>
  <si>
    <t>CNC(=O)c1nc(cnc1N)c2ccc(Cl)c(c2)S(=O)(=O)Nc3ccc(Cl)cc3Cl</t>
  </si>
  <si>
    <t>O=C(Nc1ccc(cc1)C(=O)NCCN2CCCCC2)Nc3ccc(cc3)c4nc(O[C@H]5CCOC5)nc(n4)N6CCOCC6</t>
  </si>
  <si>
    <t>CN(C)CCNC(=O)c1ccc(NC(=O)Nc2ccc(cc2)c3nc(nc(n3)N4CCOCC4)N5CCOCC5)cc1</t>
  </si>
  <si>
    <t>Fc1ccc(cc1)S(=O)(=O)Nc2cc(cnc2Cl)c3ccc4nccc(N5CCOCC5)c4c3</t>
  </si>
  <si>
    <t>CN(Cc1nc2c(nc(nc2n1C)c3cnc(N)nc3)N4CCOCC4)c5ncc(cn5)C(=O)NO</t>
  </si>
  <si>
    <t>CC(=O)Nc1cn2cc(ccc2n1)c3cnc(N)c(c3)C(F)(F)F</t>
  </si>
  <si>
    <t>CS(=O)(=O)N1CCN(Cc2cc3nc(nc(N4CCOCC4)c3s2)c5cnc(N)nc5)CC1</t>
  </si>
  <si>
    <t>CC(C)n1ncnc1c2nc3c(CCOc4cc(CO)ccc34)s2</t>
  </si>
  <si>
    <t>CC(C)n1ncnc1c2nc3c(CCOc4cc(ccc34)C5CCNCC5)s2</t>
  </si>
  <si>
    <t>Cc1ccc(CCN2C(=O)COc3ccc(\C=C\4/SC(=S)NC4=O)cc23)cc1</t>
  </si>
  <si>
    <t>COc1ccc(Nc2cc(nc(n2)N3CCOCC3)c4cnc(N)nc4)cn1</t>
  </si>
  <si>
    <t>COc1cc(Nc2nc3ccccc3nc2NS(=O)(=O)c4ccc(NC(=O)c5ccc(C)c(OC)c5)cc4)cc(OC)c1</t>
  </si>
  <si>
    <t>CCn1nnc2c(nc(nc12)c3ccc(NC(=O)Nc4ccc(cc4)C(=O)N5CCN(C)CC5)cc3)N6CCOCC6</t>
  </si>
  <si>
    <t>Cl.CN1CCN(CC1)C(=O)c2ccc(NC(=O)Nc3ccc(cc3)c4nc(nc(n4)N5CCOCC5)N6CCOCC6)cc2</t>
  </si>
  <si>
    <t>Cl.CN(C)CCN(C)C(=O)c1ccc(NC(=O)Nc2ccc(cc2)c3nc(nc(n3)N4CCOCC4)N5CCOCC5)cc1</t>
  </si>
  <si>
    <t>CCn1nnc2c(nc(nc12)c3ccc(NC(=O)Nc4ccc(cc4)C(=O)NCCCN(C)C)cc3)N5CCOCC5</t>
  </si>
  <si>
    <t>CC(=O)Nc1nc(C)c(s1)c2csc(Nc3cccc(c3)c4nnn[nH]4)n2</t>
  </si>
  <si>
    <t>CNCCN(C)C(=O)c1ccc(NC(=O)Nc2ccc(cc2)c3nc(OC)nc(n3)N4CCOCC4)cc1</t>
  </si>
  <si>
    <t>CN1CCN(CC1)C(=O)c2ccc(NC(=O)Nc3ccc(cc3)c4nc(OC5COC5)nc(n4)N6CCOCC6)cc2</t>
  </si>
  <si>
    <t>Cc1c(CN2CCN(CC2)C(=O)CO)sc3c(nc(nc13)c4cnc(N)nc4)N5CCOCC5</t>
  </si>
  <si>
    <t>CC(C)(C)NS(=O)(=O)c1cncc(c1)c2ccc3nc(NC(=O)NCCc4oc(nn4)C5CC5)nn3c2</t>
  </si>
  <si>
    <t>COc1ccc(cc1)c2nccnc2N3CCN(CC3)S(=O)(=O)c4cccc(c4)c5cnc(N)nc5</t>
  </si>
  <si>
    <t>COc1ccc(cn1)c2cc(CNc3ccc(cc3)S(=O)(=O)Nc4nnc(C)s4)cc(c2)C(=O)NCCC(C)C</t>
  </si>
  <si>
    <t>ONC(=O)CCCCCCOc1ccc2Nc3nccc(n3)c4cccc(COC\C=C\COCc1c2)c4</t>
  </si>
  <si>
    <t>COc1ccc2[nH]c(c(\C=C\3/Oc4cc(O)cc(O)c4C3=O)c2c1)c5cccnc5</t>
  </si>
  <si>
    <t>O=C(Nc1ccc(cc1)C(=O)N2CCC(CC2)N3CCCC3)Nc4ccc(cc4)c5nc(nc(n5)N6CCOCC6)N7CCOCC7</t>
  </si>
  <si>
    <t>O=C(Nc1ccc(cc1)C(=O)N2CCC(CC2)N3CCCCC3)Nc4ccc(cc4)c5nc(nc(n5)N6CCOCC6)N7CCOCC7</t>
  </si>
  <si>
    <t>CC(=O)Nc1nc(C)c(s1)c2oc(CC(F)(F)F)nc2</t>
  </si>
  <si>
    <t>COc1ccc(CC2CCS(=O)(=O)CC2)c(Nc3nc4ccccc4nc3NS(=O)(=O)c5ccc(CN(C)C)cc5)c1</t>
  </si>
  <si>
    <t>Fc1ccc(c(F)c1)S(=O)(=O)Nc2cc(cnc2Cl)c3cc4c(ncnc4s3)c5ccncc5</t>
  </si>
  <si>
    <t>COc1nc(nc(n1)c2ccc(NC(=O)Nc3ccc(cc3)C(=O)NCCN(C)C)cc2)N4CCOCC4</t>
  </si>
  <si>
    <t>Cc1ccc(cc1S(=O)(=O)N(CCO)\N=C\c2cnn3ccc(cc23)C#N)[N+](=O)[O-]</t>
  </si>
  <si>
    <t>CNC(=O)c1nc(cnc1N)c2ccc(Cl)c(NS(=O)(=O)c3cccc(Cl)c3)c2</t>
  </si>
  <si>
    <t>CC(C)n1ncnc1c2nc3c(CCOc4cc(ccc34)C5=CC=CNC5=O)s2</t>
  </si>
  <si>
    <t>COc1c(c2ccccc2)c(nc3ccc(F)cc13)[C@H](C)Nc4ncnc(N)c4C#N</t>
  </si>
  <si>
    <t>CCC(=O)N1CCN(CC1)S(=O)(=O)c2cccc(Nc3ncc4N(C)C(=O)c5cc(C)ccc5N(C)c4n3)c2</t>
  </si>
  <si>
    <t>COc1ccc2[nH]c(c(\C=C\3/Oc4cc(O)cc(O)c4C3=O)c2c1)c5ccccc5</t>
  </si>
  <si>
    <t>COc1ccc(CCCN(C)C)c(Nc2nc3ccccc3nc2NS(=O)(=O)c4cn(C)cn4)c1</t>
  </si>
  <si>
    <t>CCn1nnc2c(nc(nc12)c3ccc(NC(=O)Nc4cccs4)cc3)N5CCOCC5</t>
  </si>
  <si>
    <t>CCn1nnc2c(nc(nc12)c3ccc(NC(=O)Nc4ccc(cc4)C(=O)NCCN(C)C)cc3)N5CCOCC5</t>
  </si>
  <si>
    <t>CC(=O)Nc1nc(C)c(s1)c2oc(Nc3cccnc3)nc2</t>
  </si>
  <si>
    <t>CC(=O)Nc1nc(C)c(s1)c2oc(nc2)S(=O)(=O)C</t>
  </si>
  <si>
    <t>CC(=O)Nc1nc(C)c(s1)c2oc(Nc3cccc(c3)C(=O)O)nc2</t>
  </si>
  <si>
    <t>COc1ccc(CCCO)c(Nc2nc3ccccc3nc2NS(=O)(=O)c4cccc(NC(=O)CO)c4)c1</t>
  </si>
  <si>
    <t>CCn1nnc2c(nc(nc12)c3ccc(NC(=O)Nc4ccc(cc4)C(=O)N)cc3)N5CCOCC5</t>
  </si>
  <si>
    <t>CCn1nnc2c(nc(nc12)c3ccc(NC(=O)Nc4ccc(cc4)C(=O)N(C)C)cc3)N5CCOCC5</t>
  </si>
  <si>
    <t>CC(C)(C)NS(=O)(=O)c1cncc(c1)c2ccn3nc(N)nc3c2</t>
  </si>
  <si>
    <t>CNC(=O)Nc1nc2ccc(cn2n1)c3cncc(c3)S(=O)(=O)NC(C)(C)C</t>
  </si>
  <si>
    <t>COc1cccc(c1)c2nc3nc(N)nc(N)c3nc2c4cccc(OC)c4</t>
  </si>
  <si>
    <t>CNC(=O)Nc1ccc(Nc2nc3ccccc3n2c4nc(C)nc(N)n4)cc1</t>
  </si>
  <si>
    <t>Fc1ccc(cc1)S(=O)(=O)Nc2cc(cnc2Cl)c3ccc4nccc(c5ccncc5)c4c3</t>
  </si>
  <si>
    <t>CC(C)N1CCN(CC1)c2cnc3ccc(cc3n2)c4cnc(Cl)c(NS(=O)(=O)c5ccc(F)cc5)c4</t>
  </si>
  <si>
    <t>COCCNc1c(c2ccccc2)c(nc3ccc(F)cc13)[C@H](C)Nc4ncnc(N)c4C#N</t>
  </si>
  <si>
    <t>COc1nc(nc(n1)c2ccc(NC(=O)Nc3ccc(cc3)C(=O)N4CCN(C)CC4)cc2)N5CCOCC5</t>
  </si>
  <si>
    <t>O=C(Nc1ccncc1)Nc2ccc(cc2)c3nc(N4CCOCC4)c5nnn(C6CC6)c5n3</t>
  </si>
  <si>
    <t>C[C@H](O)C(=O)N1CCN(Cc2sc3c(nc(nc3c2C)c4cnc(N)nc4)N5CCOCC5)CC1</t>
  </si>
  <si>
    <t>CN(\N=C\c1cnn2ccc(cc12)C#N)S(=O)(=O)c3cc(ccc3C)[N+](=O)[O-]</t>
  </si>
  <si>
    <t>COc1ncc(cc1NS(=O)(=O)c2ccc(F)cc2)c3ccc4nc(NC(=O)NC5CC5)nn4c3</t>
  </si>
  <si>
    <t>CC(=O)Nc1nc(C)c(s1)c2oc(nc2)N3CCCC(O)C3</t>
  </si>
  <si>
    <t>CC(=O)Nc1nc(C)c(s1)c2onc(n2)C(C)(C)C</t>
  </si>
  <si>
    <t>C[C@H](NC(=O)c1c(N)nn2cccnc12)C3=Cc4cccc(C#C)c4C(=O)N3c5ccccc5</t>
  </si>
  <si>
    <t>CN1CCN(CC1)C(=O)c2ccc(NC(=O)Nc3ccc(cc3)c4nc(O[C@H]5CCOC5)nc(n4)N6CCOCC6)cc2</t>
  </si>
  <si>
    <t>OCc1ccc(NC(=O)Nc2ccc(cc2)c3nc(nc(n3)N4CCOCC4)N5CCOCC5)cc1</t>
  </si>
  <si>
    <t>Cc1nc(N)ncc1c2nc(N3CCOCC3)c4sc(cc4n2)C(C)(C)O</t>
  </si>
  <si>
    <t>CS(=O)(=O)N1CCN(Cc2cc3nc(nc(N4CCOCC4)c3s2)c5cccc(CO)c5)CC1</t>
  </si>
  <si>
    <t>Cc1c(CN2CCN(CC2)S(=O)(=O)C)sc3c(nc(nc13)c4cnc(N)nc4)N5CCOCC5</t>
  </si>
  <si>
    <t>C[C@@H]1CCN([C@@H]1C(=O)N)C(=O)Nc2nc3CCc4cnc(nc4c3s2)C(C)(C)C(F)(F)F</t>
  </si>
  <si>
    <t>CN1C(=O)c2cc(C)ccc2N(C)c3nc(Nc4cccc(c4)S(=O)(=O)Nc5ccc(NC(=O)C=C)cc5)ncc13</t>
  </si>
  <si>
    <t>CN1C(=O)c2ccccc2N(C)c3nc(Nc4ccc(cc4)S(=O)(=O)N)ncc13</t>
  </si>
  <si>
    <t>CNC(=O)CNC(=O)Nc1nc2ccc(cn2n1)c3cncc(c3)S(=O)(=O)NC(C)(C)C</t>
  </si>
  <si>
    <t>CC(C)(C)NS(=O)(=O)c1cncc(c1)c2ccc3nc(NC(=O)NCCN4CCOCC4)nn3c2</t>
  </si>
  <si>
    <t>CC(C)(C)NS(=O)(=O)c1cncc(c1)c2cc(F)n3nc(N)nc3c2</t>
  </si>
  <si>
    <t>Nc1nc2ccc(cn2n1)c3cncc(c3)S(=O)(=O)NCC4CC4</t>
  </si>
  <si>
    <t>CC(C)(O)c1cc2nc(nc(N3CCOCC3)c2s1)c4cnc(N)nc4</t>
  </si>
  <si>
    <t>Fc1ccc(cc1)S(=O)(=O)Nc2cc(cnc2Cl)c3ccc4ncc(NCCN5CCOCC5)nc4c3</t>
  </si>
  <si>
    <t>CC(C)(C)c1ncc2CCc3nc(NC(=O)N4CCC[C@H]4C(=O)N)sc3c2n1</t>
  </si>
  <si>
    <t>Nc1ncnc2c1c(nn2CC3=Nc4cccc(C#CCCCC(=O)N5CCOCC5)c4C(=O)N3Cc6ccccc6Cl)c7ccc(O)cc7</t>
  </si>
  <si>
    <t>CC(=O)Nc1nc(C)c(s1)c2oc(Sc3cccnc3)nc2</t>
  </si>
  <si>
    <t>Cc1c(CN2CCN(CC2)C(=O)CN)sc3c(nc(nc13)c4cnc(N)nc4)N5CCOCC5</t>
  </si>
  <si>
    <t>CNC(=O)c1nc(cnc1N)c2ccc(Cl)c(c2)S(=O)(=O)NC</t>
  </si>
  <si>
    <t>CC(O)C(C)(C)Cc1noc(n1)c2sc(NC(=O)C)nc2C</t>
  </si>
  <si>
    <t>CCNC(=O)c1ccc(NC(=O)Nc2ccc(cc2)c3nc(N4CCOCC4)c5nnn(CC)c5n3)cc1</t>
  </si>
  <si>
    <t>CC(C)n1nnc2c(nc(nc12)c3ccc(NC(=O)Nc4ccc(cc4)C(=O)N)cc3)N5CCOCC5</t>
  </si>
  <si>
    <t>COc1ccc2C3=NCCN3C(=Nc2c1OC)NC(=O)c4cccnc4</t>
  </si>
  <si>
    <t>CC(C)c1ccc(cc1)c2nccnc2N3CCN(CC3)S(=O)(=O)c4cccc(c4)c5cnc(N)nc5</t>
  </si>
  <si>
    <t>CC(C)c1ccc(cc1)c2ncccc2N3CCN(CC3)S(=O)(=O)c4cccc(c4)c5cnc(N)nc5</t>
  </si>
  <si>
    <t>CNC(=O)c1nc(cnc1N)c2ccc(Cl)c(c2)S(=O)(=O)Nc3cccc(Cl)c3</t>
  </si>
  <si>
    <t>CNC(=O)c1nc(cnc1N)c2ccc(Cl)c(c2)S(=O)(=O)Nc3cccc(Cl)c3Cl</t>
  </si>
  <si>
    <t>CNC(=O)c1nc(cnc1N)c2ccc(Cl)c(c2)S(=O)(=O)Nc3cccc(F)c3F</t>
  </si>
  <si>
    <t>Cc1nn(C)cc1c2ccc3OCCN(c3c2)c4nc5CC(C)(C)NC(=O)c5s4</t>
  </si>
  <si>
    <t>CC(C)Oc1nc(nc(n1)c2ccc(NC(=O)Nc3ccc(cc3)C(=O)N(C)CCN(C)C)cc2)N4CCOCC4</t>
  </si>
  <si>
    <t>COc1ccc(CC2CCC(O)CC2)c(Nc3nc4ccccc4nc3NS(=O)(=O)c5cn(C)cn5)c1</t>
  </si>
  <si>
    <t>CCn1nnc2c(nc(nc12)c3ccc(NC(=O)Nc4ccncc4)cc3)N5CCOCC5</t>
  </si>
  <si>
    <t>CS(=O)(=O)N1CCN(Cc2cc3nc(nc(N4CCOCC4)c3s2)c5cccnc5)CC1</t>
  </si>
  <si>
    <t>C[C@H](Nc1ncnc(N)c1C#N)c2nc3ccc(F)cc3c(NCCS(=O)(=O)C)c2c4ccccc4</t>
  </si>
  <si>
    <t>CC(C)n1ncnc1c2nc3c(CCOc4cc(ccc34)C(O)CO)s2</t>
  </si>
  <si>
    <t>O=C(Nc1ccc(cc1)c2nc(N3CCOCC3)c4nnn(C5CC5)c4n2)Nc6cccs6</t>
  </si>
  <si>
    <t>Nc1nc2cc(ccn2n1)c3cncc(c3)S(=O)(=O)NCC(F)(F)F</t>
  </si>
  <si>
    <t>CC(C)(NS(=O)(=O)c1cncc(c1)c2ccn3nc(N)nc3c2)C(F)(F)F</t>
  </si>
  <si>
    <t>Nc1nc2cc(ccn2n1)c3cncc(c3)S(=O)(=O)N</t>
  </si>
  <si>
    <t>CS(=O)(=O)N1CCN(Cc2cc3nc(nc(N4CCOCC4)c3s2)c5cccc(O)c5)CC1</t>
  </si>
  <si>
    <t>Cc1ccccc1N2C(=Nc3cccc(C)c3C2=O)Cn4nc(c5ccc(O)c(F)c5)c6c(N)ncnc46</t>
  </si>
  <si>
    <t>CC(=O)Nc1ccc(Nc2nc3ccccc3n2c4nc(C)nc(N)n4)cc1</t>
  </si>
  <si>
    <t>Cc1c(CN2CCN(CC2)C(=O)C(C)(C)N)sc3c(nc(nc13)c4cnc(N)nc4)N5CCOCC5</t>
  </si>
  <si>
    <t>CNC(=O)c1nc(cnc1N)c2ccc(Cl)c(c2)S(=O)(=O)Nc3ccccc3Cl</t>
  </si>
  <si>
    <t>COc1nc(N)ncc1c2ccc(Cl)c(c2)S(=O)(=O)Nc3cccc(F)c3F</t>
  </si>
  <si>
    <t>Cc1ccc(Nc2ccc3OCCN(c3c2)c4nc5CC(C)(C)NC(=O)c5s4)nn1</t>
  </si>
  <si>
    <t>Nc1ncnc2c1c(nn2CC3=Nc4cccc(C#CCCCC(=O)O)c4C(=O)N3Cc5ccccc5Cl)c6ccc(O)cc6</t>
  </si>
  <si>
    <t>CN1C(=O)c2cc(C)ccc2N(C)c3nc(Nc4ccc(cc4)S(=O)(=O)N)ncc13</t>
  </si>
  <si>
    <t>COc1ccc(Nc2ccc3OCCN(c3c2)c4nc5CC(C)(C)NC(=O)c5s4)nn1</t>
  </si>
  <si>
    <t>Oc1ccc(c(O)c1)c2oc(\C=C\3/SC(=O)NC3=O)cc2</t>
  </si>
  <si>
    <t>Oc1ccc(O)c(c1)c2oc(\C=C\3/SC(=O)NC3=O)cc2</t>
  </si>
  <si>
    <t>CNC(=O)c1ccc(NC(=O)Nc2ccc(cc2)c3nc(nc(n3)N4CCOCC4)N5CCOCC5)cc1</t>
  </si>
  <si>
    <t>COc1ccc(CC2CCC(O)CC2)c(Nc3nc4ccccc4nc3NS(=O)(=O)c5cccnc5)c1</t>
  </si>
  <si>
    <t>COc1nc(nc(n1)c2ccc(NC(=O)Nc3ccc(cc3)C(=O)NCCN4CCCCC4)cc2)N5CCOCC5</t>
  </si>
  <si>
    <t>CNC(=O)c1nc(cnc1N)c2cccc(c2)c3nnn[nH]3</t>
  </si>
  <si>
    <t>CNC(=O)c1nc(cnc1N)c2ccc(Cl)c(c2)S(=O)(=O)Nc3cccc(F)c3Cl</t>
  </si>
  <si>
    <t>CC(=O)Nc1nc(C)c(s1)c2ccc(Br)c(c2)S(=O)(=O)NCCO</t>
  </si>
  <si>
    <t>COC(=O)c1ccc(OC)cc1Nc2nc3ccccc3nc2NS(=O)(=O)c4cn(C)cn4</t>
  </si>
  <si>
    <t>COc1ccc(CCCO)c(Nc2nc3ccccc3nc2NS(=O)(=O)c4cn(C)cn4)c1</t>
  </si>
  <si>
    <t>COc1ncc(cc1NS(=O)(=O)c2ccc(F)cc2F)c3cc4c(ncnc4s3)c5ccncc5</t>
  </si>
  <si>
    <t>CC(C)n1nnc2c(nc(nc12)c3ccc(NC(=O)Nc4ccncc4)cc3)N5CCOCC5</t>
  </si>
  <si>
    <t>OCCc1ccc(NC(=O)Nc2ccc(cc2)c3nc(nc(n3)N4CCOCC4)N5CCOCC5)cc1</t>
  </si>
  <si>
    <t>CC1(C)Cc2nc(sc2C(=O)N1)N3CCOc4ccc(cc34)c5cn[nH]c5</t>
  </si>
  <si>
    <t>CCN(CC)CCNC(=O)Nc1nc2ccc(cn2n1)c3cnc(OC)c(NS(=O)(=O)c4ccc(F)cc4)c3</t>
  </si>
  <si>
    <t>CC(C)N=C(O)CCCC#Cc1cccc2N=C(Cn3nc(c4ccc(O)cc4)c5c(N)ncnc35)N(Cc6ccccc6Cl)C(=O)c12</t>
  </si>
  <si>
    <t>Cn1nnc2c(nc(nc12)c3ccc(NC(=O)Nc4cccs4)cc3)N5CCOCC5</t>
  </si>
  <si>
    <t>CCn1nnc2c(nc(nc12)c3ccc(NC(=O)Nc4ccc(cc4)C(=O)NCCc5ccccn5)cc3)N6CCOCC6</t>
  </si>
  <si>
    <t>CSc1oc(cn1)c2sc(NC(=O)C)nc2C</t>
  </si>
  <si>
    <t>COc1ccc(CCO)c(Nc2nc3ccccc3nc2NS(=O)(=O)c4ccc(cc4)C#N)c1</t>
  </si>
  <si>
    <t>Cc1ccc(cc1)S(=O)(=O)Nc2nc3ccccc3nc2Nc4ccc5nsnc5c4</t>
  </si>
  <si>
    <t>COc1ccc(Cl)c(Nc2nc3ccccc3nc2NS(=O)(=O)c4cccc(NC(=O)C(C)(C)N)c4)c1</t>
  </si>
  <si>
    <t>O=C(Nc1ccc(cc1)c2nc(nc(n2)N3CCOCC3)N4CCOCC4)Nc5cccs5</t>
  </si>
  <si>
    <t>COc1ccc(CCO)c(Nc2nc3ccccc3nc2NS(=O)(=O)c4ccc(F)cc4)c1</t>
  </si>
  <si>
    <t>O=C1COc2ccc(\C=C\3/SC(=S)NC3=O)cc2N1Cc4ccccc4</t>
  </si>
  <si>
    <t>Nc1ncnc(N2CCC[C@H]2C3=Nc4cccc(Cl)c4C(=O)N3c5ccccc5)c1C#N</t>
  </si>
  <si>
    <t>CN(C)c1ccc(Nc2ccc3OCCN(c3c2)c4nc5CC(C)(C)NC(=O)c5s4)nn1</t>
  </si>
  <si>
    <t>CC(=O)Nc1nc(C)c(s1)c2oc(Nc3ccc(Cl)nc3)nc2</t>
  </si>
  <si>
    <t>CC(=O)Nc1nc(C)c(s1)c2oc(nc2)N3CCOCC3</t>
  </si>
  <si>
    <t>CC(C)Oc1nc(nc(n1)c2ccc(NC(=O)Nc3ccc(cc3)C(=O)NCCN(C)C)cc2)N4CCOCC4</t>
  </si>
  <si>
    <t>O=C1COc2ccc(\C=C\3/SC(=S)NC3=O)cc2N1CCc4ccccc4</t>
  </si>
  <si>
    <t>CC(C)n1nnc2c(nc(nc12)c3ccc(NC(=O)Nc4ccc(CO)cc4)cc3)N5CCOCC5</t>
  </si>
  <si>
    <t>Cc1c(CN2CCN(CC2)C(=O)C(C)(C)O)sc3c(nc(nc13)c4cnc(N)nc4)N5CCOCC5</t>
  </si>
  <si>
    <t>CC(C)n1c(C)nc2c(nc(nc12)N3CCOCC3)c4cnc(N)nc4</t>
  </si>
  <si>
    <t>COc1ccc(cn1)c2cc(CNc3ccc(cc3)S(=O)(=O)Nc4nnc(C)s4)cc(c2)C(=O)NC(CO)CO</t>
  </si>
  <si>
    <t>COCCN(CCOC)C(=O)CCCC#Cc1cccc2N=C(Cn3nc(c4cccc(O)c4)c5c(N)ncnc35)N(Cc6ccccc6Cl)C(=O)c12</t>
  </si>
  <si>
    <t>COc1ccc2[nH]c(C)c(\C=C\3/Oc4cc(O)cc(O)c4C3=O)c2c1</t>
  </si>
  <si>
    <t>CCn1nnc2c(nc(nc12)c3ccc(NC(=O)Nc4cccnc4)cc3)N5CCOCC5</t>
  </si>
  <si>
    <t>CCn1nnc2c(nc(nc12)c3ccc(NC(=O)Nc4ccc(cc4)C(=O)NCCN5CCN(C)CC5)cc3)N6CCOCC6</t>
  </si>
  <si>
    <t>CC(=O)Nc1nc(C)c(s1)c2oc(nc2)C(C)(C)O</t>
  </si>
  <si>
    <t>CC#Cc1cccc2C=C([C@H](C)NC(=O)c3c(N)nn4cccnc34)N(C(=O)c12)c5ccccc5</t>
  </si>
  <si>
    <t>Cc1onc(C)c1CCNC(=O)Nc2nc3ccc(cn3n2)c4cncc(c4)S(=O)(=O)NC(C)(C)C</t>
  </si>
  <si>
    <t>CC(C)(C)NS(=O)(=O)c1cncc(c1)c2ccc3nc(NC(=O)NCCn4cccn4)nn3c2</t>
  </si>
  <si>
    <t>CC(C)(C)NS(=O)(=O)c1cncc(c1)c2ccc3nc(N)nn3c2</t>
  </si>
  <si>
    <t>CC(C)(C)NS(=O)(=O)c1cncc(c1)c2cc(F)c3nc(N)nn3c2</t>
  </si>
  <si>
    <t>CC(C)NS(=O)(=O)c1cncc(c1)c2ccn3nc(N)nc3c2</t>
  </si>
  <si>
    <t>CC1(C)CCN1S(=O)(=O)c2cncc(c2)c3ccn4nc(N)nc4c3</t>
  </si>
  <si>
    <t>CNS(=O)(=O)c1cncc(c1)c2ccn3nc(N)nc3c2</t>
  </si>
  <si>
    <t>OCc1ccc(NC(=O)Nc2ccc(cc2)c3nc(N4CCOCC4)c5ncccc5n3)cc1</t>
  </si>
  <si>
    <t>CNC(=O)c1oc(Nc2nc3ccccc3n2c4nc(C)nc(N)n4)cc1</t>
  </si>
  <si>
    <t>CNC(=O)c1nc(cnc1N)c2ccc(Cl)c(c2)S(=O)(=O)N</t>
  </si>
  <si>
    <t>CNC(=O)c1nc(cnc1N)c2ccc(Cl)c(c2)S(=O)(=O)Nc3ccc(Cl)cc3</t>
  </si>
  <si>
    <t>COc1ccc(CC2CCC(O)CC2)c(Nc3nc4ccccc4nc3NS(=O)(=O)c5ccc(CN(C)C)cc5)c1</t>
  </si>
  <si>
    <t>COc1ccc(CCO)c(Nc2nc3ccccc3nc2NS(=O)(=O)c4ccc(CN(C)C)cc4)c1</t>
  </si>
  <si>
    <t>COc1ccc(CCCO)c(Nc2nc3ccccc3nc2NS(=O)(=O)C4CCNCC4)c1</t>
  </si>
  <si>
    <t>O=C(Nc1ccccc1)Nc2ccc(cc2)c3nc(nc(n3)N4CCOCC4)N5CCOCC5</t>
  </si>
  <si>
    <t>COc1ccc(CC2CCOCC2)c(Nc3nc4ccccc4nc3NS(=O)(=O)c5cccnc5)c1</t>
  </si>
  <si>
    <t>COc1ccc(CCO)c(Nc2nc3ccccc3nc2NS(=O)(=O)c4ccc(NC(=O)CN(C)C)cc4)c1</t>
  </si>
  <si>
    <t>FC(F)(F)c1ccc(CN2C(=O)COc3ccc(\C=C\4/SC(=S)NC4=O)cc23)cc1</t>
  </si>
  <si>
    <t>CC(C)n1nc(c2ccc(C#N)c(O)c2)c3c(N)ncnc13</t>
  </si>
  <si>
    <t>Cc1ccc(cn1)c2ccc3OCCN(c3c2)c4nc5CC(C)(C)NC(=O)c5s4</t>
  </si>
  <si>
    <t>COCCOCCOCC#Cc1cccc2N=C(Cn3nc(c4cc(O)cc(F)c4)c5c(N)ncnc35)N(Cc6ccccc6C(F)(F)F)C(=O)c12</t>
  </si>
  <si>
    <t>CC(=O)Nc1nc(C)c(s1)c2onc(CC(F)(F)F)n2</t>
  </si>
  <si>
    <t>COc1ccc(CCCO)c(Nc2nc3ccccc3nc2NS(=O)(=O)c4cn(C)c(CN(C)C)n4)c1</t>
  </si>
  <si>
    <t>O=C(Nc1ccncc1)Nc2ccc(cc2)c3nc(nc(n3)N4CCOCC4)N5CCOCC5</t>
  </si>
  <si>
    <t>Oc1c(F)cc(F)cc1c2ccc(\C=C\3/SC(=O)NC3=O)s2</t>
  </si>
  <si>
    <t>COC(=O)c1ccc(c(O)c1)c2oc(\C=C\3/SC(=O)NC3=O)cc2</t>
  </si>
  <si>
    <t>CC(=O)Nc1nc(C)c(s1)c2onc(n2)N3CCCC(O)C3</t>
  </si>
  <si>
    <t>Oc1c(F)cc(F)cc1c2oc(\C=C\3/SC(=O)NC3=O)cc2</t>
  </si>
  <si>
    <t>Cc1ccc(CN2C(=O)COc3ccc(\C=C\4/SC(=S)NC4=O)cc23)cc1</t>
  </si>
  <si>
    <t>Oc1cc(F)ccc1c2oc(\C=C\3/SC(=O)NC3=O)cc2</t>
  </si>
  <si>
    <t>Cc1nc(N)nc(n1)n2c(NC3CCOCC3)nc4ccccc24</t>
  </si>
  <si>
    <t>Oc1ccccc1c2oc(\C=C\3/SC(=O)NC3=O)cc2</t>
  </si>
  <si>
    <t>COc1ccc(CC2CCS(=O)(=O)CC2)c(Nc3nc4ccccc4nc3NS(=O)(=O)c5cn(C)cn5)c1</t>
  </si>
  <si>
    <t>COc1ccc(CCCO)c(Nc2nc3ccccc3nc2NS(=O)(=O)c4cccc(NC(=O)CN(C)C)c4)c1</t>
  </si>
  <si>
    <t>COc1ccc(CC2CCOCC2)c(Nc3nc4ccccc4nc3NS(=O)(=O)c5ccc(CN(C)C)cc5)c1</t>
  </si>
  <si>
    <t>CNC(=O)c1nc(cnc1N)c2ccc(Cl)c(c2)S(=O)(=O)Nc3cccc(OC)c3</t>
  </si>
  <si>
    <t>CC1(C)CNC(=O)c2sc(nc2C1)N3CCOC[C@@H]3Cc4c[nH]c5ccccc45</t>
  </si>
  <si>
    <t>Oc1cccc(c1)c2nc(N3CCOCC3)c4ncccc4n2</t>
  </si>
  <si>
    <t>CC(=O)Nc1nc(C)c(s1)c2ccc(Cl)c(c2)S(=O)(=O)Nc3ccc(F)cc3</t>
  </si>
  <si>
    <t>CC(C)(C)NS(=O)(=O)c1cncc(c1)c2ccc3nc(NC(=O)NCCc4ccccc4)nn3c2</t>
  </si>
  <si>
    <t>CCCNS(=O)(=O)c1cncc(c1)c2ccn3nc(N)nc3c2</t>
  </si>
  <si>
    <t>CC(C)NS(=O)(=O)c1cncc(c1)c2ccc3nc(N)nn3c2</t>
  </si>
  <si>
    <t>COc1cc(N)cc2c1nc(C(F)F)n2c3nc(nc(n3)N4CCOCC4)N5CCOCC5</t>
  </si>
  <si>
    <t>COc1ccc(CCCO)c(Nc2nc3ccccc3nc2NS(=O)(=O)c4ccc(NC(=O)CN(C)C)cc4)c1</t>
  </si>
  <si>
    <t>CS(=O)(=O)N1CCN(Cc2cc3nc(nc(N4CCOCC4)c3s2)c5ccc(N)nc5)CC1</t>
  </si>
  <si>
    <t>Cc1ccccc1N2C(=Nc3cccc(C)c3C2=O)Cn4nc(c5cc(O)cc(F)c5)c6c(N)ncnc46</t>
  </si>
  <si>
    <t>O[C@H]1CC2COCC1N2c3nc(nc(n3)c4ccc(NC(=O)Nc5ccncc5)cc4)N6CCOCC6</t>
  </si>
  <si>
    <t>CCCCNC(=O)c1ccc(NC(=O)Nc2ccc(cc2)c3nc(N4CCOCC4)c5nnn(CC)c5n3)cc1</t>
  </si>
  <si>
    <t>CC(C)(C)c1ccc(CCN2C(=O)COc3ccc(\C=C\4/SC(=S)NC4=O)cc23)cc1</t>
  </si>
  <si>
    <t>CNC(=O)c1nc(cnc1N)c2ccc(Cl)c(c2)S(=O)(=O)Nc3cccc(F)c3C</t>
  </si>
  <si>
    <t>CC1(C)Cc2nc(sc2C(=O)N1)N3CCOc4ccc(Nc5ccc(nn5)N6CCNCC6)cc34</t>
  </si>
  <si>
    <t>CC1(C)Cc2nc(sc2C(=O)N1)N3CCOc4ccc(Nc5ccc(nn5)c6ccccc6)cc34</t>
  </si>
  <si>
    <t>CC(=O)Nc1cn2cc(\C=C\3/SC(=O)NC3=O)ccc2n1</t>
  </si>
  <si>
    <t>O=C(Nc1ccc(cc1)c2nc(nc(n2)N3CCOCC3)N4CCOCC4)Nc5cccnc5</t>
  </si>
  <si>
    <t>COc1ccc(CCO)c(Nc2nc3ccccc3nc2NS(=O)(=O)c4ccc(OCCO)cc4)c1</t>
  </si>
  <si>
    <t>CO[C@H]1C[C@H](N(C1)c2ncnc(N)c2C#N)C3=Nc4cccc(Cl)c4C(=O)N3c5ccccc5</t>
  </si>
  <si>
    <t>CN1CCN(CC1)c2ccc(Nc3ccc4OCCN(c4c3)c5nc6CC(C)(C)NC(=O)c6s5)nn2</t>
  </si>
  <si>
    <t>CC1(C)Cc2nc(sc2C(=O)N1)N3CCOc4ccc(cc34)c5cnn(Cc6cccnc6)c5</t>
  </si>
  <si>
    <t>COc1ccc(CC2CCSCC2)c(Nc3nc4ccccc4nc3NS(=O)(=O)c5ccc(CN(C)C)cc5)c1</t>
  </si>
  <si>
    <t>CS(=O)(=O)N1CCc2c1nc(nc2c3cnc(N)nc3)N4CCOCC4</t>
  </si>
  <si>
    <t>CC(C)n1ncnc1c2nc3c(CCOc4cc(ccc34)C5CCCN5)s2</t>
  </si>
  <si>
    <t>COc1ccc(CCO)c(Nc2nc3ccccc3nc2NS(=O)(=O)c4ccc(CCCO)cc4)c1</t>
  </si>
  <si>
    <t>O=C1COc2ccc(\C=C\3/SC(=S)NC3=O)cc2N1Cc4ccc(cc4)C#N</t>
  </si>
  <si>
    <t>C[C@H](N)C(=O)N1CCN(Cc2sc3c(nc(nc3c2C)c4cnc(N)nc4)N5CCOCC5)CC1</t>
  </si>
  <si>
    <t>Oc1ccc(F)cc1c2oc(\C=C\3/SC(=O)NC3=O)cc2</t>
  </si>
  <si>
    <t>CCn1nnc2c(nc(nc12)c3ccc(NC(=O)Nc4ccnc(C)c4)cc3)N5CCOCC5</t>
  </si>
  <si>
    <t>CC(=O)Nc1nc(C)c(s1)c2csc(Nc3cccnc3F)n2</t>
  </si>
  <si>
    <t>Cn1nc(c2ccc(Br)c(O)c2)c3c(N)ncnc13</t>
  </si>
  <si>
    <t>CNC(=O)c1nc(cnc1N)c2ccc(Cl)c(c2)S(=O)(=O)Nc3ccccc3</t>
  </si>
  <si>
    <t>Cc1ccc(O)c(c1)c2oc(\C=C\3/SC(=O)NC3=O)cc2</t>
  </si>
  <si>
    <t>Nc1nc2cc(ccn2n1)c3cncc(c3)S(=O)(=O)Nc4ccccc4</t>
  </si>
  <si>
    <t>COc1ccc(cc1OC)c2ccc3nc(NC(=O)C)nn3c2</t>
  </si>
  <si>
    <t>CC(=O)Nc1nc2ccc(cn2n1)c3cncc(c3)S(=O)(=O)NCc4ccccc4</t>
  </si>
  <si>
    <t>COc1ncc(cc1NS(=O)(=O)c2ccccc2C)c3ccc4N=C(N)N(C(=O)c4c3)c5ccccc5</t>
  </si>
  <si>
    <t>Nc1nc(N)c2nc(cnc2n1)c3cccc(O)c3</t>
  </si>
  <si>
    <t>Cl.CN(\N=C\c1cnc2ccc(Br)cn12)S(=O)(=O)c3cc(ccc3C)[N+](=O)[O-]</t>
  </si>
  <si>
    <t>Oc1ccc(cc1c2oc(\C=C\3/SC(=O)NC3=O)cc2)C#N</t>
  </si>
  <si>
    <t>COc1ccc(CCO)c(Nc2nc3ccccc3nc2NS(=O)(=O)c4cccnc4)c1</t>
  </si>
  <si>
    <t>C[C@H](NC(=O)c1c(N)nn2cccnc12)C3=Cc4cccc(Cl)c4C(=O)N3c5ccccc5</t>
  </si>
  <si>
    <t>CNC(=O)c1nc(cnc1N)c2cccc(c2)S(=O)(=O)Nc3cccc(Cl)c3</t>
  </si>
  <si>
    <t>COc1ccc(CCS(=O)(=O)C)c(Nc2nc3ccccc3nc2NS(=O)(=O)c4ccccc4)c1</t>
  </si>
  <si>
    <t>CC(C)n1nc(c2ccc3ncccc3c2)c4c(N)ncnc14</t>
  </si>
  <si>
    <t>Nc1ncnc2c1c(nn2[C@@H]3CCOC3)c4ccc(Cl)c(O)c4</t>
  </si>
  <si>
    <t>CNC(=O)c1nc(cnc1N)c2ccc(Cl)c(c2)S(=O)(=O)Nc3cccc(F)c3</t>
  </si>
  <si>
    <t>Oc1ccc(Cl)cc1c2oc(\C=C\3/SC(=O)NC3=O)cc2</t>
  </si>
  <si>
    <t>COc1ccc(CC2CCN(C)CC2)c(Nc3nc4ccccc4nc3NS(=O)(=O)c5cn(C)cn5)c1</t>
  </si>
  <si>
    <t>COc1ccc(CCO)c(Nc2nc3ccccc3nc2NS(=O)(=O)c4ccc(CN5CCC(F)CC5)cc4)c1</t>
  </si>
  <si>
    <t>Cc1cccc(CN2C(=O)COc3ccc(\C=C\4/SC(=S)NC4=O)cc23)c1</t>
  </si>
  <si>
    <t>Nc1ncnc2c1c(nn2C3CCC3)c4ccc(Br)c(O)c4</t>
  </si>
  <si>
    <t>Oc1cccc(c1)c2nc(cc(n2)c3ccccn3)N4CCOCC4</t>
  </si>
  <si>
    <t>O=C(Nc1ccc(cc1)c2nc(nc(n2)N3C4CCC3COC4)N5CCOCC5)Nc6ccc(nc6)c7cccnc7</t>
  </si>
  <si>
    <t>Oc1cncc(c1)c2nc(N3CCOCC3)c4ncn(C5CCNCC5)c4n2</t>
  </si>
  <si>
    <t>CCCS(=O)(=O)Nc1nc2ccccc2nc1Nc3cc(OC)ccc3CCO</t>
  </si>
  <si>
    <t>COc1ccc(CC2CCN(C)CC2)c(Nc3nc4ccccc4nc3NS(=O)(=O)c5cccnc5)c1</t>
  </si>
  <si>
    <t>CN1CCN(CC1)c2ccc(NC(=O)Nc3ccc(cc3)c4nc(nc(n4)N5C6CCC5COC6)N7CCOCC7)cc2</t>
  </si>
  <si>
    <t>COC[C@@H](O)Cn1cc(cn1)c2ccc3OCCN(c4nc5CC(C)(C)NC(=O)c5s4)c3c2</t>
  </si>
  <si>
    <t>CN(C)c1oc(cn1)c2sc(NC(=O)C)nc2C</t>
  </si>
  <si>
    <t>Nc1ncnc2c1c(nn2CC3=Nc4cccc(C#CCCCC(=O)N5CCCC5)c4C(=O)N3Cc6ccccc6Cl)c7ccc(O)cc7</t>
  </si>
  <si>
    <t>Oc1cncc(c1)c2nc(N3CCOCC3)c4nc[nH]c4n2</t>
  </si>
  <si>
    <t>CNC(=O)c1nc(cnc1N)c2ccc(Cl)c(c2)S(=O)(=O)Nc3cccc(C)c3</t>
  </si>
  <si>
    <t>CC1(C)Cc2nc(sc2C(=O)N1)N3CCOc4ccc(cc34)c5cnn(Cc6ccccc6)c5</t>
  </si>
  <si>
    <t>COc1ccc(CCO)c(Nc2nc3ccccc3nc2NS(=O)(=O)c4cn(C)cn4)c1</t>
  </si>
  <si>
    <t>CC(C)n1nnc2c(nc(nc12)c3ccc(NC(=O)Nc4cccnc4)cc3)N5CCOCC5</t>
  </si>
  <si>
    <t>OC(=O)c1ccc(NC(=O)Nc2ccc(cc2)c3nc(nc(n3)N4CCOCC4)N5CCOCC5)cc1</t>
  </si>
  <si>
    <t>O=C(Nc1ccc(cc1)c2nc(N3CCOCC3)c4nnn(C5CC5)c4n2)Nc6cccnc6</t>
  </si>
  <si>
    <t>CNC(=O)c1nc(cnc1N)c2ccc(Cl)c(c2)S(=O)(=O)Nc3cccc(c3)C(F)(F)F</t>
  </si>
  <si>
    <t>CC1(C)CC(=O)c2sc(nc2C1)N3CCOC[C@@H]3Cc4c[nH]c5ccccc45</t>
  </si>
  <si>
    <t>CN1C(=O)c2cc(C)ccc2N(C)c3nc(Nc4ccc(cc4)S(=O)(=O)N5CCC(CC5)NC(=O)C=C)ncc13</t>
  </si>
  <si>
    <t>Cn1nnc2c(nc(nc12)c3ccc(NC(=O)Nc4cccnc4)cc3)N5CCOCC5</t>
  </si>
  <si>
    <t>COc1ccc(CC2CCOCC2)c(Nc3nc4ccccc4nc3NS(=O)(=O)c5cn(C)cn5)c1</t>
  </si>
  <si>
    <t>CCCS(=O)(=O)Nc1nc2ccccc2nc1Nc3cc(OC)ccc3CCCO</t>
  </si>
  <si>
    <t>COc1ccc(CN2CCN(C)CC2)c(Nc3nc4ccccc4nc3NS(=O)(=O)c5cccnc5)c1</t>
  </si>
  <si>
    <t>CC(C)Oc1nc(nc(n1)c2ccc(NC(=O)Nc3ccc(cc3)C(=O)N4CCN(C)CC4)cc2)N5CCOCC5</t>
  </si>
  <si>
    <t>CC(Oc1nc(cnc1N)c2ccc3nc(NC(=O)C)cn3c2)C(F)(F)F</t>
  </si>
  <si>
    <t>CC(C)(O)Cn1cc(cn1)c2ccc3OCCN(c3c2)c4nc5CC(C)(C)NC(=O)c5s4</t>
  </si>
  <si>
    <t>COc1ccc(CCCS(=O)(=O)C)c(Nc2nc3ccccc3nc2NS(=O)(=O)c4cn(C)cn4)c1</t>
  </si>
  <si>
    <t>C[C@H](NC(=O)c1c(N)nn2cccnc12)C3=Cc4cccc(F)c4C(=O)N3c5ccccc5</t>
  </si>
  <si>
    <t>COc1ncc(cc1NS(=O)(=O)c2cccc(C)c2)c3ccc4N=C(N)N(C(=O)c4c3)c5ccccc5</t>
  </si>
  <si>
    <t>COc1ncc(cc1NS(=O)(=O)c2ccc(cc2)C#N)c3ccc4N=C(N)N(C(=O)c4c3)c5ccccc5</t>
  </si>
  <si>
    <t>COC[C@H](O)Cn1cc(cn1)c2ccc3OCCN(c4nc5CC(C)(C)NC(=O)c5s4)c3c2</t>
  </si>
  <si>
    <t>Cc1nn(CCCN)cc1c2ccc3OCCN(c3c2)c4nc5CC(C)(C)NC(=O)c5s4</t>
  </si>
  <si>
    <t>O=C(Nc1ccccc1)Nc2ccc(cc2)c3nc(nc(n3)N4C5CCC4COC5)N6CCOCC6</t>
  </si>
  <si>
    <t>COc1ccc(CC2CCN(CC2)C(=O)C)c(Nc3nc4ccccc4nc3NS(=O)(=O)c5cccnc5)c1</t>
  </si>
  <si>
    <t>COc1ccc2c(nc(C(F)F)n2c3nc(nc(n3)N4CCOCC4)N5CCOCC5)c1O</t>
  </si>
  <si>
    <t>COCC(O)Cn1cc(cn1)c2ccc3OCCN(c4nc5CC(C)(C)NC(=O)c5s4)c3c2</t>
  </si>
  <si>
    <t>Cn1cc(cn1)c2ccc3OCCN(c3c2)c4nc5CC(C)(C)CC(=O)c5s4</t>
  </si>
  <si>
    <t>COc1ccc(cn1)c2cccc(CNc3ccc(cc3)S(=O)(=O)Nc4nnc(C)s4)c2</t>
  </si>
  <si>
    <t>CC(=O)Nc1nc(C)c(s1)c2onc(n2)C(C)(C)CO</t>
  </si>
  <si>
    <t>Fc1ccc(NC(=O)Nc2ccc(cc2)c3nc(nc(n3)N4CCOCC4)N5CCOCC5)cc1</t>
  </si>
  <si>
    <t>CNC(=O)c1nc(cnc1N)c2cnc(N)c(c2)S(=O)(=O)Nc3ccccc3</t>
  </si>
  <si>
    <t>Fc1ccc(CN2C(=O)COc3ccc(\C=C/4\SC(=S)NC4=O)cc23)cc1Cl</t>
  </si>
  <si>
    <t>Nc1ncnc2c1c(nn2C3CCCC3)c4ccc(Br)c(O)c4</t>
  </si>
  <si>
    <t>CNC(=O)Nc1ccc(cc1)c2cc(ccn2)c3ccnc(Nc4ccc(Cl)c(c4)S(=O)(=O)N(C)C)n3</t>
  </si>
  <si>
    <t>COc1ccc2c(c1)c(\C=C\3/Oc4cc(O)cc(O)c4C3=O)c(C)n2C</t>
  </si>
  <si>
    <t>CC(C)n1ncnc1c2nc3c(CCOc4cc(CNC(=O)C)ccc34)s2</t>
  </si>
  <si>
    <t>FC(F)Oc1cccc2c1nc(C(F)F)n2c3nc(nc(n3)N4CCOCC4)N5CCOCC5</t>
  </si>
  <si>
    <t>OC(=O)C1=CN(C2CC2)c3cc(N4CCN(CC4)C(=O)c5cc(cc(c5O)[N+](=O)[O-])[N+](=O)[O-])c(F)cc3C1=O</t>
  </si>
  <si>
    <t>Oc1ccc(OC(F)(F)F)cc1c2oc(\C=C\3/SC(=O)NC3=O)cc2</t>
  </si>
  <si>
    <t>CC(=O)Nc1nc(C)c(s1)c2onc(n2)C3CCOC3</t>
  </si>
  <si>
    <t>COc1ccc(CCO)c(Nc2nc3ccccc3nc2NS(=O)(=O)C4CCCCC4)c1</t>
  </si>
  <si>
    <t>Nc1ncnc2c1c(nn2[C@H]3CCOC3)c4ccc(Cl)c(O)c4</t>
  </si>
  <si>
    <t>CN1C(=O)c2cc(C)ccc2N(C)c3nc(Nc4ccc(cc4)S(=O)(=O)N5CCC(O)CC5)ncc13</t>
  </si>
  <si>
    <t>CCN(CC)S(=O)(=O)c1cccc(Nc2nccc(n2)c3ccnc(c3)c4ccc(NC(=O)NC)cc4)c1</t>
  </si>
  <si>
    <t>CCS(=O)(=O)Nc1nc2ccccc2nc1Nc3cc(OC)ccc3CCCO</t>
  </si>
  <si>
    <t>Nc1ncnc2c1c(nn2C3CCCC3)c4ccc5OC=CC(=O)c5c4</t>
  </si>
  <si>
    <t>CC1CN(CCO1)C2=CC(=O)N3N=C(C)N(Cc4cccc(c4C)C(F)(F)F)C3=N2</t>
  </si>
  <si>
    <t>CNC(=O)c1nc(cnc1N)c2cccc(c2)S(=O)(=O)Nc3ccccc3</t>
  </si>
  <si>
    <t>Nc1ncc(cn1)c2ccc(Cl)c(c2)S(=O)(=O)Nc3cccc(F)c3F</t>
  </si>
  <si>
    <t>CCN(CC)S(=O)(=O)c1cc(Nc2nccc(n2)c3ccnc(c3)c4ccc(NC(=O)NC)cc4)ccc1Cl</t>
  </si>
  <si>
    <t>CCS(=O)(=O)Nc1nc2ccccc2nc1Nc3cc(OC)ccc3CCO</t>
  </si>
  <si>
    <t>C[C@H](NC(=O)c1c(N)ncc2cccnc12)C3=Cc4cccc(Cl)c4C(=O)N3c5ccccc5</t>
  </si>
  <si>
    <t>Oc1cncc(c1)c2nc(N3CCOCC3)c4ncn(C5CCN(Cc6ccc(F)nc6)CC5)c4n2</t>
  </si>
  <si>
    <t>C[C@H](Nc1ncnc(N)c1C#N)c2nc3ccc(F)cc3c(C#N)c2c4ccccc4</t>
  </si>
  <si>
    <t>OCc1cccc(NC(=O)Nc2ccc(cc2)c3nc(N4CCOCC4)c5ncccc5n3)c1</t>
  </si>
  <si>
    <t>CC(=O)Nc1nc(C)c(s1)c2onc(n2)C(C)(C)CCO</t>
  </si>
  <si>
    <t>CC1(C)CC(=O)c2sc(nc2C1)N3CCOCC3Cc4c[nH]c5ncccc45</t>
  </si>
  <si>
    <t>CNC(=O)Nc1ccc(cc1)c2cc(ccn2)c3ccnc(Nc4ccc(C)c(c4)S(=O)(=O)NC)n3</t>
  </si>
  <si>
    <t>CC(C)(C)NS(=O)(=O)c1cncc(c1)c2ccc3nc(NC(=O)NCc4ccccc4)nn3c2</t>
  </si>
  <si>
    <t>CC(C)(C)NS(=O)(=O)c1cncc(c1)c2ccc3nc(NC(=O)NCCCn4nnc(n4)C5CC5)nn3c2</t>
  </si>
  <si>
    <t>COc1cncc(c1)c2ccc3nc(NC(=O)C)nn3c2</t>
  </si>
  <si>
    <t>COc1ncc(cc1NS(=O)(=O)c2ccc(F)cc2F)c3ccc4nc(N)c(cc4c3)c5ccccc5</t>
  </si>
  <si>
    <t>CC[C@H](Nc1ncnc2[nH]cnc12)C3=Nc4cccc(F)c4C(=O)N3c5ccccc5</t>
  </si>
  <si>
    <t>Nc1ncc(cn1)c2nc(N3CCOCC3)c4ccc(Nc5cccnc5C#N)cc4n2</t>
  </si>
  <si>
    <t>CC(=O)Nc1nc(C)c(s1)c2csc(NCCC(=O)N)n2</t>
  </si>
  <si>
    <t>CC(=O)Nc1nc(C)c(s1)c2csc(Nc3cccc(CCC(=O)O)c3)n2</t>
  </si>
  <si>
    <t>COc1ccc(CCCO)c(Nc2nc3ccccc3nc2NS(=O)(=O)C)c1</t>
  </si>
  <si>
    <t>CNC(=O)c1nc(cnc1N)c2ccc(Cl)c(c2)S(=O)(=O)NCC(F)(F)F</t>
  </si>
  <si>
    <t>COc1cc(Nc2nccc(n2)c3ccc(Cl)cc3)cc(OC)c1OC</t>
  </si>
  <si>
    <t>O=C(Nc1ccc(cc1)c2nc(nc(n2)N3CCOCC3)N4CCOCC4)Nc5ccnnc5</t>
  </si>
  <si>
    <t>COc1ccc(CCO)c(Nc2nc3ccccc3nc2NS(=O)(=O)c4ccc(NC(=O)CO)cc4)c1</t>
  </si>
  <si>
    <t>N#CCc1ccc(cc1)n2cnc3cnc4ccc(cc4c23)C#Cc5cccnc5</t>
  </si>
  <si>
    <t>COCC(C)(C)Cc1noc(n1)c2sc(NC(=O)C)nc2C</t>
  </si>
  <si>
    <t>Cc1nc(N)sc1c2onc(n2)C(C)(C)C</t>
  </si>
  <si>
    <t>CC(=O)Nc1nc(C)c(s1)c2onc(CC(C)(C)O)n2</t>
  </si>
  <si>
    <t>CC(C)n1nc(C#Cc2cccc(O)c2)c3c(N)ncnc13</t>
  </si>
  <si>
    <t>CC(C)n1nnc2c(nc(nc12)c3ccc(NC(=O)Nc4ccc(cc4)N(C)C)cc3)N5CCOCC5</t>
  </si>
  <si>
    <t>Cc1ccccc1N2C(=O)c3c(Cl)cccc3N=C2[C@@H]4CCCN4c5ncnc(N)c5C#N</t>
  </si>
  <si>
    <t>Cn1ncc(c1N)c2ccc3OCCN(c3c2)c4nc5CC(C)(C)NC(=O)c5s4</t>
  </si>
  <si>
    <t>CCn1cc(cn1)c2ccc3OCCN(c3c2)c4nc5CC(C)(C)NC(=O)c5s4</t>
  </si>
  <si>
    <t>CC(=O)Nc1nc(C)c(s1)c2csc(NCC(O)c3ccccc3)n2</t>
  </si>
  <si>
    <t>COC(=O)CCc1ccc(cc1)S(=O)(=O)Nc2nc3ccccc3nc2Nc4cc(OC)ccc4CCO</t>
  </si>
  <si>
    <t>CC(C)(C)c1ncc2CCc3nc(NC(=O)N4CCC[C@@]4(C)C(=O)N)sc3c2n1</t>
  </si>
  <si>
    <t>COc1ccc(cc1OC)c2nn(C3CCC3)c4ncnc(N)c24</t>
  </si>
  <si>
    <t>C[C@H](Nc1ncnc(N)c1C#N)C2=Nn3ccc(C#N)c3C(=O)N2c4ccccc4</t>
  </si>
  <si>
    <t>CNC(=O)Nc1ccc(cc1)c2cc(ccn2)c3ccnc(Nc4ccc(C)c(c4)S(=O)(=O)N(C)C)n3</t>
  </si>
  <si>
    <t>COc1ccc(CCCO)c(Nc2nc3ccccc3nc2NS(=O)(=O)C(C)C)c1</t>
  </si>
  <si>
    <t>COc1ccc(CN2CCOCC2)c(Nc3nc4ccccc4nc3NS(=O)(=O)c5cccnc5)c1</t>
  </si>
  <si>
    <t>CN1C2CCC1CC(C2)Oc3nc(nc(n3)c4ccc(NC(=O)Nc5ccc(cc5)C(=O)N)cc4)N6CCOCC6</t>
  </si>
  <si>
    <t>Cc1ccc(cn1)c2ccc3OCCN(c3c2)c4nc5CC(C)(C)CC(=O)c5s4</t>
  </si>
  <si>
    <t>O=C(Nc1ccncc1)Nc2ccc(cc2)c3nc(nc(n3)N4C5CCC4COC5)N6CCOCC6</t>
  </si>
  <si>
    <t>OCCc1ccc(NC(=O)Nc2ccc(cc2)c3nc(nc(n3)N4C5CCC4COC5)N6CCOCC6)cc1</t>
  </si>
  <si>
    <t>COc1ccc(CCO)c(Nc2nc3ccccc3nc2NS(=O)(=O)CCCSC)c1</t>
  </si>
  <si>
    <t>C[C@H](NC(=O)c1c(N)nn2cccnc12)C3=Cc4cccc(C#Cc5cscn5)c4C(=O)N3c6ccccc6</t>
  </si>
  <si>
    <t>COc1ccc2c(c1)c(\C=C\3/Oc4cc(O)cc(O)c4C3=O)c(C)n2CCCN5CCOCC5</t>
  </si>
  <si>
    <t>CC1(C)CC(=O)c2sc(nc2C1)N3CCOc4ccc(cc34)c5cn[nH]c5</t>
  </si>
  <si>
    <t>Nc1oc2ccc(cc2n1)c3nn(CC4CCCO4)c5ncnc(N)c35</t>
  </si>
  <si>
    <t>COc1cc(O)cc(\C=C\2/SC(=S)NC2=O)c1</t>
  </si>
  <si>
    <t>Cn1cc(cn1)c2ccc3OCCN(c3c2)c4nc5CC(C)(C)NC(=O)c5s4</t>
  </si>
  <si>
    <t>CC(C)n1nnc2c(nc(nc12)c3ccc(NC(=O)Nc4ccc(cc4)N5CCOCC5)cc3)N6CCOCC6</t>
  </si>
  <si>
    <t>O=C(Nc1ccc(cc1)c2nc(N3CCOCC3)c4ncccc4n2)Nc5cccnc5</t>
  </si>
  <si>
    <t>CS(=O)(=O)c1cncc(c1)c2ccn3nc(N)nc3c2</t>
  </si>
  <si>
    <t>CC(=O)Nc1nc2ccc(cn2n1)c3cncc(c3)S(=O)(=O)C</t>
  </si>
  <si>
    <t>C[C@@H](CN)n1nc(c2ccc(Cl)c(O)c2)c3c(N)ncnc13</t>
  </si>
  <si>
    <t>CC(C)n1ncnc1c2nc3c(CCOc4cc(CNCCO)ccc34)s2</t>
  </si>
  <si>
    <t>CC1(C)Cc2nc(sc2C(=O)N1)N3CCOc4ccc(cc34)c5ccccc5</t>
  </si>
  <si>
    <t>Oc1c(cccc1[N+](=O)[O-])c2oc(\C=C\3/SC(=O)NC3=O)cc2</t>
  </si>
  <si>
    <t>Nc1ncc(cn1)c2nc(N3CCOCC3)c4ncccc4n2</t>
  </si>
  <si>
    <t>Cc1nc(N)sc1c2oc(nc2)C(C)(C)C</t>
  </si>
  <si>
    <t>CNC(=O)Nc1ccc(cc1)c2cc(ccn2)c3ccnc(Nc4cccc(c4)S(=O)(=O)NC)n3</t>
  </si>
  <si>
    <t>COCCc1ccc(OC)cc1Nc2nc3ccccc3nc2NS(=O)(=O)c4cn(C)cn4</t>
  </si>
  <si>
    <t>COc1ccc(CCS(=O)(=O)C)c(Nc2nc3ccccc3nc2NS(=O)(=O)c4cn(C)cn4)c1</t>
  </si>
  <si>
    <t>COc1ccc(CCCO)c(Nc2nc3ccccc3nc2NS(=O)(=O)c4cn(C)c(CO)n4)c1</t>
  </si>
  <si>
    <t>CCn1nnc2c(nc(nc12)c3ccc(NC(=O)Nc4ccc(cc4)C(=O)OC)cc3)N5CCOCC5</t>
  </si>
  <si>
    <t>COC(=O)c1ccc(NC(=O)Nc2ccc(cc2)c3nc(nc(n3)N4CCOCC4)N5CCOCC5)cc1</t>
  </si>
  <si>
    <t>COc1ccc(CCO)c(Nc2nc3ccccc3nc2NS(=O)(=O)C4CCS(=O)(=O)C4)c1</t>
  </si>
  <si>
    <t>COc1ccc(cc1OC)c2nn(C3CCCC3)c4ncnc(N)c24</t>
  </si>
  <si>
    <t>Nc1ccc(cn1)c2nc(N3CCOCC3)c4ncccc4n2</t>
  </si>
  <si>
    <t>CCCS(=O)(=O)Nc1nc2ccccc2nc1Nc3cc(OC)ccc3CCS(=O)(=O)C</t>
  </si>
  <si>
    <t>COc1ccc(CCS(=O)(=O)C)c(Nc2nc3ccccc3nc2NS(=O)(=O)c4cn(C)c(CN(C)C)n4)c1</t>
  </si>
  <si>
    <t>COc1ccc(CCCO)c(Nc2nc3ccccc3nc2NS(=O)(=O)c4cn(C)c(CS(=O)(=O)C)n4)c1</t>
  </si>
  <si>
    <t>COC(=O)c1ccc(OC)cc1Nc2nc3ccccc3nc2NS(=O)(=O)c4cccnc4</t>
  </si>
  <si>
    <t>CCS(=O)(=O)Nc1nc2ccccc2nc1Nc3cc(OC)ccc3CCS(=O)(=O)C</t>
  </si>
  <si>
    <t>CC(C)n1nc(c2ccc3N=CNC(=O)c3c2)c4c(N)ncnc14</t>
  </si>
  <si>
    <t>COc1ccc(C(=O)N2CCN(CC2)c3cc4N(C=C(C(=O)O)C(=O)c4cc3F)C5CC5)c(O)c1</t>
  </si>
  <si>
    <t>COc1ccc(CC2CCN(CC2)C(=O)C)c(Nc3nc4ccccc4nc3NS(=O)(=O)c5cn(C)cn5)c1</t>
  </si>
  <si>
    <t>Nc1ncnc2c1c(nn2C3CCCC3)c4ccc5[nH]ncc5c4</t>
  </si>
  <si>
    <t>CNC(=O)Nc1ccc(cc1)c2cc(ccn2)c3ccnc(Nc4cccc(c4)S(=O)(=O)N)n3</t>
  </si>
  <si>
    <t>CCN(CC)S(=O)(=O)c1cc(Nc2nccc(n2)c3ccnc(c3)c4ccc(NC(=O)NC)cc4)ccc1C</t>
  </si>
  <si>
    <t>CC(=O)Nc1nc(C)c(s1)c2csc(Nc3cccnc3)n2</t>
  </si>
  <si>
    <t>CC(C)n1nc(c2ccc3nccnc3c2)c4c(N)ncnc14</t>
  </si>
  <si>
    <t>CC(=O)Nc1nc(C)c(s1)c2oc(Cc3cccnc3)nc2</t>
  </si>
  <si>
    <t>COc1ccc(CCO)c(Nc2nc3ccccc3nc2NS(=O)(=O)C)c1</t>
  </si>
  <si>
    <t>CN1CCN(CC1)C(=O)c2ccc(NC(=O)Nc3ccc(cc3)C4=NC(=O)N=C(N4)N5CCOCC5)cc2</t>
  </si>
  <si>
    <t>CCN1C=C(C(=O)O)C(=O)c2cc(F)c(cc12)N3CCN(CC3)C(=O)c4cc(Cl)ccc4O</t>
  </si>
  <si>
    <t>OCc1ccc(NC(=O)Nc2ccc(cc2)c3nc(nc(n3)N4C5CCC4COC5)N6CCOCC6)cc1</t>
  </si>
  <si>
    <t>COCCc1ccc(OC)cc1Nc2nc3ccccc3nc2NS(=O)(=O)C4CCNCC4</t>
  </si>
  <si>
    <t>COC(Cn1nc(c2ccc3oc(N)nc3c2)c4c(N)ncnc14)OC</t>
  </si>
  <si>
    <t>Clc1cc(NC(=O)Nc2ccc(cc2)c3nc(nc(n3)N4C5CCC4COC5)N6CCOCC6)ccn1</t>
  </si>
  <si>
    <t>CC(C)n1nc(c2ccc(Br)c(O)c2)c3c(N)ncnc13</t>
  </si>
  <si>
    <t>CS(=O)(=O)c1cncc(c1)c2ccc3nc(N)nn3c2</t>
  </si>
  <si>
    <t>CC(=O)Nc1nc2c(C)cc(cn2n1)c3cncc(c3)S(=O)(=O)C</t>
  </si>
  <si>
    <t>Nc1nc2cc(ccn2n1)c3cncc(c3)S(=O)(=O)NCc4ccccc4</t>
  </si>
  <si>
    <t>CN(C)CCOc1ccc(NC(=O)Nc2ccc(cc2)c3nc(nc(n3)N4C5CCC4COC5)N6CCOCC6)cc1</t>
  </si>
  <si>
    <t>CC(=O)Nc1nc(C)c(s1)c2onc(n2)N3CCOCC3</t>
  </si>
  <si>
    <t>COc1ccc(CC2CCSCC2)c(Nc3nc4ccccc4nc3NS(=O)(=O)c5cn(C)cn5)c1</t>
  </si>
  <si>
    <t>COc1cc(Nc2nc3ccccc3nc2NS(=O)(=O)c4cn(C)cn4)cc(c1)C(=O)NCCO</t>
  </si>
  <si>
    <t>COc1ccc(CC2CCN(CC2)C(=O)CN(C)C)c(Nc3nc4ccccc4nc3NS(=O)(=O)c5cn(C)cn5)c1</t>
  </si>
  <si>
    <t>COc1ccc(CCOC(=O)[C@@H](N)C(C)C)c(Nc2nc3ccccc3nc2NS(=O)(=O)c4cn(C)cn4)c1</t>
  </si>
  <si>
    <t>C[C@H](NC(=O)c1c(N)nn2cccnc12)C3=Cc4cccc(C#Cc5ccn(C)n5)c4C(=O)N3c6ccccc6</t>
  </si>
  <si>
    <t>CC(C)n1nc(c2ccc3c(N)n[nH]c3c2)c4c(N)ncnc14</t>
  </si>
  <si>
    <t>CNC(=O)c1nc(cnc1N)c2cccc(c2)S(=O)(=O)Nc3cccc(F)c3F</t>
  </si>
  <si>
    <t>COc1ccc(CCO)c(Nc2nc3ccccc3nc2NS(=O)(=O)c4ccc(C)[n+]([O-])c4)c1</t>
  </si>
  <si>
    <t>Cc1nc(c[nH]1)c2ccc3OCCN(c3c2)c4nc5CC(C)(C)NC(=O)c5s4</t>
  </si>
  <si>
    <t>Cc1ccc(nn1)c2ccc3OCCN(c3c2)c4nc5CC(C)(C)NC(=O)c5s4</t>
  </si>
  <si>
    <t>COc1ccc2c(c1)c(\C=C\3/Oc4cc(O)cc(O)c4C3=O)c(C)n2CCCN5CCN(CCO)CC5</t>
  </si>
  <si>
    <t>CC(=O)Nc1cccc(Nc2nc3ccccc3n2c4nc(C)nc(N)n4)c1</t>
  </si>
  <si>
    <t>CN1C(=O)c2cc(C)ccc2N(C)c3nc(Nc4ccc(cc4)S(=O)(=O)N5CCN(CC5)C(=O)C=C)ncc13</t>
  </si>
  <si>
    <t>CN1C(=O)c2cc(C)ccc2N(C)c3nc(Nc4cccc(c4)S(=O)(=O)N)ncc13</t>
  </si>
  <si>
    <t>O=C1NC(=O)\C(=C\c2oc(cc2)c3ccccn3)\S1</t>
  </si>
  <si>
    <t>COc1ccc(CC2CCN(C)CC2)c(Nc3nc4ccccc4nc3NS(=O)(=O)C)c1</t>
  </si>
  <si>
    <t>COc1ccc(CC2C[C@H]3CC[C@@H](C2)N3C)c(Nc4nc5ccccc5nc4NS(=O)(=O)c6cn(C)cn6)c1</t>
  </si>
  <si>
    <t>COc1ccc(CN2CCN(C)CC2)c(Nc3nc4ccccc4nc3NS(=O)(=O)c5ccc(F)cc5)c1</t>
  </si>
  <si>
    <t>C[C@H](NC(=O)c1c(N)nn2cccnc12)C3=Cc4cccc(C#Cc5cncs5)c4C(=O)N3c6ccccc6</t>
  </si>
  <si>
    <t>C[C@H](NC(=O)c1c(N)nn2cccnc12)C3=Cc4cccc(C#Cc5cccnc5)c4C(=O)N3c6ccccc6</t>
  </si>
  <si>
    <t>C[C@H](NC(=O)c1c(N)nn2cccnc12)C3=Cc4cccc(C)c4C(=O)N3c5ccccc5</t>
  </si>
  <si>
    <t>CCN1C=C(C(=O)O)C(=O)c2cc(F)c(cc12)N3CCN(CC3)C(=O)c4cc(Br)ccc4O</t>
  </si>
  <si>
    <t>CCN1C=C(C(=O)O)C(=O)c2cc(F)c(cc12)N3CCN(CC3)C(=O)c4cc(OC)ccc4O</t>
  </si>
  <si>
    <t>COc1ccc(cc1O)c2nn(C3CCC(C)C3)c4ncnc(N)c24</t>
  </si>
  <si>
    <t>CC(C)n1nc(c2ccc3[nH]ncc3c2)c4c(N)ncnc14</t>
  </si>
  <si>
    <t>CC(C)n1nc(C#Cc2cccnc2)c3c(N)ncnc13</t>
  </si>
  <si>
    <t>CC1(C)CC(=O)c2sc(nc2C1)N3CCOc4ccc(cc34)c5cccnc5</t>
  </si>
  <si>
    <t>CCOc1ccc(cc1OC)c2nn(C3CCCC3)c4ncnc(N)c24</t>
  </si>
  <si>
    <t>CC(C#N)c1ccc(cc1)n2c(C)nc3cnc4ccc(cc4c23)C#Cc5cccnc5</t>
  </si>
  <si>
    <t>CC(=O)Nc1nc(C)c(s1)c2oc(Oc3cccnc3)nc2</t>
  </si>
  <si>
    <t>CC(C)n1nc(c2cc(F)c(O)cc2F)c3c(N)ncnc13</t>
  </si>
  <si>
    <t>Oc1cncc(c1)c2nc(N3CCOCC3)c4ncn(C5CCN(Cc6ccc(Cl)cc6)CC5)c4n2</t>
  </si>
  <si>
    <t>COc1ccc(cc1O)c2nn(C3CCCC3)c4ncnc(N)c24</t>
  </si>
  <si>
    <t>CC(Nc1ncnc(N)c1C#N)c2nc3ccc(F)cc3c(NCCO)c2c4ccccc4</t>
  </si>
  <si>
    <t>C[C@@H]1CN(CCO1)C2=CC(=O)c3cc(cc(CN4CCOc5c(F)cccc45)c3O2)C(=O)N(C)C</t>
  </si>
  <si>
    <t>CN1C(=O)c2cc(C)ccc2N(C)c3nc(Nc4cccc(c4)S(=O)(=O)N5CCC(CC5)NC(=O)C=C)ncc13</t>
  </si>
  <si>
    <t>COCCOCCOCC#Cc1cccc2N=C(Cn3nc(c4cccc(O)c4)c5c(N)ncnc35)N(Cc6ccccc6F)C(=O)c12</t>
  </si>
  <si>
    <t>COc1ccc(CCCO)c(Nc2nc3ccccc3nc2NS(=O)(=O)CCCS(=O)(=O)C)c1</t>
  </si>
  <si>
    <t>COc1ccc(CCO)c(Nc2nc3ccccc3nc2NS(=O)(=O)CCCS(=O)(=O)C)c1</t>
  </si>
  <si>
    <t>COc1ccc(CC(O)CO)c(Nc2nc3ccccc3nc2NS(=O)(=O)c4cn(C)cn4)c1</t>
  </si>
  <si>
    <t>CC(=O)Nc1nc(C)c(s1)c2onc(CCCO)n2</t>
  </si>
  <si>
    <t>Cc1ccc(NC(=O)Nc2ccc(cc2)c3nc(nc(n3)N4C5CCC4COC5)N6CCOCC6)cc1</t>
  </si>
  <si>
    <t>CC(C)n1nc(c2ccc3[nH]ccc3c2)c4c(N)ncnc14</t>
  </si>
  <si>
    <t>CC(C)(C)NS(=O)(=O)c1cncc(c1)c2ccc3nc(NC(=O)N4CCOCC4)nn3c2</t>
  </si>
  <si>
    <t>CN(C)CCNC(=O)Nc1nc2ccc(cn2n1)c3cncc(c3)S(=O)(=O)NC(C)(C)C</t>
  </si>
  <si>
    <t>CC(=O)Nc1nc2c(F)cc(cn2n1)c3cncc(c3)S(=O)(=O)C</t>
  </si>
  <si>
    <t>CS(=O)(=O)c1cncc(c1)c2ccc3nc(N)sc3c2</t>
  </si>
  <si>
    <t>CN1C(=O)N(c2ccc(cc2)C(C)(C)C#N)c3c1cnc4ccc(cc34)c5cnn(C)c5</t>
  </si>
  <si>
    <t>Nc1ncnc(N2CSC[C@H]2C3=Nc4cccc(Cl)c4C(=O)N3c5ccccc5)c1C#N</t>
  </si>
  <si>
    <t>COc1ccc(CC2CCOCC2)c(Nc3nc4ccccc4nc3NS(=O)(=O)C)c1</t>
  </si>
  <si>
    <t>COc1ccc(CCCO)c(Nc2nc3ccccc3nc2NS(=O)(=O)c4c(C)onc4C)c1</t>
  </si>
  <si>
    <t>COc1ccc(CCCO)c(Nc2nc3ccccc3nc2NS(=O)(=O)C4CCS(=O)(=O)C4)c1</t>
  </si>
  <si>
    <t>CC1(C)Cc2nc(sc2C(=O)N1)N3CCOc4ccc(cc34)c5cnn(CCN)c5</t>
  </si>
  <si>
    <t>Oc1cccc(c1)c2nc(N3CCOCC3)c4ncn(C5CCNCC5)c4n2</t>
  </si>
  <si>
    <t>CN(C)c1ccc(nn1)c2ccc3OCCN(c3c2)c4nc5CC(C)(C)NC(=O)c5s4</t>
  </si>
  <si>
    <t>CC(C)n1nc(c2ccc(Cl)c(O)c2)c3c(N)ncnc13</t>
  </si>
  <si>
    <t>CC(C)n1nc(c2ccc3c(C=O)c[nH]c3c2)c4c(N)ncnc14</t>
  </si>
  <si>
    <t>C[C@@H](Nc1cc(F)cc(F)c1)c2cc(cc3C(=O)C=C(Oc23)N4CCO[C@@H](C)C4)C(=O)N(C)C</t>
  </si>
  <si>
    <t>C[C@@H]1CN(CCO1)C2=CC(=O)c3cc(cc(CN4CCOc5c(F)cc(F)cc45)c3O2)C(=O)N(C)C</t>
  </si>
  <si>
    <t>Nc1ncnc(N2CCC[C@H]2C3=Nc4cccc(c4C(=O)N3c5ccccc5)C(F)(F)F)c1C#N</t>
  </si>
  <si>
    <t>COc1ccc(CCS(=O)(=O)C)c(Nc2nc3ccccc3nc2NS(=O)(=O)CCCSC)c1</t>
  </si>
  <si>
    <t>COc1ccc(Nc2cc(nc(n2)N3CCOCC3)c4cnc(N)nc4)cc1OC</t>
  </si>
  <si>
    <t>COc1ccc(cc1)c2ccnc(Nc3ccc(cc3)[N+](=O)[O-])n2</t>
  </si>
  <si>
    <t>CC1(C)Cc2nc(sc2C(=O)N1)N3CCOc4ccc(cc34)c5ccn[nH]5</t>
  </si>
  <si>
    <t>Nc1ncnc2c1c(nn2C3CCCC3)c4ccc(Cl)c(O)c4</t>
  </si>
  <si>
    <t>CNC(=O)Nc1ccc(cc1)c2nc(N3CCOCC3)c4cnn(C5CCN(CC5)C(=O)OC)c4n2</t>
  </si>
  <si>
    <t>O=C(Nc1ccc(cc1)c2nc(nc(n2)N3C4CCC3COC4)N5CCOCC5)Nc6ccnnc6</t>
  </si>
  <si>
    <t>Oc1cccc(c1)c2nc(cc(n2)c3ccncc3)N4CCOCC4</t>
  </si>
  <si>
    <t>CC(=O)c1ccc(cc1)c2ccc3ncnc(Nc4ccc(CC#N)cc4)c3c2</t>
  </si>
  <si>
    <t>Nc1ncnc(N2CCC[C@H]2C3=Nc4cccc(Cl)c4C(=O)N3c5cccnc5)c1C#N</t>
  </si>
  <si>
    <t>O=C(Nc1ccc(cc1)c2nc(nc(n2)N3C4CCC3COC4)N5CCOCC5)Nc6cccnc6</t>
  </si>
  <si>
    <t>COc1ccc(CC2CCOCC2)c(Nc3nc4ccccc4nc3NS(=O)(=O)c5ccc(F)cc5)c1</t>
  </si>
  <si>
    <t>CC[C@H](NC(=O)c1c(N)nn2cccnc12)C3=Cc4cccc(Cl)c4C(=O)N3c5ccccc5</t>
  </si>
  <si>
    <t>CNC(=O)c1nc(cnc1N)c2ccc(F)c(c2)S(=O)(=O)Nc3ccccc3</t>
  </si>
  <si>
    <t>O=C(Nc1ccncc1)Nc2ccc(cc2)c3nc(N4CCOCC4)c5ncccc5n3</t>
  </si>
  <si>
    <t>[O-][N+](=O)c1ccc(Nc2nccc(n2)c3ccc(Cl)c(Cl)c3)cc1</t>
  </si>
  <si>
    <t>Fc1ccc(NC(=O)Nc2ccc(cc2)c3nc(nc(n3)N4C5CCC4COC5)N6CCOCC6)cc1</t>
  </si>
  <si>
    <t>COc1ccc2c(c1)c(\C=C\3/Oc4cc(O)cc(O)c4C3=O)c(C)n2CCN5CCOCC5</t>
  </si>
  <si>
    <t>O=C1C=C(Oc2c(csc12)c3cocc3)N4CCOCC4</t>
  </si>
  <si>
    <t>CC(=O)Nc1nc(C)c(s1)c2onc(CCO)n2</t>
  </si>
  <si>
    <t>COc1cccc(c1)c2ccc3nc(NC(=O)C)nn3c2</t>
  </si>
  <si>
    <t>CC(C)(C)S(=O)(=O)c1cncc(c1)c2ccc3nc(N)nn3c2</t>
  </si>
  <si>
    <t>CCN1C(=Nc2ccc(cc2C1=O)c3cnc(OC)c(c3)S(=O)(=O)Nc4ccc(F)cc4F)N</t>
  </si>
  <si>
    <t>CC1(C)CC(=O)c2sc(nc2C1)N3CCOc4ccc(cc34)c5ccncc5</t>
  </si>
  <si>
    <t>Cc1c(Cl)cccc1CN2C(=NC(=O)c3sc(nc23)N4CCOCC4)SCC(=O)O</t>
  </si>
  <si>
    <t>CC(C)(C)c1nc2c(CCc3nc(NC(=O)N4CCC[C@H]4C(=O)N)sc23)s1</t>
  </si>
  <si>
    <t>C[C@@H]1CCN([C@@H]1C(=O)N)C(=O)Nc2nc3CCc4sc(nc4c3s2)C(C)(C)C(F)(F)F</t>
  </si>
  <si>
    <t>COc1ccc(CCS(=O)(=O)C)c(Nc2nc3ccccc3nc2NS(=O)(=O)C(C)C)c1</t>
  </si>
  <si>
    <t>COc1ccc(CC2CCN(CC2)S(=O)(=O)C)c(Nc3nc4ccccc4nc3NS(=O)(=O)c5cn(C)cn5)c1</t>
  </si>
  <si>
    <t>CNC(=O)c1nc(cnc1N)c2cccc(NS(=O)(=O)c3cccc(Cl)c3)c2</t>
  </si>
  <si>
    <t>CC(=O)Nc1nc(C)c(s1)c2oc(CO)nc2</t>
  </si>
  <si>
    <t>CC1(C)Cc2nc(sc2C(=O)N1)N3CCOc4ccc(cc34)c5cnc[nH]5</t>
  </si>
  <si>
    <t>COc1ccc(cc1)c2ccnc(Nc3ccc(Cl)cc3)n2</t>
  </si>
  <si>
    <t>CC(C)n1nc(c2ccc3ccncc3c2)c4c(N)ncnc14</t>
  </si>
  <si>
    <t>CNC(=O)c1nc(cnc1N)c2cccc(NS(=O)(=O)c3ccccc3)c2</t>
  </si>
  <si>
    <t>OC(=O)C1=CN(C2CC2)c3cc(N4CCN(CC4)C(=O)c5cc(Br)ccc5O)c(F)cc3C1=O</t>
  </si>
  <si>
    <t>COc1ccc(CC2CCN(CC2)C(=O)C)c(Nc3nc4ccccc4nc3NS(=O)(=O)C)c1</t>
  </si>
  <si>
    <t>C[C@H](NC(=O)c1c(N)nn2cccnc12)C3=Cc4cccc(C#Cc5ccccn5)c4C(=O)N3c6ccccc6</t>
  </si>
  <si>
    <t>CCC(=O)N1CCN(CC1)c2ccc(cc2C(F)(F)F)N3C(=O)C=Cc4cnc5ccc(cc5c34)c6cnc7ccccc7c6</t>
  </si>
  <si>
    <t>CCN1C=C(C(=O)O)C(=O)c2cc(F)c(cc12)N3CCN(CC3)C(=O)c4c(C)cccc4O</t>
  </si>
  <si>
    <t>OC(=O)C1=CN(C2CC2)c3cc(N4CCN(CC4)C(=O)c5cc(Cl)ccc5O)c(F)cc3C1=O</t>
  </si>
  <si>
    <t>CC1(C)Cc2nc(sc2C(=O)N1)N3CCOc4ccc(cc34)c5ccc(N)nn5</t>
  </si>
  <si>
    <t>CC(C)(C)c1ncc2CCc3nc(NC(=O)N4CC[C@@H]5C[C@]45C(=O)N)sc3c2n1</t>
  </si>
  <si>
    <t>CCn1nc(C)c(c1C)c2ccc3OCCN(c3c2)c4nc5CC(C)(C)NC(=O)c5s4</t>
  </si>
  <si>
    <t>COc1ccc(CC2CCCC2)c(Nc3nc4ccccc4nc3NS(=O)(=O)c5cn(C)cn5)c1</t>
  </si>
  <si>
    <t>COc1ccc(cc1S(=O)(=O)NCCO)c2sc(NC(=O)C)nc2C</t>
  </si>
  <si>
    <t>CC(=O)Nc1nc(C)c(s1)c2oc(C)nc2</t>
  </si>
  <si>
    <t>OCc1cccc(c1)c2nc(N3CCOCC3)c4ncccc4n2</t>
  </si>
  <si>
    <t>CC(C)n1nc(c2ccc3nc(Cl)ccc3c2)c4c(N)ncnc14</t>
  </si>
  <si>
    <t>CN1CCN(CC1)c2nc3ccccc3cc2Cn4nc(c5ccc6nc(NC(=O)C)sc6c5)c7c(N)ncnc47</t>
  </si>
  <si>
    <t>OC(=O)C1=CN(C2CC2)c3cc(N4CCN(CC4)C(=O)c5cc(ccc5O)[N+](=O)[O-])c(F)cc3C1=O</t>
  </si>
  <si>
    <t>CC(C)n1nc(c2ccc(O)c(F)c2)c3c(N)ncnc13</t>
  </si>
  <si>
    <t>CC1(C)Cc2nc(sc2C(=O)N1)N3CCOc4ccc(cc34)c5ncccn5</t>
  </si>
  <si>
    <t>CC(=O)NCCNc1nc(cs1)c2sc(NC(=O)C)nc2C</t>
  </si>
  <si>
    <t>CN1CCN(Cc2ccc(NC(=O)Nc3ccc(cc3)c4nc(nc(n4)N5C6CCC5COC6)N7CCOCC7)cc2)CC1</t>
  </si>
  <si>
    <t>COc1cc(ccc1O)c2nn(C(C)C)c3ncnc(N)c23</t>
  </si>
  <si>
    <t>Cc1nc(N)nc(n1)n2c(Nc3n[nH]c4ccccc34)nc5ccccc25</t>
  </si>
  <si>
    <t>N#CCc1ccc(Nc2ncnc3ccc(cc23)c4ccc5OCOc5c4)cc1</t>
  </si>
  <si>
    <t>COc1ccc(CCS(=O)(=O)C)c(Nc2nc3ccccc3nc2NS(=O)(=O)c4c(C)onc4C)c1</t>
  </si>
  <si>
    <t>COc1ccc(cc1OC)c2ccc3ncnc(O[C@H]4CCN(C4)C(=O)C)c3c2</t>
  </si>
  <si>
    <t>COc1ccc(cc1)c2ccnc(Nc3cccc(OC)c3)n2</t>
  </si>
  <si>
    <t>Nc1nc(N)c2nc(cnc2n1)c3ccc(O)c(O)c3</t>
  </si>
  <si>
    <t>CCCCNS(=O)(=O)c1cccc(c1)c2ccc3nc(NC(=O)C)nn3c2</t>
  </si>
  <si>
    <t>COc1ccc(cc1O)c2nn(C)c3ncnc(N)c23</t>
  </si>
  <si>
    <t>Cc1ccccc1N2C(=Nc3cccc(C)c3C2=O)Cn4nc(c5cccc(O)c5)c6c(N)ncnc46</t>
  </si>
  <si>
    <t>COc1ccc(cc1OC)c2nn(C(C)C)c3ncnc(N)c23</t>
  </si>
  <si>
    <t>Cc1nc(N)nc(n1)n2c(Nc3ccc4cn[nH]c4c3)nc5ccccc25</t>
  </si>
  <si>
    <t>CSC1=NN2C(=O)C=C(N=C2N1Cc3cccc(c3C)C(F)(F)F)N4CCOC(C)C4</t>
  </si>
  <si>
    <t>C[C@H](Nc1ncnc(N)c1C#N)c2nc3ccc(F)cc3c(N4CCOCC4)c2c5ccccn5</t>
  </si>
  <si>
    <t>C[C@@H]1CCN([C@@H]1C(=O)N)C(=O)Nc2nc3COc4cnc(cc4c3s2)C(C)(C)C(F)(F)F</t>
  </si>
  <si>
    <t>C[C@@H]1CCN([C@@H]1C(=O)N)C(=O)Nc2nc3CCc4sc(nc4c3s2)C(C)(C)C</t>
  </si>
  <si>
    <t>Nc1ncnc(N2CCC[C@H]2C3=Nc4cccc(Cl)c4C(=O)N3N5CCOCC5)c1C#N</t>
  </si>
  <si>
    <t>Oc1ccc(cc1c2oc(\C=C\3/SC(=S)NC3=O)cc2)[N+](=O)[O-]</t>
  </si>
  <si>
    <t>COc1ccc(C(C)C)c(Nc2nc3ccccc3nc2NS(=O)(=O)c4cn(C)cn4)c1</t>
  </si>
  <si>
    <t>COc1ccc(CCS(=O)(=O)C)c(Nc2nc3ccccc3nc2NS(=O)(=O)C)c1</t>
  </si>
  <si>
    <t>COCCc1ccc(OC)cc1Nc2nc3ccccc3nc2NS(=O)(=O)c4cn(C)c(CS(=O)(=O)C)n4</t>
  </si>
  <si>
    <t>Cc1n[nH]c(C)c1c2ccc3OCCN(c3c2)c4nc5CC(C)(C)NC(=O)c5s4</t>
  </si>
  <si>
    <t>CC(=O)Nc1nc(C)c(s1)c2csc(NCC=C)n2</t>
  </si>
  <si>
    <t>Cc1cc(C)c(Nc2ccc3OCCN(c3c2)c4nc5CC(C)(C)NC(=O)c5s4)nn1</t>
  </si>
  <si>
    <t>CC(=O)Nc1nc(C)c(s1)c2onc(CCC(C)(C)O)n2</t>
  </si>
  <si>
    <t>Cc1ccc(CN2CCC(CC2)n3cnc4c(nc(nc34)c5cncc(O)c5)N6CCOCC6)cc1</t>
  </si>
  <si>
    <t>CC(C)n1nc(c2ccc(F)c(O)c2)c3c(N)ncnc13</t>
  </si>
  <si>
    <t>Cc1nc(NC(=O)N2CCC[C@H]2C(=O)N)sc1c3ccnc(n3)C(C)(C)C</t>
  </si>
  <si>
    <t>CC1(C)Cc2nc(sc2C(=O)N1)N3CCOc4ccc(cc34)C5CC5</t>
  </si>
  <si>
    <t>CC(Nc1ncnc(N)c1C#N)c2nc3ccc(F)cc3c(O)c2c4ccccc4</t>
  </si>
  <si>
    <t>C[C@@H](Nc1cc(F)cc(Cl)c1)c2cc(cc3C(=O)C=C(Oc23)N4CCOCC4)C(=O)N(C)C</t>
  </si>
  <si>
    <t>CN(C)c1ccc(cc1)c2csc3C(=O)C=C(Oc23)N4CCOCC4</t>
  </si>
  <si>
    <t>COc1cccc(Nc2nccc(n2)c3ccc(Cl)c(Cl)c3)c1</t>
  </si>
  <si>
    <t>Clc1ccc(NC(=O)Nc2ccc(cc2)c3nc(nc(n3)N4CCOCC4)N5CCOCC5)cc1</t>
  </si>
  <si>
    <t>Cn1nc(c2ccc3ncccc3c2)c4c(N)ncnc14</t>
  </si>
  <si>
    <t>O=C1C=C(Oc2c1cccc2c3cccc4c5ccccc5sc34)N6CCOCC6</t>
  </si>
  <si>
    <t>C[C@H](Nc1ncnc(N)c1C#N)c2nc3ccc(F)cc3c(c2c4ccccc4)S(=O)(=O)C</t>
  </si>
  <si>
    <t>COc1ccc(cc1OC)c2ccc3ncnc(c4cccc(c4)C(=O)N5CCN(CC5)C(=O)C)c3c2</t>
  </si>
  <si>
    <t>COc1ccc(nn1)c2ccc3OCCN(c3c2)c4nc5CC(C)(C)NC(=O)c5s4</t>
  </si>
  <si>
    <t>CC1(C)CC(=O)c2sc(nc2C1)N3CCOC[C@@H]3Cc4csc5ccccc45</t>
  </si>
  <si>
    <t>OCc1cccc(c1)c2nc(N3CCOCC3)c4ncn(C5CCN(Cc6ccc(cc6)c7ccncc7)CC5)c4n2</t>
  </si>
  <si>
    <t>CC(=O)Nc1nc(C)c(s1)c2oc(Cc3cccc(c3)C(=O)O)nc2</t>
  </si>
  <si>
    <t>CNC(=O)Nc1ccc(cc1)c2nc(N3CCOCC3)c4ncccc4n2</t>
  </si>
  <si>
    <t>CC(C)n1nc(c2ccc3ccc(C)nc3c2)c4c(N)ncnc14</t>
  </si>
  <si>
    <t>Cl.Cc1ccc(cc1S(=O)(=O)c2nc(cs2)c3cnc4ccc(Cl)cn34)[N+](=O)[O-]</t>
  </si>
  <si>
    <t>C[C@@H]1CCN([C@@H]1C(=O)N)C(=O)Nc2nc(C)c(s2)c3ccnc(c3)C(C)(C)C(F)(F)F</t>
  </si>
  <si>
    <t>CN(C)[C@@H]1C[C@H](N(C1)C(=O)Nc2nc3CCc4cnc(nc4c3s2)C(C)(C)C)C(=O)N</t>
  </si>
  <si>
    <t>CC(C)n1nc(c2ccc3oc(N)nc3c2)c4cncnc14</t>
  </si>
  <si>
    <t>Nc1ncc(C#N)c(n1)N2CCC[C@H]2C3=Nc4cccc(c4C(=O)N3c5ccccc5)C(F)(F)F</t>
  </si>
  <si>
    <t>O=C1NC(=O)\C(=C\c2ccc3nccn3c2)\S1</t>
  </si>
  <si>
    <t>Clc1ccc(Nc2nccc(n2)c3ccc(Br)cc3)c(Cl)c1</t>
  </si>
  <si>
    <t>Nc1ncnc2c1c(nn2CC3=Nc4cccc(C#C)c4C(=O)N3Cc5ccccc5Cl)c6cccc(O)c6</t>
  </si>
  <si>
    <t>COc1ccc(cc1)c2ccnc(Nc3ccc(Cl)cc3Cl)n2</t>
  </si>
  <si>
    <t>Nc1ncnc2c1c(nn2C3CCCC3)c4ccc5occc5c4</t>
  </si>
  <si>
    <t>C[C@@H]1CN(CCO1)C2=CC(=O)c3cc(cc(CN(C)c4cc(F)cc(F)c4)c3O2)C(=O)N(C)C</t>
  </si>
  <si>
    <t>O=C(Nc1ccc(cc1)c2nc(nc(n2)N3C4CCC3COC4)N5CCOCC5)Nc6cncnc6</t>
  </si>
  <si>
    <t>C[C@H](NC(=O)c1c(N)nn2cccnc12)C3=Cc4cccc(C#N)c4C(=O)N3c5ccccc5</t>
  </si>
  <si>
    <t>CC(=CC(=O)CCC(=O)N1CCN(Cc2cc3nc(nc(N4CCOCC4)c3s2)c5cccc6[nH]ncc56)CC1)C</t>
  </si>
  <si>
    <t>CC(C)n1nc(c2ccc3nc(N)ccc3c2)c4c(N)ncnc14</t>
  </si>
  <si>
    <t>[O-][N+](=O)c1ccc(Nc2nccc(n2)c3ccc(F)cc3)cc1</t>
  </si>
  <si>
    <t>Clc1ccc(Nc2nccc(n2)c3ccc(Cl)c(Cl)c3)c(Cl)c1</t>
  </si>
  <si>
    <t>Cc1nc(NC(=O)N2CCC[C@H]2C(=O)N)sc1c3ccnc(c3)C(C)(C)C(F)(F)F</t>
  </si>
  <si>
    <t>Cl.Oc1cccc(c1)c2nc(N3CCOCC3)c4oc5ncccc5c4n2</t>
  </si>
  <si>
    <t>Cc1nc(N)nc(n1)n2c(Nc3cc[nH]n3)nc4cc(F)c(F)cc24</t>
  </si>
  <si>
    <t>CC1CN(CCO1)C2=CC(=O)N3N=C(C)N(Cc4cccc(Cl)c4Cl)C3=N2</t>
  </si>
  <si>
    <t>Cc1c(CN2C(=NC(=O)c3sc(nc23)N4CCOCC4)CO)cccc1C(F)(F)F</t>
  </si>
  <si>
    <t>Cc1c(Cl)cccc1CN2C(=NC(=O)c3sc(nc23)N4CCOCC4)CO</t>
  </si>
  <si>
    <t>FC1(F)Oc2ccc(\C=C/3\SC(=O)NC3=O)cc2O1</t>
  </si>
  <si>
    <t>CC(Nc1ncnc(N)c1C#N)c2nc3ccc(F)cc3c(Cl)c2c4ccccn4</t>
  </si>
  <si>
    <t>CNC(=O)c1cc([C@@H](C)Nc2cc(F)cc(F)c2)c3OC(=CC(=O)c3c1)N4CCOCC4</t>
  </si>
  <si>
    <t>COc1oc(cn1)c2sc(NC(=O)C)nc2C</t>
  </si>
  <si>
    <t>COc1ccc(CCO)c(Nc2nc3ccccc3nc2NS(=O)(=O)c4ccc(cc4)C(=O)N(C)C)c1</t>
  </si>
  <si>
    <t>CN1C(=O)N(c2ccc(C)cc2)c3c1cnc4ccc(cc34)c5ccncc5</t>
  </si>
  <si>
    <t>CC(C)(C)NS(=O)(=O)c1cncc(c1)c2ccc3nc(NC(=O)Nc4ccccc4)nn3c2</t>
  </si>
  <si>
    <t>Oc1cc(nc2c(Cc3cccc(Cl)c3Cl)c(nn12)C(F)(F)F)N4CCOCC4</t>
  </si>
  <si>
    <t>CC(C)Oc1cncc(c1)c2ccc3nc(N)sc3c2</t>
  </si>
  <si>
    <t>CNS(=O)(=O)c1cccc(c1)c2ccc3nc(NC(=O)C)nn3c2</t>
  </si>
  <si>
    <t>CC(=O)Nc1nc2ccc(cn2n1)c3cccnc3</t>
  </si>
  <si>
    <t>Nc1nc2ccc(cn2n1)c3cncc(c3)S(=O)(=O)NCc4ccccc4</t>
  </si>
  <si>
    <t>COc1ccc(cn1)c2nc(N3CCOCC3)c4nc(CN(C)c5ncc(cn5)C(=O)NO)n(C)c4n2</t>
  </si>
  <si>
    <t>Nc1ncnc2c1c(nn2C3CCCC3)c4ccc(F)c(O)c4</t>
  </si>
  <si>
    <t>Cc1nn(CC(C)(C)O)c(C)c1c2ccc3OCCN(c3c2)c4nc5CC(C)(C)NC(=O)c5s4</t>
  </si>
  <si>
    <t>CC1(C)CC(=O)c2sc(nc2C1)N3CCOc4ccc(cc34)c5ccccn5</t>
  </si>
  <si>
    <t>CCN1C=C(C(=O)O)C(=O)c2cc(F)c(cc12)N3CCN(CC3)C(=O)c4cccnc4Cl</t>
  </si>
  <si>
    <t>Oc1ccc(c(F)c1)c2oc(\C=C\3/SC(=O)NC3=O)cc2</t>
  </si>
  <si>
    <t>Nc1cc(c(cn1)c2cc(nc(n2)N3CCOCC3)N4CCOCC4)C(F)(F)F</t>
  </si>
  <si>
    <t>Oc1ccc(NC(=O)Nc2ccc(cc2)c3nc(N4CCOCC4)c5ncccc5n3)cc1</t>
  </si>
  <si>
    <t>[O-][N+](=O)c1ccc(Nc2nccc(n2)c3ccc(Br)cc3)cc1</t>
  </si>
  <si>
    <t>OC(=O)C1=CN(C2CC2)c3cc(N4CCN(CC4)C(=O)c5cccnc5Cl)c(F)cc3C1=O</t>
  </si>
  <si>
    <t>CN(C)CCCOc1ccc(CN2CCC(CC2)n3cnc4c(nc(nc34)c5cccc(CO)c5)N6CCOCC6)cc1</t>
  </si>
  <si>
    <t>Clc1ccc(Nc2nccc(n2)c3ccc(Cl)cc3Cl)c(Cl)c1</t>
  </si>
  <si>
    <t>COc1ccc2[nH]cc(\C=C\3/Oc4cc(O)cc(O)c4C3=O)c2c1</t>
  </si>
  <si>
    <t>CC(C)n1nc(c2cc(O)cc(Br)c2)c3c(N)ncnc13</t>
  </si>
  <si>
    <t>COc1cc(ccc1N)c2nn(C3CCCC3)c4ncnc(N)c24</t>
  </si>
  <si>
    <t>Nc1nc(N)c2nc(c3ccc(O)c(O)c3)c(nc2n1)c4ccc(O)c(O)c4</t>
  </si>
  <si>
    <t>Cc1cccc(Nc2nccc(n2)c3ccc(Cl)cc3Cl)c1</t>
  </si>
  <si>
    <t>COc1cccc(Nc2nccc(n2)c3ccc(Cl)cc3Cl)c1</t>
  </si>
  <si>
    <t>CCN1C=C(C(=O)O)C(=O)c2cc(F)c(cc12)N3CCN(CC3)C(=O)c4ccc(OC)nc4</t>
  </si>
  <si>
    <t>CN(C)CC(=O)N1CCC(CC1)n2cc(cn2)c3cnc(N)c(n3)n4nnc5ccccc45</t>
  </si>
  <si>
    <t>C[C@H](N=C1NC(=N)NC(=C1C#N)N)C2=Nc3cccc(Cl)c3C(=O)N2c4cnc(N)cn4</t>
  </si>
  <si>
    <t>Nc1ncnc(N2CCC[C@H]2C3=Nc4cccc(Cl)c4C(=O)N3C5CCOCC5)c1C#N</t>
  </si>
  <si>
    <t>Fc1ccc(cc1)c2nn(cc2\C=N\OCc3ccccc3F)c4ccccc4</t>
  </si>
  <si>
    <t>C[C@H](NC(=O)c1c(N)nn2cccnc12)C3=Cc4cccc(C#Cc5ccccc5)c4C(=O)N3c6ccccc6</t>
  </si>
  <si>
    <t>COc1ccc(cc1OC)c2ccc3ncnc(O[C@H]4CCN(C4)C(=O)OC(C)(C)C)c3c2</t>
  </si>
  <si>
    <t>CC1CCC(C1)n2nc(c3ccc(F)c(O)c3)c4c(N)ncnc24</t>
  </si>
  <si>
    <t>COc1ccc2c(c1)c(\C=C\3/Oc4cc(O)cc(O)c4C3=O)c(C)n2CCN(C)C</t>
  </si>
  <si>
    <t>COc1ccc(cn1)C(=O)N2CCN(CC2)c3cc4N(C=C(C(=O)O)C(=O)c4cc3F)C5CC5</t>
  </si>
  <si>
    <t>COc1ccc(CCO)c(Nc2nc3ccccc3nc2NS(=O)(=O)c4c(C)onc4C)c1</t>
  </si>
  <si>
    <t>COc1cccc(CN2C(=Nc3cccc(C#C)c3C2=O)Cn4nc(c5cccc(O)c5)c6c(N)ncnc46)c1</t>
  </si>
  <si>
    <t>CC(Nc1ncnc(N)c1C#N)c2nc3ccc(F)cc3c(N(C)C)c2c4ccccn4</t>
  </si>
  <si>
    <t>O=C(Nc1ccc(cc1)C#N)Nc2ccc(cc2)c3nc(nc(n3)N4C5CCC4COC5)N6CCOCC6</t>
  </si>
  <si>
    <t>Oc1cccc(c1)c2oc(\C=C\3/SC(=O)NC3=O)cc2</t>
  </si>
  <si>
    <t>Nc1ncnc2c1c(nn2C3CCC3)c4ccc(Cl)c(O)c4</t>
  </si>
  <si>
    <t>CC[C@H](Nc1ncnc2[nH]cnc12)C3=Nc4cccc(F)c4C(=O)N3c5cccc(CC(F)(F)F)c5</t>
  </si>
  <si>
    <t>COc1ccc(c(Nc2nc3ccccc3nc2NS(=O)(=O)CCCS(=O)(=O)C)c1)S(=O)(=O)NCCO</t>
  </si>
  <si>
    <t>COCCc1ccc(OC)cc1Nc2nc3ccccc3nc2NS(=O)(=O)C4CCN(CC4)C(=O)C</t>
  </si>
  <si>
    <t>C[C@H](NC(=O)c1c(N)nn2ccccc12)C3=Cc4cccc(Cl)c4C(=O)N3c5ccccc5</t>
  </si>
  <si>
    <t>Clc1ccc(Nc2nccc(n2)c3ccc(Br)cc3)cc1</t>
  </si>
  <si>
    <t>Nc1oc2ccc(cc2n1)c3nn(CC4OCCO4)c5ncnc(N)c35</t>
  </si>
  <si>
    <t>Cn1cnc2c(nc(N)nc12)N3CCC[C@H]3C4=Nc5cccc(Cl)c5C(=O)N4c6ccccc6</t>
  </si>
  <si>
    <t>COc1ccc(CN2CCC(CC2)n3cnc4c(nc(nc34)c5cccc(O)c5)N6CCOCC6)cn1</t>
  </si>
  <si>
    <t>CN1C(=O)c2cc(C)ccc2N(C)c3nc(Nc4ccc(cc4)S(=O)(=O)Nc5ccc(NC(=O)C=C)cc5)ncc13</t>
  </si>
  <si>
    <t>CCOc1ccc(cc1OC)c2nn(CC=C)c3ncnc(N)c23</t>
  </si>
  <si>
    <t>COc1ccc(cn1)c2nc(N3CCOCC3)c4sc(CN(C)c5ncc(cn5)C(=O)NO)cc4n2</t>
  </si>
  <si>
    <t>CC(C)c1ccccc1Nc2nccc(n2)c3ccc(Br)cc3</t>
  </si>
  <si>
    <t>O=C1C=C(Oc2c(csc12)c3cc4ccccc4[nH]3)N5CCOCC5</t>
  </si>
  <si>
    <t>CC(=O)Nc1nc(C)c(s1)c2csc(NC(C)(C)C)n2</t>
  </si>
  <si>
    <t>COc1ccc(cc1)N2C(=O)N(C)c3cnc4ccc(cc4c23)c5ccncc5</t>
  </si>
  <si>
    <t>Cc1nn2c(O)cc(nc2c1Cc3cccc(c3C)C(F)(F)F)N4CCOCC4</t>
  </si>
  <si>
    <t>Cc1c(Cc2cnn3c(O)cc(nc23)c4ccncc4)cccc1C(F)(F)F</t>
  </si>
  <si>
    <t>CC(=O)Nc1nc2ccc(cn2n1)c3cccc(NS(=O)(=O)C)c3</t>
  </si>
  <si>
    <t>CS(=O)(=O)Nc1cccc(c1)c2ccc3nc(NC(=O)C4CCCCC4)nn3c2</t>
  </si>
  <si>
    <t>CNc1nc2ccc(cn2n1)c3cncc(c3)S(=O)(=O)C</t>
  </si>
  <si>
    <t>COc1ncc(cc1S(=O)(=O)Nc2ccc(F)cc2F)c3ccc4N=C(N)N(C(=O)c4c3)c5ccccc5C</t>
  </si>
  <si>
    <t>COc1ccc(cc1NS(=O)(=O)c2ccc(F)cc2F)c3ccc4N=C(N)N(C(=O)c4c3)c5ccccc5</t>
  </si>
  <si>
    <t>CC(=O)c1ccc2OCCN(c2c1)c3nc4CC(C)(C)NC(=O)c4s3</t>
  </si>
  <si>
    <t>Cc1nc(N)nc(n1)n2c(Nc3cc[nH]n3)nc4ccccc24</t>
  </si>
  <si>
    <t>CC1CN(CCO1)C2=CC(=O)N3C=CN(Cc4cccc(Cl)c4Cl)C3=N2</t>
  </si>
  <si>
    <t>Cc1nc(NC(=O)N2CC[C@H]2C(=O)N)sc1c3ccnc(n3)C(C)(C)C</t>
  </si>
  <si>
    <t>C[C@@H](Nc1cccc(Cl)c1F)c2cc(cc3C(=O)C=C(Oc23)N4CCOCC4)C(=O)N(C)C</t>
  </si>
  <si>
    <t>CC1(C)Cc2nc(sc2C(=O)N1)N3CCOc4ccc(Br)cc34</t>
  </si>
  <si>
    <t>COc1ccc2c(c1)c(\C=C\3/Oc4cc(O)cc(O)c4C3=O)c(C)n2CCN5CCN(CCCO)CC5</t>
  </si>
  <si>
    <t>Cc1nn(C)c(C)c1c2ccc3OCCN(c3c2)c4nc5CC(C)(C)NC(=O)c5s4</t>
  </si>
  <si>
    <t>CC(C)n1nc(c2ccc3cn[nH]c3c2)c4c(N)ncnc14</t>
  </si>
  <si>
    <t>C[C@H]1CCN([C@@H]1C(=O)N)C(=O)Nc2nc3CCc4sc(nc4c3s2)C(C)(C)C</t>
  </si>
  <si>
    <t>CN1C(=O)c2cc(C)ccc2N(C)c3nc(Nc4cccc(c4)S(=O)(=O)Nc5cccc(NC(=O)C=C)c5)ncc13</t>
  </si>
  <si>
    <t>C\C=C\c1cccc2C=C([C@H](C)NC(=O)c3c(N)nn4cccnc34)N(C(=O)c12)c5ccccc5</t>
  </si>
  <si>
    <t>COc1cccc(Nc2nccc(n2)c3ccc(F)cc3)c1</t>
  </si>
  <si>
    <t>COc1ccc(cc1O)c2nn(C(C)C)c3ncnc(N)c23</t>
  </si>
  <si>
    <t>CC(C)n1nc(c2cc(O)cc(F)c2)c3c(N)ncnc13</t>
  </si>
  <si>
    <t>Oc1cccc(c1)c2nc(cc(n2)c3cccnc3)N4CCOCC4</t>
  </si>
  <si>
    <t>Cc1nc(N)nc(n1)n2c(Nc3ccc4cc[nH]c4c3)nc5ccccc25</t>
  </si>
  <si>
    <t>CN1C(=O)c2cc(C)ccc2N(C)c3nc(Nc4ccc(cc4)S(=O)(=O)Nc5cccc(NC(=O)C=C)c5)ncc13</t>
  </si>
  <si>
    <t>Oc1cccc(c1)c2nc(N3CCOCC3)c4ncn(C5CCN(Cc6cncc(Cl)c6)CC5)c4n2</t>
  </si>
  <si>
    <t>Cc1cccc(Nc2nccc(n2)c3ccc(Br)cc3)c1</t>
  </si>
  <si>
    <t>Nc1ncnc2c1c(nn2[C@@H]3CCOC3)c4ccc(F)c(O)c4</t>
  </si>
  <si>
    <t>CC(=O)Nc1nc(C)c(s1)c2oc(Nc3ccc(Cl)cc3)nc2</t>
  </si>
  <si>
    <t>CC(C)n1nc(c2ccc3occc3c2)c4c(N)ncnc14</t>
  </si>
  <si>
    <t>C[C@@H](Nc1cc(F)cc(F)c1)c2cc(cc3C(=O)C=C(Oc23)N4CCOCC4)C(=O)N5CCC5</t>
  </si>
  <si>
    <t>COc1ccc(CCS(=O)(=O)C)c(Nc2nc3ccccc3nc2NS(=O)(=O)CCCS(=O)(=O)C)c1</t>
  </si>
  <si>
    <t>COc1cc(Nc2nc3ccccc3nc2NS(=O)(=O)CCCS(=O)(=O)C)cc(c1)C(=O)NCCO</t>
  </si>
  <si>
    <t>C[C@H](NC(=O)c1c(N)nn2cccnc12)C3=Cc4cccc(C#Cc5ccncc5)c4C(=O)N3c6ccccc6</t>
  </si>
  <si>
    <t>CCOc1ccc(cc1OC)c2nn(C3CCCCC3)c4ncnc(N)c24</t>
  </si>
  <si>
    <t>Oc1cccc(NC(=O)Nc2ccc(cc2)c3nc(N4CCOCC4)c5ncccc5n3)c1</t>
  </si>
  <si>
    <t>CCn1nc(c2ccc(OC)c(O)c2)c3c(N)ncnc13</t>
  </si>
  <si>
    <t>COCCNc1nc(cs1)c2sc(NC(=O)C)nc2C</t>
  </si>
  <si>
    <t>COc1cccc(Nc2nccc(n2)c3ccc(Br)cc3)c1</t>
  </si>
  <si>
    <t>CC1(C)Cc2nc(sc2C(=O)N1)N3CCOc4cc(F)ccc34</t>
  </si>
  <si>
    <t>COc1ccc(NC(=O)Nc2ccc(cc2)c3nc(nc(n3)N4C5CCC4COC5)N6CCOCC6)cc1OC</t>
  </si>
  <si>
    <t>N#CCc1ccc(Nc2ncnc3ccc(cc23)c4ccncc4)cc1</t>
  </si>
  <si>
    <t>C[C@H](NC(=O)c1c(N)nn2cccnc12)C3=Cc4cccc(C#Cc5nccs5)c4C(=O)N3c6ccccc6</t>
  </si>
  <si>
    <t>Nc1ncnc2c1c(nn2[C@@H]3CCNC3)c4ccc(Cl)c(O)c4</t>
  </si>
  <si>
    <t>CCC(=O)N1CC[C@H](C1)Oc2cnc3ccc(cc3n2)c4ccc(OC)c(OC)c4</t>
  </si>
  <si>
    <t>Oc1cccc(c1)c2nc(N3CCOCC3)c4ncn(C5CCN(Cc6ccc(nc6)N7CCOCC7)CC5)c4n2</t>
  </si>
  <si>
    <t>Cc1ccc(cc1)c2ccnc(Nc3ccc(Cl)cc3Cl)n2</t>
  </si>
  <si>
    <t>CC(=O)Nc1nc(C)c(s1)c2csc(NCCC3=NNC(=O)O3)n2</t>
  </si>
  <si>
    <t>Oc1cccc(c1)c2cc(nc(NCCc3ccccn3)n2)N4CCOCC4</t>
  </si>
  <si>
    <t>CC(=O)NCC(=O)N1CCN(CC1)c2nc(nc(n2)n3c(nc4ccccc34)C(F)F)N5CCOCC5</t>
  </si>
  <si>
    <t>C[C@H](Nc1ncnc(N)c1C#N)c2nc3ccc(F)cc3c([S+]([O-])CCO)c2c4ccccc4</t>
  </si>
  <si>
    <t>Oc1ccc(cc1)c2oc(\C=C\3/SC(=O)NC3=O)cc2</t>
  </si>
  <si>
    <t>CCOc1ccc(cc1O)c2nn(C3CCCC3)c4ncnc(N)c24</t>
  </si>
  <si>
    <t>CN1C(=O)N(c2ccc(cc2)C(C)(C)C#N)c3c1cnc4ccc(cc34)C#Cc5cccnc5</t>
  </si>
  <si>
    <t>O=C1C=C(Oc2c(csc12)c3ccc4OCOc4c3)N5CCOCC5</t>
  </si>
  <si>
    <t>[O-][N+](=O)c1ccc(Nc2nccc(n2)c3ccc(Cl)cc3Cl)cc1</t>
  </si>
  <si>
    <t>CC1(C)CC(=O)c2sc(nc2C1)N3CCOCC3Cc4cccc5ccccc45</t>
  </si>
  <si>
    <t>C[C@@H](Oc1cc(sc1C(=O)N)n2cnc3ccc(OC4CCN(C)CC4)cc23)c5ccccc5C(F)(F)F</t>
  </si>
  <si>
    <t>COc1ccc(cn1)c2ccc3nc(N)sc3c2</t>
  </si>
  <si>
    <t>CC1CN(CCO1)c2cc(O)n3nc(C)c(Cc4cccc(c4C)C(F)(F)F)c3n2</t>
  </si>
  <si>
    <t>CCc1nn2c(O)cc(nc2c1Cc3cccc(Cl)c3Cl)c4ccncc4</t>
  </si>
  <si>
    <t>Oc1cc(nc2c(Cc3cccc(Cl)c3Cl)c(nn12)C(F)(F)F)c4ccncc4</t>
  </si>
  <si>
    <t>CC(=O)Nc1nc2ccc(cn2n1)c3ccsc3</t>
  </si>
  <si>
    <t>COc1ncc(cc1S(=O)(=O)Nc2ccc(F)cc2F)c3ccc4N=C(N)N(C(=O)c4c3)c5ccc(cc5)C(F)(F)F</t>
  </si>
  <si>
    <t>C[C@@H]1CN(CCO1)C2=CC(=O)N3C=CN(Cc4cccc(c4C)C(F)(F)F)C3=N2</t>
  </si>
  <si>
    <t>COC1=NC(=O)c2sc(nc2N1Cc3cccc(Cl)c3C)N4CCOCC4</t>
  </si>
  <si>
    <t>COCCNC(=O)c1cc(Nc2nc3ccccc3nc2NS(=O)(=O)c4cn(C)cn4)cc(OC)c1</t>
  </si>
  <si>
    <t>C[C@H](NC(=O)c1cnn2cccnc12)C3=Cc4cccc(Cl)c4C(=O)N3c5ccccc5</t>
  </si>
  <si>
    <t>COc1ccc2c(c1)c(\C=C\3/Oc4cc(O)cc(O)c4C3=O)c(C)n2CCCN5CCN(C)CC5</t>
  </si>
  <si>
    <t>COc1ccc2c(c1)c(\C=C\3/Oc4cc(O)cc(O)c4C3=O)c(C)n2CCCN(C)C</t>
  </si>
  <si>
    <t>CNC(=O)Nc1ccc(cc1)c2nc(N3CCOCC3)c4cnn(C5CCN(CC5)C(=O)OC(C)(C)C)c4n2</t>
  </si>
  <si>
    <t>CNc1ccc(cc1)c2csc3C(=O)C=C(Oc23)N4CCOCC4</t>
  </si>
  <si>
    <t>CCN(CC)c1nccc(n1)c2sc(NC(=O)N3CCC[C@H]3C(=O)N)nc2C</t>
  </si>
  <si>
    <t>COc1ccc(CC2CC(C)(C)N(C)C(C)(C)C2)c(Nc3nc4ccccc4nc3NS(=O)(=O)c5cn(C)cn5)c1</t>
  </si>
  <si>
    <t>CC(C)n1nc(c2ccc3OCCc3c2)c4c(N)ncnc14</t>
  </si>
  <si>
    <t>Cc1nc(NC(=O)N2CCC[C@H]2C(=O)N)sc1c3ccnc(c3)C(C)(C)C</t>
  </si>
  <si>
    <t>CC(C)n1nc(c2ccc(C)c(O)c2)c3c(N)ncnc13</t>
  </si>
  <si>
    <t>Nc1ncnc2c1c(nn2C3CCCC3)c4ccc5[nH]ccc5c4</t>
  </si>
  <si>
    <t>OCc1cccc(c1)c2nc(N3CCOCC3)c4nnn(C5CCN(Cc6ccccc6)CC5)c4n2</t>
  </si>
  <si>
    <t>Cc1ccc(NC(=O)Nc2ccc(cc2)c3nc(nc(n3)N4CCOCC4)N5CCOCC5)cc1</t>
  </si>
  <si>
    <t>COc1ccc2N(CCOc2c1)c3nc4CC(C)(C)NC(=O)c4s3</t>
  </si>
  <si>
    <t>C[C@@H]1CN(CCO1)C2=CC(=O)c3cc(cc(CN4CCOc5ccc(F)cc45)c3O2)C(=O)N(C)C</t>
  </si>
  <si>
    <t>COc1ccc(cc1)c2cccc(c2)S(=O)(=O)N3CCN(CC3)c4nccnc4c5ccc(OC)cc5</t>
  </si>
  <si>
    <t>CC(=O)Nc1ccc(cc1)c2csc3C(=O)C=C(Oc23)N4CCOCC4</t>
  </si>
  <si>
    <t>Nc1ncnc2c1c(nn2CCCCC#N)c3ccc(F)c(O)c3</t>
  </si>
  <si>
    <t>COc1ccc(CC2CCCCC2)c(Nc3nc4ccccc4nc3NS(=O)(=O)c5cn(C)cn5)c1</t>
  </si>
  <si>
    <t>COc1ccc(cc1O)c2nn(C3CNC3)c4ncnc(N)c24</t>
  </si>
  <si>
    <t>C[C@H](Nc1ncnc2[nH]ccc12)C3=Nc4cccc(Cl)c4C(=O)N3c5cccc(OCC(F)(F)F)c5</t>
  </si>
  <si>
    <t>CC(C)n1nc(c2ccc3nc(C)ccc3c2)c4c(N)ncnc14</t>
  </si>
  <si>
    <t>Cc1nc(N)nc(n1)n2c(Nc3ccccc3)nc4ccccc24</t>
  </si>
  <si>
    <t>COc1ccc(CO)c(Nc2nc3ccccc3nc2NS(=O)(=O)c4cn(C)cn4)c1</t>
  </si>
  <si>
    <t>COc1ccc2c(c1)c(\C=C\3/Oc4cc(O)cc(O)c4C3=O)c(C)n2CCN5CCN(C)CC5</t>
  </si>
  <si>
    <t>Cc1nc(N)nc(n1)n2c(Nc3cccc(c3)C(=O)N)nc4ccccc24</t>
  </si>
  <si>
    <t>COc1ccc(CCCO)c(Nc2nc3ccccc3nc2NS(=O)(=O)c4cccc(NC(=O)COCc5ccccc5)c4)c1</t>
  </si>
  <si>
    <t>COc1ccc(CC2CCCCC2)c(Nc3nc4ccccc4nc3NS(=O)(=O)c5cccnc5)c1</t>
  </si>
  <si>
    <t>CC(C)(C)OC(=O)N1CCC(CC1)n2ncc3c(nc(nc23)c4ccc(N)cc4)N5CCOCC5</t>
  </si>
  <si>
    <t>Nc1cnc(cn1)c2ccc(Cl)c(c2)S(=O)(=O)Nc3cccc(F)c3F</t>
  </si>
  <si>
    <t>CC1=NN2C(=O)C=C(N=C2N1Cc3cccc(Cl)c3Cl)N4CCOCC4</t>
  </si>
  <si>
    <t>CSC1=NN2C(=O)C=C(N=C2N1Cc3cccc(Cl)c3Cl)N4CCOCC4</t>
  </si>
  <si>
    <t>Cc1c(Cl)cccc1CN2C(=NC(=O)c3sc(nc23)N4CCOCC4)N</t>
  </si>
  <si>
    <t>Cc1c(Cc2cnn3c(O)cc(nc23)N4CCOCC4)cccc1C(F)(F)F</t>
  </si>
  <si>
    <t>COc1nn2c(O)cc(nc2c1Cc3cccc(Cl)c3Cl)c4ccncc4</t>
  </si>
  <si>
    <t>CC(=O)Nc1nc2ccc(cn2n1)c3cccc(c3)S(=O)(=O)C</t>
  </si>
  <si>
    <t>CC(=O)Nc1nc2ccc(cn2n1)c3cccc(c3)S(=O)(=O)NCc4ccccc4</t>
  </si>
  <si>
    <t>COc1ncc(cc1NS(=O)(=O)C(C)C)c2ccc3N=C(N)N(C(=O)c3c2)c4ccccc4</t>
  </si>
  <si>
    <t>COc1ncc(cc1S(=O)(=O)Nc2ccc(F)cc2F)c3ccc4N=C(N)N(C5CCOCC5)C(=O)c4c3</t>
  </si>
  <si>
    <t>Nc1ncnc2c1c(nn2CCCC#N)c3ccc(F)c(O)c3</t>
  </si>
  <si>
    <t>CC(=O)Nc1cnc2ccc(cc2c1Nc3ccc(N4CCN(CC4)C(=O)C)c(c3)C(F)(F)F)c5cnc6ccccc6c5</t>
  </si>
  <si>
    <t>COc1ccc(cc1)C#Cc2csc3C(=O)C=C(Oc23)N4CCOCC4</t>
  </si>
  <si>
    <t>CNC(=O)c1nc(cnc1N)c2ccc(OC)c(c2)S(=O)(=O)Nc3ccccc3</t>
  </si>
  <si>
    <t>C[C@@H](Nc1cc(F)cc(F)c1)C2=CC(=CN3C(=O)C=C(N=C23)N4CCOCC4)C(=O)N(C)C</t>
  </si>
  <si>
    <t>C[C@H](Nc1ncnc(N)c1C#N)c2nc3ccc(F)cc3c(N4CC(O)C4)c2c5ccccn5</t>
  </si>
  <si>
    <t>OCc1cccc(c1)c2nc(N3CCOCC3)c4ccn(C5CCNCC5)c4n2</t>
  </si>
  <si>
    <t>COCCNC(=O)c1cc(C(C)Nc2cc(F)cc(F)c2)c3OC(=CC(=O)c3c1)N4CCOCC4</t>
  </si>
  <si>
    <t>C=Cc1ccc(cc1)c2ccc3ncnc(Nc4ccc(CC#N)cc4)c3c2</t>
  </si>
  <si>
    <t>COc1ccc(cc1O)c2n[nH]c3ncnc(N)c23</t>
  </si>
  <si>
    <t>Fc1ccc(NC(=O)Nc2ccc(cc2)c3nc(nc(n3)N4CCOCC4)N5CCOCC5)c(F)c1</t>
  </si>
  <si>
    <t>CC(Nc1cc(F)cc(F)c1)c2cc(cc3C(=O)C=C(Oc23)N4CCOCC4)C(=O)N(C)CCO</t>
  </si>
  <si>
    <t>OC(=O)c1ccc(O)c(c1)c2oc(\C=C\3/SC(=O)NC3=O)cc2</t>
  </si>
  <si>
    <t>Cc1ccc2N(CCOc2c1)c3nc4CC(C)(C)NC(=O)c4s3</t>
  </si>
  <si>
    <t>CN(C)c1nc2ccccc2n1c3nc(N4CCOCC4)c5nc(CN6CCC(CC6)C(C)(C)O)n(C)c5n3</t>
  </si>
  <si>
    <t>COC(=O)c1ccc(cc1)c2csc3C(=O)C=C(Oc23)N4CCOCC4</t>
  </si>
  <si>
    <t>Cc1ccc(cc1O)c2nn(C)c3ncnc(N)c23</t>
  </si>
  <si>
    <t>C[C@H](Nc1ncnc(N)c1C#Cc2cnccn2)C3=Nc4cccc(Cl)c4C(=O)N3c5ccccc5</t>
  </si>
  <si>
    <t>C[C@H](Nc1ncnc(N)c1C#Cc2ccc(F)cn2)C3=Nc4cccc(Cl)c4C(=O)N3c5ccccc5</t>
  </si>
  <si>
    <t>C[C@H](Nc1ncnc(N)c1C#Cc2ccccc2)C3=Nc4cccc(F)c4C(=O)N3c5cccc(F)c5</t>
  </si>
  <si>
    <t>C[C@H](Nc1ncnc(N)c1C#Cc2cccc(n2)C(F)(F)F)C3=Nc4cccc(Cl)c4C(=O)N3c5ccccc5</t>
  </si>
  <si>
    <t>C[C@H](Nc1ncnc(N)c1C#CC2=CNC(=N)N=C2)C3=Nc4cccc(Cl)c4C(=O)N3c5cc(F)cc(F)c5</t>
  </si>
  <si>
    <t>COC(=O)c1ccc(nc1)C#Cc2c(N)ncnc2N[C@@H](C)C3=Nc4cccc(Cl)c4C(=O)N3c5ccccc5</t>
  </si>
  <si>
    <t>C[C@H](Nc1ncnc(N)c1C#Cc2cc(ccn2)C(=N)O)C3=Nc4cccc(Cl)c4C(=O)N3c5ccccc5</t>
  </si>
  <si>
    <t>C[C@H](N=C1NC(=N)NC(=C1C#Cc2ccc(F)cn2)N)C3=Nc4cccc(Cl)c4C(=O)N3c5ccccc5</t>
  </si>
  <si>
    <t>C[C@H](Nc1ncnc(N)c1C#Cc2ccc(F)cn2)C3=Nc4cccc(C(F)F)c4C(=O)N3c5ccccc5</t>
  </si>
  <si>
    <t>C[C@H](Nc1ncnc(N)c1C#Cc2cc(C)ccn2)C3=Nc4cccc(Cl)c4C(=O)N3c5ccccc5</t>
  </si>
  <si>
    <t>C[C@H](Nc1ncnc(N)c1C#Cc2cnccn2)C3=Nc4cccc(Cl)c4C(=O)N3c5cccc(CNS(=O)(=O)C)c5</t>
  </si>
  <si>
    <t>C[C@H](Nc1ncnc(N)c1C#Cc2ccc(C)cn2)C3=Nc4cccc(Cl)c4C(=O)N3c5cc(F)cc(F)c5</t>
  </si>
  <si>
    <t>C[C@H](Nc1ncnc(N)c1C#Cc2ccc(N)cn2)C3=Nc4cccc(Cl)c4C(=O)N3c5cc(F)cc(F)c5</t>
  </si>
  <si>
    <t>C[C@H](Nc1ncnc(N)c1C#Cc2ncccc2C)C3=Nc4cccc(Cl)c4C(=O)N3c5ccccc5</t>
  </si>
  <si>
    <t>C[C@H](Nc1ncnc(N)c1C#Cc2ccccn2)C3=Nc4cccc(C)c4C(=O)N3c5ccccc5</t>
  </si>
  <si>
    <t>C[C@H](Nc1ncnc(N)c1C#Cc2ncccc2F)C3=Nc4cccc(Cl)c4C(=O)N3c5ccccc5</t>
  </si>
  <si>
    <t>C[C@H](Nc1ncnc(N)c1C#Cc2cccc(C)n2)C3=Nc4cccc(Cl)c4C(=O)N3c5ccccc5</t>
  </si>
  <si>
    <t>C[C@H](Nc1ncnc(N)c1C#Cc2cnccn2)C3=Nc4cccc(C)c4C(=O)N3c5ccccc5</t>
  </si>
  <si>
    <t>COc1ccc(nc1)C#Cc2c(N)ncnc2N[C@@H](C)C3=Nc4c(F)cccc4C(=O)N3c5ccccc5</t>
  </si>
  <si>
    <t>C[C@H](Nc1ncnc(N)c1C#Cc2ccc(F)cn2)C3=Nc4c(F)ccc(Cl)c4C(=O)N3c5cc(F)cc(F)c5</t>
  </si>
  <si>
    <t>C[C@H](Nc1ncnc(N)c1C#Cc2cnccn2)C3=Nc4cccc(Cl)c4C(=O)N3c5cccc(Cl)c5</t>
  </si>
  <si>
    <t>C[C@H](Nc1ncnc(N)c1C#Cc2ccc(F)cn2)C3=Nc4c(F)ccc(C)c4C(=O)N3c5ccccc5</t>
  </si>
  <si>
    <t>C[C@H](Nc1ncnc(N)c1C#Cc2ccc(F)cn2)C3=Nc4cccc(C)c4C(=O)N3c5ccccc5</t>
  </si>
  <si>
    <t>Nc1ncnc(N2CCC[C@H]2C3=Nc4cccc(Cl)c4C(=O)N3c5ccccc5)c1C#Cc6ccccn6</t>
  </si>
  <si>
    <t>C[C@H](Nc1ncnc(N)c1C#Cc2ccc(cn2)C(=N)O)C3=Nc4cccc(Cl)c4C(=O)N3c5cc(F)cc(F)c5</t>
  </si>
  <si>
    <t>C[C@H](Nc1ncnc(N)c1C#Cc2cnccn2)C3=Nc4c(F)ccc(C)c4C(=O)N3c5ccccc5</t>
  </si>
  <si>
    <t>C[C@H](Nc1ncnc(N)c1C#Cc2ccc(OC(F)(F)F)cc2)C3=Nc4cccc(Cl)c4C(=O)N3c5ccccc5</t>
  </si>
  <si>
    <t>C[C@H](Nc1ncnc(N)c1C#Cc2ncccc2C(F)(F)F)C3=Nc4cccc(Cl)c4C(=O)N3c5ccccc5</t>
  </si>
  <si>
    <t>C[C@H](Nc1ncnc(N)c1C#Cc2ncccn2)C3=Nc4cccc(Cl)c4C(=O)N3c5ccccc5</t>
  </si>
  <si>
    <t>C[C@H](Nc1ncnc(N)c1C#Cc2cccnc2)C3=Nc4cccc(Cl)c4C(=O)N3c5cc(F)cc(F)c5</t>
  </si>
  <si>
    <t>C[C@H](Nc1ncnc(N)c1C#Cc2ncccn2)C3=Nc4cccc(C)c4C(=O)N3c5ccccc5</t>
  </si>
  <si>
    <t>C[C@H](Nc1ncnc(N)c1C#Cc2ccccc2)C3=Nc4cccc(c4C(=O)N3c5ccccc5)S(=O)(=O)C</t>
  </si>
  <si>
    <t>C[C@H](Nc1ncnc(N)c1C#Cc2ccc(F)cn2)C3=Nc4c(F)ccc(Cl)c4C(=O)N3c5ccccc5</t>
  </si>
  <si>
    <t>C[C@H](Nc1ncnc(N)c1C#Cc2ccccn2)C3=Nc4cccc(Cl)c4C(=O)N3c5ccccc5</t>
  </si>
  <si>
    <t>C[C@H](N=C1NC(=N)NC(=C1C#Cc2ccc(F)cn2)N)C3=Nc4cccc(Cl)c4C(=O)N3c5cc(F)cc(F)c5</t>
  </si>
  <si>
    <t>COc1cc(F)cc(c1)C#Cc2c(N)ncnc2N[C@@H](C)C3=Nc4cccc(Cl)c4C(=O)N3c5ccccc5</t>
  </si>
  <si>
    <t>C[C@H](Nc1ncnc(N)c1C#Cc2ccccn2)C3=Nc4cccc(Cl)c4C(=O)N3c5cccc(c5)S(=O)(=O)N</t>
  </si>
  <si>
    <t>COc1ccc(nc1)C#Cc2c(N)ncnc2N[C@@H](C)C3=Nc4c(Cl)ccc(Cl)c4C(=O)N3c5ccccc5</t>
  </si>
  <si>
    <t>C[C@H](Nc1ncnc(N)c1C#Cc2ccccc2)C3=Nc4cccc(C#N)c4C(=O)N3c5ccccc5</t>
  </si>
  <si>
    <t>C[C@H](Nc1ncnc(N)c1C#Cc2cnccn2)C3=Nc4cccc(C(F)F)c4C(=O)N3c5ccccc5</t>
  </si>
  <si>
    <t>C[C@H](Nc1ncnc(N)c1C#Cc2ccc(cn2)C(F)(F)F)C3=Nc4cccc(Cl)c4C(=O)N3c5cc(F)cc(F)c5</t>
  </si>
  <si>
    <t>C[C@H](Nc1ncnc(N)c1C#Cc2cc(ccn2)C(F)(F)F)C3=Nc4cccc(Cl)c4C(=O)N3c5ccccc5</t>
  </si>
  <si>
    <t>C[C@H](Nc1ncnc(N)c1C#Cc2cccc(N)n2)C3=Nc4cccc(Cl)c4C(=O)N3c5cc(F)cc(F)c5</t>
  </si>
  <si>
    <t>CC(O)c1cccc(n1)C#Cc2c(N)ncnc2N[C@@H](C)C3=Nc4cccc(Cl)c4C(=O)N3c5ccccc5</t>
  </si>
  <si>
    <t>C[C@H](Nc1ncnc(N)c1C#Cc2cncnc2)C3=Nc4cccc(Cl)c4C(=O)N3c5ccccc5</t>
  </si>
  <si>
    <t>C[C@H](Nc1ncnc(N)c1C#Cc2cccc(n2)C(=O)C)C3=Nc4cccc(Cl)c4C(=O)N3c5ccccc5</t>
  </si>
  <si>
    <t>CCNS(=O)(=O)c1cccc(c1)N2C(=O)c3c(Cl)cccc3N=C2[C@H](C)Nc4ncnc(N)c4C#Cc5ccccn5</t>
  </si>
  <si>
    <t>COc1ccc(C(CO)CO)c(Nc2nc3ccccc3nc2NS(=O)(=O)c4cn(C)cn4)c1</t>
  </si>
  <si>
    <t>COc1cc(ccc1F)c2nn(C(C)C)c3ncnc(N)c23</t>
  </si>
  <si>
    <t>COc1ccc(cc1)c2csc3C(=O)C=C(Oc23)N4CCOCC4</t>
  </si>
  <si>
    <t>Nc1ncnc2c1c(nn2[C@H]3CCOC3)c4ccc(F)c(O)c4</t>
  </si>
  <si>
    <t>CN1CCN(CC1)S(=O)(=O)c2cccc(Nc3ncc4N(C)C(=O)c5cc(C)ccc5N(C)c4n3)c2</t>
  </si>
  <si>
    <t>Cn1nc(c2ccc3ccccc3c2)c4c(N)ncnc14</t>
  </si>
  <si>
    <t>CN(C)C(=O)c1cc(CN2CCOc3c(F)cccc23)c4OC(=CC(=O)c4c1)N5CCOCC5</t>
  </si>
  <si>
    <t>Oc1cccc(c1)c2cc(Nc3ccc4[nH]ncc4c3)nc(n2)N5CCOCC5</t>
  </si>
  <si>
    <t>C[C@@H]1CN(C[C@H](C)O1)c2nc(nc3cccnc23)c4cccc(O)c4</t>
  </si>
  <si>
    <t>CC(=O)Nc1nc(C)c(s1)c2csc(N)n2</t>
  </si>
  <si>
    <t>Nc1ncnc2c1c(nn2CC3=Nc4cccc(C#CCOCCOCCO)c4C(=O)N3Cc5ccccc5C(F)(F)F)c6cc(O)cc(F)c6</t>
  </si>
  <si>
    <t>Oc1cccc(c1)c2nc(N3CCOCC3)c4ncn(C5CCN(Cc6cccnc6)CC5)c4n2</t>
  </si>
  <si>
    <t>CC(C)n1nc(c2ccc3nc(NN)ccc3c2)c4c(N)ncnc14</t>
  </si>
  <si>
    <t>Clc1ccc(cc1)c2csc3C(=O)C=C(Oc23)N4CCOCC4</t>
  </si>
  <si>
    <t>CC(C)n1nc(c2ccc3cc(O)ccc3c2)c4c(N)ncnc14</t>
  </si>
  <si>
    <t>COc1ccc2c(c1)c(\C=C\3/Oc4cc(O)cc(O)c4C3=O)cn2C</t>
  </si>
  <si>
    <t>CCN1CCN(CC(=O)Nc2ccc(c3cccc4C(=O)C=C(Oc34)N5CCOCC5)c6sc7ccccc7c26)CC1</t>
  </si>
  <si>
    <t>Nc1ncnc2c1c(nn2C3CCCC3)c4ccc5ncccc5c4</t>
  </si>
  <si>
    <t>OCc1cccc(c1)c2nc(N3CCOCC3)c4ncn(C5CCN(Cc6ccc(F)cc6)CC5)c4n2</t>
  </si>
  <si>
    <t>C[C@@H](CN)n1nc(c2ccc(F)c(O)c2)c3c(N)ncnc13</t>
  </si>
  <si>
    <t>Cc1nc(N)nc(n1)n2c(Nc3cn[nH]c3)nc4ccccc24</t>
  </si>
  <si>
    <t>Cc1nc(NC(=O)N2CCC[C@H]2C(=O)N)sc1c3ccnc(n3)C4CCC4</t>
  </si>
  <si>
    <t>CCOC(CCNc1nc(cs1)c2sc(NC(=O)C)nc2C)OCC</t>
  </si>
  <si>
    <t>Cc1ccc2OCCN(c2c1)c3nc4CC(C)(C)NC(=O)c4s3</t>
  </si>
  <si>
    <t>CC(C)n1nc(c2cc(F)c3cn[nH]c3c2)c4c(N)ncnc14</t>
  </si>
  <si>
    <t>CC(C)n1nc(c2ccc3c(ccn3C)c2)c4c(N)ncnc14</t>
  </si>
  <si>
    <t>CC(Nc1cc(Cl)cc(Cl)c1)c2cc(cc3C(=O)C=C(Oc23)N4CCOCC4)C(=O)N(C)C</t>
  </si>
  <si>
    <t>C[C@H](N=C1NC(=N)NC(=C1C#N)N)C2=Nc3c(F)ccc(Cl)c3C(=O)N2c4cnc(N)cn4</t>
  </si>
  <si>
    <t>CC(=O)Nc1nc(C)c(s1)c2csc(n2)N3CCCCC3</t>
  </si>
  <si>
    <t>Cc1nn2c(O)cc(nc2c1Cc3cccc4ccccc34)N5CCOCC5</t>
  </si>
  <si>
    <t>CNC(=O)c1cccc(c1)c2ccc3nc(NC(=O)C)nn3c2</t>
  </si>
  <si>
    <t>Nc1nc2ccc(cn2n1)c3cncc(c3)S(=O)(=O)Nc4ccc(Cl)cc4</t>
  </si>
  <si>
    <t>COc1ncc(cc1NS(=O)(=O)c2ccc(F)cc2F)c3ccc4nc(N)c(cc4c3)c5ccc(cc5)N6CCOCC6</t>
  </si>
  <si>
    <t>Nc1ncnc2c1c(nn2C3CNC3)c4ccc(F)c(O)c4</t>
  </si>
  <si>
    <t>C[C@H](CN)n1nc(c2ccc(Cl)c(O)c2)c3c(N)ncnc13</t>
  </si>
  <si>
    <t>Cn1nc(c2cnc3[nH]ccc3c2)c4c(N)ncnc14</t>
  </si>
  <si>
    <t>Nc1ncnc2c1c(nn2C3CCCC3)c4cc(O)cc(F)c4</t>
  </si>
  <si>
    <t>OCc1cccc(c1)c2nc(N3CCOCC3)c4ncn(C5CCN(CC5)c6ccc(F)cc6F)c4n2</t>
  </si>
  <si>
    <t>COc1ccc(cc1OC)c2ccc3ncnc(O[C@@H]4CCN(C4)C(=O)OC(C)(C)C)c3c2</t>
  </si>
  <si>
    <t>COc1ccc2c(c1)c(\C=C\3/Oc4cc(O)cc(O)c4C3=O)cn2CCCN5CCOCC5</t>
  </si>
  <si>
    <t>CN(C)CC(=O)N1CCC(CC1)c2nc(c3cnc(N)c(n3)n4nnc5ccccc45)n(C)n2</t>
  </si>
  <si>
    <t>Cl.Oc1cccc(c1)c2nc(N3CCOCC3)c4sccc4n2</t>
  </si>
  <si>
    <t>CN(C)C[C@]1(CCCN1C(=O)Nc2nc3CCc4cnc(nc4c3s2)C(C)(C)C)C(=O)N</t>
  </si>
  <si>
    <t>Cc1cccc(c1)c2csc3C(=O)C=C(Oc23)N4CCOCC4</t>
  </si>
  <si>
    <t>CC(Nc1cccc(Cl)c1F)C2=CC(=CN3C(=O)C=C(N=C23)N4CCOCC4)C(=O)NCCN(C)C</t>
  </si>
  <si>
    <t>C[C@@H](Nc1cc(F)cc(F)c1)c2cc(cc3C(=O)C=C(Oc23)N4CCOCC4)C(=O)N(C)C</t>
  </si>
  <si>
    <t>CC(C)n1nc(c2ccc(O)cc2)c3c(N)ncnc13</t>
  </si>
  <si>
    <t>CC(C)n1nc(c2cccc(NS(=O)(=O)C)c2)c3c(N)ncnc13</t>
  </si>
  <si>
    <t>OCc1cccc(c1)c2nc(N3CCOCC3)c4ncn(C5CCNCC5)c4n2</t>
  </si>
  <si>
    <t>Cc1nc(NC(=O)N2CCC[C@H]2C(=O)N)sc1c3ccnc(n3)C4(C)CC4</t>
  </si>
  <si>
    <t>CCC(=O)N1CC[C@@H](C1)Oc2ncnc3ccc(cc23)c4ccc(OC)nc4</t>
  </si>
  <si>
    <t>COc1cc(ccc1N)c2nn(C(C)C)c3ncnc(N)c23</t>
  </si>
  <si>
    <t>CC(Nc1cccc(Cl)c1)c2cc(cc3C(=O)C=C(Oc23)N4CCOCC4)C(=O)N(C)C</t>
  </si>
  <si>
    <t>CC(Nc1cc(F)cc(F)c1)c2cc(cc3C(=O)C=C(Oc23)N4CCOCC4)C(=O)N5CCCC5</t>
  </si>
  <si>
    <t>CCNC(=O)c1cc(C(C)Nc2cc(F)cc(F)c2)c3OC(=CC(=O)c3c1)N4CCOCC4</t>
  </si>
  <si>
    <t>CN(C)c1ccc(NC(=O)Nc2ccc(cc2)c3nc(nc(n3)N4C5CCC4COC5)N6CCOCC6)cc1</t>
  </si>
  <si>
    <t>Cc1c(OCc2cccnc2)ccc3C(=O)N=C(Oc13)N4CCOCC4</t>
  </si>
  <si>
    <t>CN(C)C(=O)c1cc(CN2CCOc3c(F)cc(F)cc23)c4OC(=CC(=O)c4c1)N5CCOCC5</t>
  </si>
  <si>
    <t>COc1ccc(CCCO)c(Nc2nc3ccccc3nc2NS(=O)(=O)C4CCN(CC4)C(=O)OCc5ccccc5)c1</t>
  </si>
  <si>
    <t>CCOc1cc(ccc1OC)c2nn(C(C)C)c3ncnc(N)c23</t>
  </si>
  <si>
    <t>Oc1cccc(c1)c2cc(OCc3ccccn3)nc(n2)N4CCOCC4</t>
  </si>
  <si>
    <t>Nc1ccc(cc1O)c2nn(C3CCCC3)c4ncnc(N)c24</t>
  </si>
  <si>
    <t>Oc1cccc(c1)c2cc(NCCc3ccncc3)nc(n2)N4CCOCC4</t>
  </si>
  <si>
    <t>C[C@H](Nc1ncnc2[nH]ccc12)C3=Nc4cccc(F)c4C(=O)N3c5ccc(OCC(F)(F)F)cc5</t>
  </si>
  <si>
    <t>CC[C@H](Nc1ncnc2[nH]cnc12)C3=Nc4cccc(F)c4C(=O)N3c5cccc(OCC(F)(F)F)c5</t>
  </si>
  <si>
    <t>Oc1cccc(c1)c2nc(N3CCOCC3)c4cccnc4n2</t>
  </si>
  <si>
    <t>N#CCc1ccc(Nc2ncnc3ccc(cc23)c4ccc5[nH]ccc5c4)cc1</t>
  </si>
  <si>
    <t>COc1cc(Nc2nc3ccccc3nc2NS(=O)(=O)c4cn(C)cn4)cc(c1)C(=O)N(C)C</t>
  </si>
  <si>
    <t>COc1ccc(CC2CCCCC2)c(Nc3nc4ccccc4nc3NS(=O)(=O)c5ccc(CN(C)C)cc5)c1</t>
  </si>
  <si>
    <t>CC1(C)Cc2nc(sc2C(=O)N1)N3CCOc4ccc(cc34)c5ccc(nn5)N6CCNCC6</t>
  </si>
  <si>
    <t>CN(C)CCCn1cc(cn1)c2ccc3OCCN(c4nc5CC(C)(C)NC(=O)c5s4)c3c2</t>
  </si>
  <si>
    <t>CCC(C)n1nc(c2ccc(C)c(O)c2)c3c(N)ncnc13</t>
  </si>
  <si>
    <t>OCc1cccc(c1)c2nc(N3CCOCC3)c4ncn(C5CCN(Cc6ccccn6)CC5)c4n2</t>
  </si>
  <si>
    <t>CNC(=O)c1nc(cnc1N)c2cccc(c2)C(F)(F)F</t>
  </si>
  <si>
    <t>Nc1ncnc2c1c(nn2[C@H]3CCNC3)c4ccc(F)c(O)c4</t>
  </si>
  <si>
    <t>CNC(=O)Nc1ccc(cc1)c2nc(nc(n2)N3CCOCC3)N4CCOCC4</t>
  </si>
  <si>
    <t>CC1=NN2C(=O)C=C(N=C2N1Cc3cccc(c3C)C(F)(F)F)N4CCOCC4</t>
  </si>
  <si>
    <t>CC1=NC(=O)c2sc(nc2N1Cc3cccc(c3C)C(F)(F)F)N4CCOCC4</t>
  </si>
  <si>
    <t>COc1ncc(cc1NS(=O)(=O)C)c2ccc3N=C(N)N(C(=O)c3c2)c4ccccc4</t>
  </si>
  <si>
    <t>CC(C)n1nc(c2ccc3c(ccn3C(=O)OC(C)(C)C)c2)c4c(N)ncnc14</t>
  </si>
  <si>
    <t>C[C@H](CN)n1nc(c2ccc(F)c(O)c2)c3c(N)ncnc13</t>
  </si>
  <si>
    <t>Nc1ncnc2c1c(nn2C3CCCCCC3)c4ccc(F)c(O)c4</t>
  </si>
  <si>
    <t>FC(F)(F)c1ccc(cc1)c2csc3C(=O)C=C(Oc23)N4CCOCC4</t>
  </si>
  <si>
    <t>CCNC(=O)Nc1ccc(cc1)c2nc(nc(n2)N3CCOCC3)N4CCOCC4</t>
  </si>
  <si>
    <t>Cn1ccnc1c2ccc3OCCN(c3c2)c4nc5CC(C)(C)NC(=O)c5s4</t>
  </si>
  <si>
    <t>COc1cc(F)c(cc1F)c2nn(C(C)C)c3ncnc(N)c23</t>
  </si>
  <si>
    <t>CCC(=O)N1CC[C@@H](C1)Oc2ccnc3ccc(cc23)c4ccc(OC)nc4</t>
  </si>
  <si>
    <t>CC1(C)CC(=O)c2sc(nc2C1)N3CCOc4ccc(Br)cc34</t>
  </si>
  <si>
    <t>CC1(C)CC(=O)c2sc(nc2C1)N3CCOc4ccccc34</t>
  </si>
  <si>
    <t>Nc1ncnc2c1c(nn2C3CCCC3)c4ccc5cn[nH]c5c4</t>
  </si>
  <si>
    <t>Oc1cccc(c1)c2cc(NCCc3ccccn3)nc(n2)N4CCOCC4</t>
  </si>
  <si>
    <t>CC(C)(c1cc(ccn1)c2cnc(NC(=O)N3CCC[C@H]3C(=O)N)s2)C(F)(F)F</t>
  </si>
  <si>
    <t>CC(Nc1cc(F)cc(F)c1)c2cc(cc3C(=O)C=C(Oc23)N4CCOCC4)C(=O)N5CCC(O)CC5</t>
  </si>
  <si>
    <t>O=C1NC(=O)\C(=C\c2oc(cc2)c3cocc3)\S1</t>
  </si>
  <si>
    <t>CC(=O)Nc1nc(C)c(s1)c2csc(n2)N3CCOCC3</t>
  </si>
  <si>
    <t>C[C@H](Nc1ncnc(N)c1C#N)c2nc3ccc(F)cc3c(c4ccccn4)c2c5ccccn5</t>
  </si>
  <si>
    <t>[O-][N+](=O)c1cccc(c1)c2ccc3ncnc(Nc4ccc(CC#N)cc4)c3c2</t>
  </si>
  <si>
    <t>Cc1ccc(cc1O)c2n[nH]c3ncnc(N)c23</t>
  </si>
  <si>
    <t>CC1(C)CC(=O)c2sc(nc2C1)N3CCOc4ccc(cc34)c5ccccc5</t>
  </si>
  <si>
    <t>CC(C)n1nc(c2ccc(cc2)C(=O)C)c3c(N)ncnc13</t>
  </si>
  <si>
    <t>Cc1nc(N)nc(n1)n2c(Nc3ccn(n3)C(F)F)nc4ccccc24</t>
  </si>
  <si>
    <t>C[C@H](Nc1ccccc1C(=O)O)C2=CC(=CN3C(=O)C=C(N=C23)N4CCOCC4)C</t>
  </si>
  <si>
    <t>CC(=O)Nc1nc(C)c(s1)c2csc(NCCN3CCOCC3)n2</t>
  </si>
  <si>
    <t>CC(C)(C)OC(=O)n1ccc2cc(ccc12)c3nn(C4CCCC4)c5ncnc(N)c35</t>
  </si>
  <si>
    <t>CC(C)n1nc(c2cccc(CO)c2)c3c(N)ncnc13</t>
  </si>
  <si>
    <t>CC(C)n1nc(c2cccc(c2)S(=O)(=O)N)c3c(N)ncnc13</t>
  </si>
  <si>
    <t>NC1=C(C#N)C(=N[C@@H](C2CC2)C3=Nc4cccc(Cl)c4C(=O)N3c5cnc(N)cn5)NC(=N)N1</t>
  </si>
  <si>
    <t>CCOc1ccc(cc1OC)c2n[nH]c3ncnc(N)c23</t>
  </si>
  <si>
    <t>OC(=O)c1cccc(c1)c2oc(\C=C\3/SC(=S)NC3=O)cc2</t>
  </si>
  <si>
    <t>Cc1nc(NC(=O)N2CCCC2)sc1c3ccnc(c3)C(C)(C)C</t>
  </si>
  <si>
    <t>CCN(C)C(=O)c1cc(C(C)Nc2cc(F)cc(F)c2)c3OC(=CC(=O)c3c1)N4CCOCC4</t>
  </si>
  <si>
    <t>CC(=O)N1CCN(CC1)c2ccc(Nc3c(cnc4ccc(cc34)c5cnc6ccccc6c5)C(=O)N)cc2C(F)(F)F</t>
  </si>
  <si>
    <t>CC(C)n1nc(c2occ(C=O)c2)c3c(N)ncnc13</t>
  </si>
  <si>
    <t>O=C1C=C(Oc2c1cccc2c3ccccc3)N4CCOCC4</t>
  </si>
  <si>
    <t>O=C1NC(=O)\C(=C\c2oc(cc2)c3cccnc3)\S1</t>
  </si>
  <si>
    <t>CC1(C)Cc2nc(sc2C(=O)N1)N3CCOc4ccccc34</t>
  </si>
  <si>
    <t>Oc1cccc(c1)c2cc(NCCc3cccnc3)nc(n2)N4CCOCC4</t>
  </si>
  <si>
    <t>Nc1ncnc2nc(c3ccc(O)c(O)c3)c(nc12)c4ccc(O)c(O)c4</t>
  </si>
  <si>
    <t>Nc1ncnc2[nH]nc(c3ccc4ccccc4c3)c12</t>
  </si>
  <si>
    <t>COc1cc(CN2CCN(C)CC2)cc(Nc3nc4ccccc4nc3NS(=O)(=O)c5cccnc5)c1</t>
  </si>
  <si>
    <t>OCc1cccc(c1)c2nc(N3CCOCC3)c4cnn(C5CCN(Cc6ccccc6)CC5)c4n2</t>
  </si>
  <si>
    <t>COc1ccc2c(c1)c(\C=C\3/Oc4cc(O)cc(O)c4C3=O)cn2CCN5CCN(CCCO)CC5</t>
  </si>
  <si>
    <t>CCC(=O)N1CC[C@@H](C1)Oc2ncnc3ccc(cc23)c4cnc(OC)c(c4)C#N</t>
  </si>
  <si>
    <t>Nc1ncnc2c1c(cn2[C@@H]3C[C@H](CN4CCC4)C3)c5cccc(O)c5</t>
  </si>
  <si>
    <t>CC(=O)Oc1ccc(Cl)cc1C2OC(=NN2C(=O)C)c3ccc4OCCOc4c3</t>
  </si>
  <si>
    <t>CC(C)n1nc(c2cccc(c2)C(=O)NC3=NCCS3)c4c(N)ncnc14</t>
  </si>
  <si>
    <t>CN(C)C[C@@H]1CCN([C@@H]1C(=O)N)C(=O)Nc2nc3CCc4sc(nc4c3s2)C(C)(C)C</t>
  </si>
  <si>
    <t>Oc1cccc(c1)c2nc(N3CCOCC3)c4cnn(C5CCNCC5)c4n2</t>
  </si>
  <si>
    <t>CC1=CN2C(=O)C=C(N=C2N1Cc3cccc(c3C)C(F)(F)F)N4CCOCC4</t>
  </si>
  <si>
    <t>CC(=O)Nc1nc2ccc(c(C)n2n1)c3cncc(c3)S(=O)(=O)C</t>
  </si>
  <si>
    <t>CC1=NC(=O)c2sc(nc2N1Cc3cccc(Cl)c3C)N4CCOCC4</t>
  </si>
  <si>
    <t>Cc1c(CN2C(=NC(=O)c3sc(nc23)N4CCOCC4)C5CC5)cccc1C(F)(F)F</t>
  </si>
  <si>
    <t>O=C(CC1=NC(=CC(=O)N1)N2CCOCC2)N3CCc4c3cccc4c5ccncc5</t>
  </si>
  <si>
    <t>CC(Nc1cc(F)cc(F)c1)c2cc(cc3C(=O)C=C(Oc23)N4CCOCC4)C(=O)N5CCCCC5</t>
  </si>
  <si>
    <t>CCSc1ccc(cn1)c2ccc3nc(N)sc3c2</t>
  </si>
  <si>
    <t>Nc1nc2ccc(cc2s1)c3ccc(nc3)C(F)(F)F</t>
  </si>
  <si>
    <t>Nc1nc2ccc(cc2s1)c3cnn(c3)C4CC4</t>
  </si>
  <si>
    <t>COc1ccc(cc1)c2ccc3nc(NC(=O)C)nn3c2</t>
  </si>
  <si>
    <t>C[C@@H]1CC[C@H]2C(C)(C)CCC[C@]2(C)c3c1oc4c(C=O)c(O)c(O)cc34</t>
  </si>
  <si>
    <t>COc1ccccc1c2oc(\C=C\3/SC(=O)NC3=O)cc2</t>
  </si>
  <si>
    <t>COc1ncc(cc1S(=O)(=O)Nc2ccc(F)cc2F)c3ccc4N=C(N)N(C(=O)c4c3)c5ccccc5C(C)C</t>
  </si>
  <si>
    <t>COc1cccc2C=C([C@H](C)NC(=O)c3c(N)nn4cccnc34)N(C(=O)c12)c5ccccc5</t>
  </si>
  <si>
    <t>C[C@H](NC(=O)c1cncc2cccnc12)C3=Cc4cccc(Cl)c4C(=O)N3c5ccccc5</t>
  </si>
  <si>
    <t>OMIPALISIB</t>
  </si>
  <si>
    <t>DUVELISIB</t>
  </si>
  <si>
    <t>DACTOLISIB</t>
  </si>
  <si>
    <t>WORTMANNIN</t>
  </si>
  <si>
    <t>GEDATOLISIB</t>
  </si>
  <si>
    <t>COPANLISIB</t>
  </si>
  <si>
    <t>APITOLISIB</t>
  </si>
  <si>
    <t>PILARALISIB</t>
  </si>
  <si>
    <t>PA-799</t>
  </si>
  <si>
    <t>IDELALISIB</t>
  </si>
  <si>
    <t>PKI-179</t>
  </si>
  <si>
    <t>TORIN1</t>
  </si>
  <si>
    <t>ALPELISIB</t>
  </si>
  <si>
    <t>BUPARLISIB</t>
  </si>
  <si>
    <t>FIMEPINOSTAT</t>
  </si>
  <si>
    <t>LY-294002</t>
  </si>
  <si>
    <t>ZWITTERION</t>
  </si>
  <si>
    <t>enzyme inhibitors: inhibitors of histone deacetylase</t>
  </si>
  <si>
    <t>10.1016/j.bmc.2016.01.008</t>
  </si>
  <si>
    <t>10.1016/j.ejmech.2016.06.030</t>
  </si>
  <si>
    <t>10.1016/j.bmcl.2006.10.080</t>
  </si>
  <si>
    <t>10.1021/acsmedchemlett.5b00025</t>
  </si>
  <si>
    <t>10.1016/j.ejmech.2016.02.017</t>
  </si>
  <si>
    <t>10.1016/j.bmcl.2010.04.139</t>
  </si>
  <si>
    <t>10.1021/jm200386s</t>
  </si>
  <si>
    <t>10.1016/j.bmcl.2012.05.121</t>
  </si>
  <si>
    <t>10.1021/jm400781h</t>
  </si>
  <si>
    <t>10.1021/acsmedchemlett.6b00209</t>
  </si>
  <si>
    <t>10.1016/j.bmcl.2012.10.028</t>
  </si>
  <si>
    <t>10.1016/j.bmc.2013.10.042</t>
  </si>
  <si>
    <t>10.1038/nchembio.293</t>
  </si>
  <si>
    <t>10.1016/j.bmcl.2011.06.063</t>
  </si>
  <si>
    <t>10.1039/C2MD20044A</t>
  </si>
  <si>
    <t>10.1021/jm0601598</t>
  </si>
  <si>
    <t>10.1021/jm300847w</t>
  </si>
  <si>
    <t>10.1021/jm501026z</t>
  </si>
  <si>
    <t>10.1016/j.bmcl.2011.02.007</t>
  </si>
  <si>
    <t>10.1016/j.bmcl.2011.04.124</t>
  </si>
  <si>
    <t>10.1021/jm300403a</t>
  </si>
  <si>
    <t>10.1016/j.bmcl.2015.06.067</t>
  </si>
  <si>
    <t>10.1039/C5MD00493D</t>
  </si>
  <si>
    <t>10.1021/acs.jmedchem.5b01311</t>
  </si>
  <si>
    <t>10.1021/jm901284w</t>
  </si>
  <si>
    <t>10.1021/jm901830p</t>
  </si>
  <si>
    <t>10.1021/jm101520v</t>
  </si>
  <si>
    <t>10.1021/jm200688y</t>
  </si>
  <si>
    <t>10.1016/j.bmcl.2012.06.049</t>
  </si>
  <si>
    <t>10.1016/j.ejmech.2016.07.006</t>
  </si>
  <si>
    <t>10.1016/j.bmcl.2012.05.090</t>
  </si>
  <si>
    <t>10.1016/j.bmcl.2010.08.067</t>
  </si>
  <si>
    <t>10.1021/acs.jmedchem.6b00579</t>
  </si>
  <si>
    <t>10.1016/j.ejmech.2014.07.056</t>
  </si>
  <si>
    <t>10.1016/j.bmcl.2013.06.010</t>
  </si>
  <si>
    <t>10.1016/j.bmc.2015.03.071</t>
  </si>
  <si>
    <t>10.1021/ml1001932</t>
  </si>
  <si>
    <t>10.1021/jm9014982</t>
  </si>
  <si>
    <t>10.1021/jm2009327</t>
  </si>
  <si>
    <t>10.1021/acs.jmedchem.6b00157</t>
  </si>
  <si>
    <t>10.1016/j.bmcl.2010.02.082</t>
  </si>
  <si>
    <t>10.1021/ml5005014</t>
  </si>
  <si>
    <t>10.1016/j.bmc.2011.11.031</t>
  </si>
  <si>
    <t>10.1016/j.bmcl.2015.01.001</t>
  </si>
  <si>
    <t>10.1021/jm051056c</t>
  </si>
  <si>
    <t>10.1016/j.bmc.2011.11.029</t>
  </si>
  <si>
    <t>10.1016/j.bmc.2015.07.017</t>
  </si>
  <si>
    <t>10.1016/j.ejmech.2015.11.038</t>
  </si>
  <si>
    <t>10.1016/j.bmcl.2010.03.046</t>
  </si>
  <si>
    <t>10.1021/jm2007084</t>
  </si>
  <si>
    <t>10.1021/ml500354e</t>
  </si>
  <si>
    <t>10.1021/acs.jmedchem.6b00963</t>
  </si>
  <si>
    <t>10.1016/j.bmcl.2008.08.042</t>
  </si>
  <si>
    <t>10.1016/j.bmcl.2008.06.104</t>
  </si>
  <si>
    <t>10.1021/ml500435u</t>
  </si>
  <si>
    <t>10.1016/j.ejmech.2012.08.035</t>
  </si>
  <si>
    <t>10.1021/jm401138v</t>
  </si>
  <si>
    <t>10.1038/nchembio.117</t>
  </si>
  <si>
    <t>10.1016/j.bmcl.2011.07.117</t>
  </si>
  <si>
    <t>10.1016/j.bmcl.2008.06.076</t>
  </si>
  <si>
    <t>10.1021/acsmedchemlett.6b00356</t>
  </si>
  <si>
    <t>10.1016/j.bmcl.2010.07.104</t>
  </si>
  <si>
    <t>10.1016/j.bmcl.2011.01.065</t>
  </si>
  <si>
    <t>10.1021/ml300336j</t>
  </si>
  <si>
    <t>10.1016/j.bmcl.2012.11.076</t>
  </si>
  <si>
    <t>10.1016/j.bmc.2007.05.070</t>
  </si>
  <si>
    <t>10.1016/j.bmc.2010.12.006</t>
  </si>
  <si>
    <t>10.1016/j.bmcl.2009.11.057</t>
  </si>
  <si>
    <t>10.1016/j.bmc.2015.11.003</t>
  </si>
  <si>
    <t>10.1039/C5MD00401B</t>
  </si>
  <si>
    <t>10.1016/j.bmc.2012.01.017</t>
  </si>
  <si>
    <t>10.1016/j.bmcl.2016.01.003</t>
  </si>
  <si>
    <t>10.1016/j.bmcl.2012.08.107</t>
  </si>
  <si>
    <t>10.1039/C5MD00364D</t>
  </si>
  <si>
    <t>10.1016/j.bmcl.2012.03.039</t>
  </si>
  <si>
    <t>10.1039/C3MD00301A</t>
  </si>
  <si>
    <t>10.1016/j.bmcl.2007.12.018</t>
  </si>
  <si>
    <t>10.1021/acsmedchemlett.6b00438</t>
  </si>
  <si>
    <t>10.1021/jm800295d</t>
  </si>
  <si>
    <t>10.1016/j.bmcl.2010.11.087</t>
  </si>
  <si>
    <t>10.1021/jm301522m</t>
  </si>
  <si>
    <t>10.1021/jm500361r</t>
  </si>
  <si>
    <t>10.1016/j.bmcl.2016.03.034</t>
  </si>
  <si>
    <t>10.1016/j.bmcl.2015.05.093</t>
  </si>
  <si>
    <t>10.1016/j.bmcl.2009.11.051</t>
  </si>
  <si>
    <t>10.1021/jm501629p</t>
  </si>
  <si>
    <t>10.1021/ml200156t</t>
  </si>
  <si>
    <t>10.1021/jm9013828</t>
  </si>
  <si>
    <t>10.1021/ml300045b</t>
  </si>
  <si>
    <t>10.1021/jm101144f</t>
  </si>
  <si>
    <t>10.1016/j.bmcl.2016.10.069</t>
  </si>
  <si>
    <t>10.1016/j.bmcl.2015.06.077</t>
  </si>
  <si>
    <t>10.1016/j.bmcl.2013.05.007</t>
  </si>
  <si>
    <t>10.1021/jm400915j</t>
  </si>
  <si>
    <t>10.1016/j.bmc.2006.09.047</t>
  </si>
  <si>
    <t>10.1016/j.bmcl.2015.06.078</t>
  </si>
  <si>
    <t>10.1021/jm3008745</t>
  </si>
  <si>
    <t>10.1016/j.bmcl.2007.02.032</t>
  </si>
  <si>
    <t>10.1021/ml300330m</t>
  </si>
  <si>
    <t>10.1016/j.bmcl.2015.04.084</t>
  </si>
  <si>
    <t>10.1016/j.ejmech.2015.12.020</t>
  </si>
  <si>
    <t>10.1016/j.bmcl.2012.01.092</t>
  </si>
  <si>
    <t>10.1016/j.bmcl.2009.01.094</t>
  </si>
  <si>
    <t>10.1016/j.bmcl.2014.06.040</t>
  </si>
  <si>
    <t>10.1021/jm300717c</t>
  </si>
  <si>
    <t>10.1016/j.bmcl.2010.10.021</t>
  </si>
  <si>
    <t>10.1073/pnas.0708800104</t>
  </si>
  <si>
    <t>10.1016/j.bmc.2015.01.052</t>
  </si>
  <si>
    <t>10.1016/j.bmcl.2016.02.075</t>
  </si>
  <si>
    <t>10.1016/j.bmc.2012.01.023</t>
  </si>
  <si>
    <t>10.1021/jm401642q</t>
  </si>
  <si>
    <t>10.1021/jm100531u</t>
  </si>
  <si>
    <t>CHEMBL3267</t>
  </si>
  <si>
    <t>CHEMBL3775317</t>
  </si>
  <si>
    <t>CHEMBL3774885</t>
  </si>
  <si>
    <t>CHEMBL3775576</t>
  </si>
  <si>
    <t>CHEMBL1170139</t>
  </si>
  <si>
    <t>CHEMBL1171523</t>
  </si>
  <si>
    <t>CHEMBL194009</t>
  </si>
  <si>
    <t>CHEMBL37880</t>
  </si>
  <si>
    <t>CHEMBL1765464</t>
  </si>
  <si>
    <t>CHEMBL3325885</t>
  </si>
  <si>
    <t>CHEMBL3764625</t>
  </si>
  <si>
    <t>CHEMBL1922908</t>
  </si>
  <si>
    <t>CHEMBL3325887</t>
  </si>
  <si>
    <t>CHEMBL1922910</t>
  </si>
  <si>
    <t>CHEMBL1922907</t>
  </si>
  <si>
    <t>CHEMBL1817868</t>
  </si>
  <si>
    <t>CHEMBL1945352</t>
  </si>
  <si>
    <t>CHEMBL1922909</t>
  </si>
  <si>
    <t>CHEMBL1922782</t>
  </si>
  <si>
    <t>CHEMBL3764095</t>
  </si>
  <si>
    <t>CHEMBL3325886</t>
  </si>
  <si>
    <t>CHEMBL595546</t>
  </si>
  <si>
    <t>CHEMBL3800481</t>
  </si>
  <si>
    <t>CHEMBL3325981</t>
  </si>
  <si>
    <t>CHEMBL332892</t>
  </si>
  <si>
    <t>CHEMBL3325972</t>
  </si>
  <si>
    <t>CHEMBL3325973</t>
  </si>
  <si>
    <t>CHEMBL3763397</t>
  </si>
  <si>
    <t>CHEMBL1922911</t>
  </si>
  <si>
    <t>CHEMBL3325888</t>
  </si>
  <si>
    <t>CHEMBL3774704</t>
  </si>
  <si>
    <t>CHEMBL2008845</t>
  </si>
  <si>
    <t>CHEMBL1922773</t>
  </si>
  <si>
    <t>CHEMBL2008490</t>
  </si>
  <si>
    <t>CHEMBL3775111</t>
  </si>
  <si>
    <t>CHEMBL1922912</t>
  </si>
  <si>
    <t>CHEMBL3325974</t>
  </si>
  <si>
    <t>CHEMBL1817867</t>
  </si>
  <si>
    <t>CHEMBL3763473</t>
  </si>
  <si>
    <t>CHEMBL3765500</t>
  </si>
  <si>
    <t>CHEMBL1162521</t>
  </si>
  <si>
    <t>CHEMBL1983970</t>
  </si>
  <si>
    <t>CHEMBL226345</t>
  </si>
  <si>
    <t>CHEMBL3325975</t>
  </si>
  <si>
    <t>CHEMBL3325976</t>
  </si>
  <si>
    <t>CHEMBL3765031</t>
  </si>
  <si>
    <t>CHEMBL3325977</t>
  </si>
  <si>
    <t>CHEMBL1885254</t>
  </si>
  <si>
    <t>CHEMBL1922781</t>
  </si>
  <si>
    <t>CHEMBL3325978</t>
  </si>
  <si>
    <t>CHEMBL3325979</t>
  </si>
  <si>
    <t>CHEMBL3325982</t>
  </si>
  <si>
    <t>CHEMBL3325983</t>
  </si>
  <si>
    <t>CHEMBL3764069</t>
  </si>
  <si>
    <t>CHEMBL3325980</t>
  </si>
  <si>
    <t>CHEMBL346267</t>
  </si>
  <si>
    <t>100 - Activity</t>
  </si>
  <si>
    <t>Inhibition</t>
  </si>
  <si>
    <t>%</t>
  </si>
  <si>
    <t>1</t>
  </si>
  <si>
    <t>10</t>
  </si>
  <si>
    <t>667</t>
  </si>
  <si>
    <t>100</t>
  </si>
  <si>
    <t>500</t>
  </si>
  <si>
    <t>5</t>
  </si>
  <si>
    <t>Inhibition of PI3kgamma (unknown origin) assessed as remaining activity at 1 uM relative to control</t>
  </si>
  <si>
    <t>Inhibition of PIK3CG at 10 uM</t>
  </si>
  <si>
    <t>Inhibition of PI3Kgamma expressed in Escherichia coli or baculovirus-infected insect cells at 667 uM by fluorescence polarization assay</t>
  </si>
  <si>
    <t>Inhibition of PI3Kgamma (unknown origin) assessed as decrease in fluorescence intensity using phosphorylated substrate at 10 uM</t>
  </si>
  <si>
    <t>Activity of PIK3CG kinase at 1 uM</t>
  </si>
  <si>
    <t>Binding affinity to PIK3CG at 10 uM by high-throughput binding assay relative to control</t>
  </si>
  <si>
    <t>Binding affinity to PIK3CG at 1 uM relative to control</t>
  </si>
  <si>
    <t>Inhibition of PIK3CG (unknown origin) assessed as residual activity at 10 uM after 1 hr by qPCR analysis relative to control</t>
  </si>
  <si>
    <t>Inhibition of PI3K p110gamma (unknown origin) at 1 uM relative to control</t>
  </si>
  <si>
    <t>Inhibition of PI3K-gamma (unknown origin) at 10 nM after 40 mins by ADP-Glo luminescent kinase assay</t>
  </si>
  <si>
    <t>Residual activity at human PI3Kgamma at 10 uM in presence of 10 uM ATP relative to control</t>
  </si>
  <si>
    <t>Inhibition of PI3Kgamma assessed as enzyme activity relative to control</t>
  </si>
  <si>
    <t>Inhibition of human PI3Kgamma (S144 to A1102 residues) expressed in mammalian expression system assessed as residual activity at 100 nM by KINOMEScan assay relative to control</t>
  </si>
  <si>
    <t>Inhibition of PI3Kgamma (unknown origin) at 1 uM</t>
  </si>
  <si>
    <t>Binding affinity to human PIK3Cgamma at 500 nM by cell-based competition binding assay relative to control in presence of DTT</t>
  </si>
  <si>
    <t>Inhibition of human PI3Kgamma at 10 uM by kinome profiling method</t>
  </si>
  <si>
    <t>Inhibition of PI3K p110gamma (unknown origin) at 5 uM relative to control</t>
  </si>
  <si>
    <t>CHEMBL3777963</t>
  </si>
  <si>
    <t>CHEMBL1175211</t>
  </si>
  <si>
    <t>CHEMBL1819978</t>
  </si>
  <si>
    <t>CHEMBL3366679</t>
  </si>
  <si>
    <t>CHEMBL1826074</t>
  </si>
  <si>
    <t>CHEMBL1768725</t>
  </si>
  <si>
    <t>CHEMBL1768569</t>
  </si>
  <si>
    <t>CHEMBL3111947</t>
  </si>
  <si>
    <t>CHEMBL3778438</t>
  </si>
  <si>
    <t>CHEMBL3768553</t>
  </si>
  <si>
    <t>CHEMBL854405</t>
  </si>
  <si>
    <t>CHEMBL1925531</t>
  </si>
  <si>
    <t>CHEMBL3877391</t>
  </si>
  <si>
    <t>CHEMBL2388242</t>
  </si>
  <si>
    <t>CHEMBL1043365</t>
  </si>
  <si>
    <t>CHEMBL3803012</t>
  </si>
  <si>
    <t>CHEMBL3778437</t>
  </si>
  <si>
    <t>Cn1cc(cn1)c2ccc(Cc3n[nH]c4ccc(cc34)C(=O)N5CC[C@@H](O)C5)cc2</t>
  </si>
  <si>
    <t>Cn1cc(cn1)c2ccc(Cc3n[nH]c4ccc(cc34)C(=O)N5CCOCC5)cc2</t>
  </si>
  <si>
    <t>CNC(=O)c1ccc2[nH]nc(Cc3ccc4c(cnn4C)c3)c2c1</t>
  </si>
  <si>
    <t>CCN1CCN(Cc2ccc(NC(=O)c3ccc(C)c(c3)C#Cc4cnc5[nH]ccc5c4)cc2C(F)(F)F)CC1</t>
  </si>
  <si>
    <t>CCN1CCN(Cc2ccc(NC(=O)c3ccc(C)c(c3)C#Cc4cccnc4)cc2C(F)(F)F)CC1</t>
  </si>
  <si>
    <t>Nc1ncccc1OCc2ccccc2</t>
  </si>
  <si>
    <t>COc1cc2cc([nH]c2cc1OCc3ccccc3)C(=O)O</t>
  </si>
  <si>
    <t>Cc1onc(n1)c2cnc3ccc(cn23)c4cncc(NS(=O)(=O)c5ccccc5)c4</t>
  </si>
  <si>
    <t>CCCCOc1ccc(cc1OC)C(CC(=O)O)CC(=O)O</t>
  </si>
  <si>
    <t>COc1ncc(cc1NS(=O)(=O)c2ccc(F)cc2F)c3ccc4nccc(C#CCN5CCOCC5)c4c3</t>
  </si>
  <si>
    <t>Cc1ccc(cc1[N+](=O)[O-])S(=O)(=O)Nc2cncc(c2)c3cnc(N)nc3</t>
  </si>
  <si>
    <t>COc1ccc(cc1OC)C(CC(=O)c2ccc3OCOc3c2)C(=O)O</t>
  </si>
  <si>
    <t>Nc1ncc(cn1)c2cncc(NS(=O)(=O)c3ccc(cc3)[N+](=O)[O-])c2</t>
  </si>
  <si>
    <t>Nc1ncc(cn1)c2cncc(NS(=O)(=O)c3ccc(F)cc3F)c2</t>
  </si>
  <si>
    <t>c1ccc(cc1)c2cnc3nccnn23</t>
  </si>
  <si>
    <t>CCCCCCCCCCCCCCCC1=NN(C(=O)C1N=Nc2ccccc2)c3ccc(cc3)S(=O)(=O)O</t>
  </si>
  <si>
    <t>Cc1ccc(cc1)S(=O)(=O)Nc2cncc(c2)c3cnc(N)nc3</t>
  </si>
  <si>
    <t>Nc1ncc(cn1)c2cncc(NS(=O)(=O)c3cccc(c3)C(F)(F)F)c2</t>
  </si>
  <si>
    <t>COc1ncc(cc1NS(=O)(=O)c2ccc(F)cc2F)c3ccc4nccc(C#CCN(C)CCO)c4c3</t>
  </si>
  <si>
    <t>OC(=O)c1ccccc1SC(Sc2ccccc2C(=O)O)c3cccc(Cl)c3</t>
  </si>
  <si>
    <t>CO[C@@H]1[C@@H](C[C@H]2O[C@]1(C)n3c4ccccc4c5c6CNC(=O)c6c7c8ccccc8n2c7c35)N(C)C(=O)CCC(=O)NCCC(=O)NCCC(=O)NCCC(=O)N</t>
  </si>
  <si>
    <t>CCOC(Cn1nc(c2ccc3oc(N)nc3c2)c4c(N)ncnc14)OCC</t>
  </si>
  <si>
    <t>OS(=O)(=O)c1ccc(OCCCCCCCCOc2ccc(cc2)S(=O)(=O)O)cc1</t>
  </si>
  <si>
    <t>Cc1cc(C(=O)O)c(C)cc1SSc2cc(C)c(cc2C)C(=O)O</t>
  </si>
  <si>
    <t>COc1cc(C[C@@H](CC(=O)c2ccc3OCOc3c2)C(=O)O)cc(OC)c1OC</t>
  </si>
  <si>
    <t>CCN1C(=S)S\C(=C\c2cc(ccc2OCC(=O)O)[N+](=O)[O-])\C1=O</t>
  </si>
  <si>
    <t>COc1ncc(cc1NS(=O)(=O)c2ccc(F)cc2F)c3ccc4nccc(C#CCN(C)C)c4c3</t>
  </si>
  <si>
    <t>COc1ccc(cc1)S(=O)(=O)Nc2cncc(c2)c3cnc(N)nc3</t>
  </si>
  <si>
    <t>OC(=O)C(Cc1ccc(OC(=O)OCc2ccccc2)cc1)NC(=O)OCc3ccccc3</t>
  </si>
  <si>
    <t>O=C1OCC/C/1=C\c2ccc3ncsc3c2</t>
  </si>
  <si>
    <t>COc1ccccc1N=Nc2c(O)c(cc3cc(ccc23)S(=O)(=O)O)S(=O)(=O)O</t>
  </si>
  <si>
    <t>Nc1ncc(cn1)c2cncc(NS(=O)(=O)c3ccccc3)c2</t>
  </si>
  <si>
    <t>Oc1ccc2cc(ccc2c1N=Nc3ccccc3Cl)S(=O)(=O)O</t>
  </si>
  <si>
    <t>CC1C\C(=C/c2ccc3OCCc3c2)\C(=O)O1</t>
  </si>
  <si>
    <t>Nc1ncc(cn1)c2cncc(NS(=O)(=O)c3ccc4ccccc4c3)c2</t>
  </si>
  <si>
    <t>CCOc1ccc(Nc2ccc3c(O)cc(cc3c2)S(=O)(=O)O)cc1</t>
  </si>
  <si>
    <t>Nc1ccc2ncc(c3ccccc3)n2n1</t>
  </si>
  <si>
    <t>COc1ncc(cc1NS(=O)(=O)c2ccc(F)cc2)c3ccc4nccc(C#CCN(C)C)c4c3</t>
  </si>
  <si>
    <t>CCN(CC)CC#Cc1ccnc2ccc(cc12)c3cnc(OC)c(NS(=O)(=O)c4ccc(F)cc4F)c3</t>
  </si>
  <si>
    <t>OC(=O)C[S+]([O-])c1ccc2c3ccccc3C(=O)c4cccc1c24</t>
  </si>
  <si>
    <t>Cc1cc2CC3(Cc4cc(C)c(cc4C3)C(=O)CCC(=O)O)Cc2cc1C(=O)CCC(=O)O</t>
  </si>
  <si>
    <t>Nc1[nH]cnc2ncnc12</t>
  </si>
  <si>
    <t>Cc1ccccc1N=Nc2ccc(N=Nc3c(O)ccc4cc(ccc34)S(=O)(=O)O)c(C)c2</t>
  </si>
  <si>
    <t>COc1cc(ccc1N=Nc2c(O)ccc3cc(ccc23)S(=O)(=O)O)N=Nc4ccc(cc4)S(=O)(=O)O</t>
  </si>
  <si>
    <t>COc1ncc(cc1NS(=O)(=O)c2ccc(F)cc2F)c3ccc4nccc(C#CCN5CCCCC5C)c4c3</t>
  </si>
  <si>
    <t>COc1ccc2cc(ccc2c1)C(=O)CCCC(C)C(=O)O</t>
  </si>
  <si>
    <t>COc1ccc(cc1OC)C(CC(=O)O)c2cc(OC)c(OC)c(OC)c2</t>
  </si>
  <si>
    <t>CS(=O)(=O)Nc1cncc(c1)c2cnc(N)nc2</t>
  </si>
  <si>
    <t>COc1cc(ccc1OCc2ccccc2)C(CC(=O)O)CC(=O)O</t>
  </si>
  <si>
    <t>COc1cc2cc[n+]3c(CCC(=O)O)c4cc(OC)c(OC)cc4cc3c2cc1OC</t>
  </si>
  <si>
    <t>CC(C)CC(NC(=O)OCc1ccccc1)C(=O)NC(Cc2ccc(O)cc2)C(=O)O</t>
  </si>
  <si>
    <t>OC(=O)C(Nc1ccc(Oc2ccc(NC(C(=O)O)c3ccccc3)cc2)cc1)c4ccccc4</t>
  </si>
  <si>
    <t>COc1ncc(cc1NS(=O)(=O)c2ccc(F)cc2F)c3ccc4nccc(C#CCN5CCCCC5)c4c3</t>
  </si>
  <si>
    <t>OC(=O)c1cc(Cl)ccc1OCC(=O)Nc2cccc(NC(=O)Nc3cccc(c3)S(=O)(=O)F)c2</t>
  </si>
  <si>
    <t>OC(=O)CCC(=O)c1ccc(Oc2ccc(Cl)cc2)cc1</t>
  </si>
  <si>
    <t>Y</t>
  </si>
  <si>
    <t>ADENINE</t>
  </si>
  <si>
    <t>Anticoagulant (for storage of whole blood); Vitamin</t>
  </si>
  <si>
    <t>10.1016/j.bmcl.2016.01.062</t>
  </si>
  <si>
    <t>10.1016/j.bmcl.2010.05.043</t>
  </si>
  <si>
    <t>10.1021/jm200349b</t>
  </si>
  <si>
    <t>10.1021/jm101582z</t>
  </si>
  <si>
    <t>10.1016/j.bmcl.2011.09.118</t>
  </si>
  <si>
    <t>10.1016/j.bmc.2009.07.056</t>
  </si>
  <si>
    <t>CHEMBL2322239</t>
  </si>
  <si>
    <t>Ratio IC50</t>
  </si>
  <si>
    <t>Selectivity ratio</t>
  </si>
  <si>
    <t>Ratio of LY294002 IC50 to compound IC50 for PI3K p110gamma (unknown origin)</t>
  </si>
  <si>
    <t>Ratio of staurosporine to compound binding affinity to PI3Kgamma in presence of DTT</t>
  </si>
  <si>
    <t>CHEMBL2330612</t>
  </si>
  <si>
    <t>CHEMBL1048625</t>
  </si>
  <si>
    <t>O=C1C=C(Oc2c(csc12)c3ccccc3)N4CCOCC4</t>
  </si>
  <si>
    <t>ZincID</t>
  </si>
  <si>
    <t>IC50(nM)</t>
  </si>
  <si>
    <t>EC50(nM)</t>
  </si>
  <si>
    <t>Kd(nM)</t>
  </si>
  <si>
    <t>Ki(nM)</t>
  </si>
  <si>
    <t>kon(M-1s-1)</t>
  </si>
  <si>
    <t>koff(s-1)</t>
  </si>
  <si>
    <t>pH</t>
  </si>
  <si>
    <t>Temp</t>
  </si>
  <si>
    <t>Source</t>
  </si>
  <si>
    <t>DOI</t>
  </si>
  <si>
    <t>Patent_number</t>
  </si>
  <si>
    <t>Institution</t>
  </si>
  <si>
    <t>ligand_name</t>
  </si>
  <si>
    <t>ZINC03869685</t>
  </si>
  <si>
    <t>ZINC03874317</t>
  </si>
  <si>
    <t>ZINC03814434</t>
  </si>
  <si>
    <t>ZINC37858693</t>
  </si>
  <si>
    <t>ZINC28652818</t>
  </si>
  <si>
    <t>ZINC27646798</t>
  </si>
  <si>
    <t>ZINC03963016</t>
  </si>
  <si>
    <t>ZINC28642528</t>
  </si>
  <si>
    <t>ZINC01619592</t>
  </si>
  <si>
    <t>ZINC51768798</t>
  </si>
  <si>
    <t>ZINC06718666</t>
  </si>
  <si>
    <t>ZINC28711043</t>
  </si>
  <si>
    <t>ZINC28711051</t>
  </si>
  <si>
    <t>ZINC28711052</t>
  </si>
  <si>
    <t>ZINC28711053</t>
  </si>
  <si>
    <t>ZINC28711054</t>
  </si>
  <si>
    <t>ZINC28711056</t>
  </si>
  <si>
    <t>ZINC28711041</t>
  </si>
  <si>
    <t>ZINC28711057</t>
  </si>
  <si>
    <t>ZINC28711062</t>
  </si>
  <si>
    <t>ZINC01694541</t>
  </si>
  <si>
    <t>ZINC28711071</t>
  </si>
  <si>
    <t>ZINC28711073</t>
  </si>
  <si>
    <t>ZINC28711089</t>
  </si>
  <si>
    <t>ZINC01712532</t>
  </si>
  <si>
    <t>ZINC28711094</t>
  </si>
  <si>
    <t>ZINC28711108</t>
  </si>
  <si>
    <t>ZINC28711036</t>
  </si>
  <si>
    <t>ZINC28711133</t>
  </si>
  <si>
    <t>ZINC28711134</t>
  </si>
  <si>
    <t>ZINC70463197</t>
  </si>
  <si>
    <t>ZINC62260316</t>
  </si>
  <si>
    <t>ZINC70463198</t>
  </si>
  <si>
    <t>ZINC70463199</t>
  </si>
  <si>
    <t>ZINC70463200</t>
  </si>
  <si>
    <t>ZINC70463201</t>
  </si>
  <si>
    <t>ZINC70463202</t>
  </si>
  <si>
    <t>ZINC19862634</t>
  </si>
  <si>
    <t>ZINC12504504</t>
  </si>
  <si>
    <t>ZINC59155589</t>
  </si>
  <si>
    <t>ZINC68267049</t>
  </si>
  <si>
    <t>ZINC16052714</t>
  </si>
  <si>
    <t>ZINC04162278</t>
  </si>
  <si>
    <t>ZINC68267352</t>
  </si>
  <si>
    <t>ZINC43206687</t>
  </si>
  <si>
    <t>ZINC95585269</t>
  </si>
  <si>
    <t>ZINC95581746</t>
  </si>
  <si>
    <t>ZINC95585285</t>
  </si>
  <si>
    <t>ZINC95581360</t>
  </si>
  <si>
    <t>ZINC43206689</t>
  </si>
  <si>
    <t>ZINC95582730</t>
  </si>
  <si>
    <t>20.00 C</t>
  </si>
  <si>
    <t>22.00 C</t>
  </si>
  <si>
    <t>30.00 C</t>
  </si>
  <si>
    <t>37.00 C</t>
  </si>
  <si>
    <t>25.00 C</t>
  </si>
  <si>
    <t>Curated from the literature by BindingDB</t>
  </si>
  <si>
    <t>US Patent</t>
  </si>
  <si>
    <t>10.1016/s1097-2765(05)00089-4</t>
  </si>
  <si>
    <t>10.1073/pnas.0606956103</t>
  </si>
  <si>
    <t>10.1021/cb800039y</t>
  </si>
  <si>
    <t>10.1016/j.chembiol.2010.01.010</t>
  </si>
  <si>
    <t>10.1074/jbc.M109.038984</t>
  </si>
  <si>
    <t>10.1021/jm061247v</t>
  </si>
  <si>
    <t>10.1021/jm0311442</t>
  </si>
  <si>
    <t>10.1021/jm030317k</t>
  </si>
  <si>
    <t>10.1016/j.bmc.2007.05.069</t>
  </si>
  <si>
    <t>10.1021/jm049600p</t>
  </si>
  <si>
    <t>10.1021/jm050852f</t>
  </si>
  <si>
    <t>10.1016/j.bmcl.2006.07.061</t>
  </si>
  <si>
    <t>10.1021/bi051886s</t>
  </si>
  <si>
    <t>US10087187</t>
  </si>
  <si>
    <t>US10092563</t>
  </si>
  <si>
    <t>US9580442</t>
  </si>
  <si>
    <t>US10112926</t>
  </si>
  <si>
    <t>US10112932</t>
  </si>
  <si>
    <t>US9657007</t>
  </si>
  <si>
    <t>US10174035</t>
  </si>
  <si>
    <t>US9637488</t>
  </si>
  <si>
    <t>US9751888</t>
  </si>
  <si>
    <t>US8614215</t>
  </si>
  <si>
    <t>US8802861</t>
  </si>
  <si>
    <t>US9206201</t>
  </si>
  <si>
    <t>US9216985</t>
  </si>
  <si>
    <t>US9227977</t>
  </si>
  <si>
    <t>US9266878</t>
  </si>
  <si>
    <t>US9321773</t>
  </si>
  <si>
    <t>US9499523</t>
  </si>
  <si>
    <t>US9512114</t>
  </si>
  <si>
    <t>US9505780</t>
  </si>
  <si>
    <t>MRC</t>
  </si>
  <si>
    <t>Astellas Pharma Inc.</t>
  </si>
  <si>
    <t>Pfizer</t>
  </si>
  <si>
    <t>TargeGen Inc.</t>
  </si>
  <si>
    <t>University of Pennsylvania</t>
  </si>
  <si>
    <t>University of California, San Francisco</t>
  </si>
  <si>
    <t>Spanish National Cancer Research Center (CNIO)</t>
  </si>
  <si>
    <t>Janssen Pharmaceutica NV</t>
  </si>
  <si>
    <t>Gilead Sciences, Inc.</t>
  </si>
  <si>
    <t>Karus Therapeutics Limited</t>
  </si>
  <si>
    <t>Novartis AG</t>
  </si>
  <si>
    <t>Genentech, Inc.</t>
  </si>
  <si>
    <t>CALITOR SCIENCES, LLC; SUNSHINE LAKE PHARMA CO., LTD.</t>
  </si>
  <si>
    <t>Daiichi Sankyo Company, Limited</t>
  </si>
  <si>
    <t>TBA</t>
  </si>
  <si>
    <t>Infinity Pharmaceuticals, Inc.</t>
  </si>
  <si>
    <t>Merck Serono SA</t>
  </si>
  <si>
    <t>Counsel of Scientific &amp; Industrial Research</t>
  </si>
  <si>
    <t>SciFluor Life Sciences, Inc.</t>
  </si>
  <si>
    <t>Respivert Ltd.</t>
  </si>
  <si>
    <t>Gilead Calistoga LLC</t>
  </si>
  <si>
    <t>Respivert, Ltd.</t>
  </si>
  <si>
    <t>GILEAD SCIENCES, INC.</t>
  </si>
  <si>
    <t>SignalRx Pharmaceuticals, Inc.</t>
  </si>
  <si>
    <t>2-(3,4-dihydroxyphenyl)-3,5,7-trihydroxy-4H-chromen-4-one::2-(3,4-dihydroxyphenyl)-3,5,7-trihydroxy-chromen-4-one::2-(3,4-dihydroxyphenyl)-3,5,7-trihydroxy-chromone;hydrate::CHEMBL50::Quercetin::Quercetin (10)::Quercetin (21)::Quercetin (Qur)::US9180183, Quercetin</t>
  </si>
  <si>
    <t>3,5,7-trihydroxy-2-(3,4,5-trihydroxyphenyl)-4H-chromen-4-one::3,5,7-trihydroxy-2-(3,4,5-trihydroxyphenyl)chromen-4-one::CHEMBL164::Cannabiscetin::Myricetin::Myricetin (20)::Myricetin (Myr)::cid_5281672</t>
  </si>
  <si>
    <t>(2S,3R,4R,6R)-3-methoxy-2-methyl-4-(methylamino)-29-oxa-1,7,17-triazaoctacyclo[12.12.2.1^{2,6}.0^{7,28}.0^{8,13}.0^{15,19}.0^{20,27}.0^{21,26}]nonacosa-8(13),9,11,14(28),15(19),20(27),21(26),22,24-nonaen-16-one::CHEMBL388978::Staurosporin, 4::Staurosporine::Staurosporine, 8::US9206188, Staurosporine::US9226923, Staurosporine</t>
  </si>
  <si>
    <t>2-(4-Morpholinyl)-8-phenyl-4H-1-benzopyran-4-one::2-(morpholin-4-yl)-8-phenyl-4H-chromen-4-one::CHEMBL98350::LY294002::US9505780, LY294002</t>
  </si>
  <si>
    <t>CHEMBL393525::N'-[(1E)-{6-bromoimidazo[1,2-a]pyridin-3-yl}methylidene]-N,2-dimethyl-5-nitrobenzene-1-sulfonohydrazide::PIK-75, 1::imidazopyridine derivative, 8c</t>
  </si>
  <si>
    <t>3-(4-morpholin-4-ylthieno[3,2-d]pyrimidin-2-yl)phenol::3-[4-(morpholin-4-yl)thieno[3,2-d]pyrimidin-2-yl]phenol::CHEMBL541643::thieno[3,2-d]pyrimidine derivative, 1::thienopyrimidine derivative, 1</t>
  </si>
  <si>
    <t>3-(4-morpholin-4-ylpyrido[2,3]furo[2,4-b]pyrimidin-2-yl)phenol::3-(4-morpholin-4-ylpyrido[3 ,2 :4,5]furo[3,2-d]pyrimidin-2-yl)phenol::3-(4-morpholinopyrido[2,3]furo[2,4-b]pyrimidin-2-yl)phenol::3-[4-(4-morpholinyl)-2-pyrido[2,3]furo[2,4-b]pyrimidinyl]phenol::3-[6-(morpholin-4-yl)-8-oxa-3,5,10-triazatricyclo[7.4.0.0^{2,7}]trideca-1(9),2,4,6,10,12-hexaen-4-yl]phenol::CHEMBL538346::PI-103::US9637488, PI-103::cid_9884685::mTOR Inhibitor, PI103::pyridofuropyrimidine derivative, 2</t>
  </si>
  <si>
    <t>4-{6-chloroimidazo[1,2-a]pyridin-3-yl}-2-[(2-methyl-5-nitrobenzene)sulfonyl]-1,3-thiazole::imidazo[1,2-a]pyridine derivative, 12</t>
  </si>
  <si>
    <t>(1R,3R,5S,9R,18S)-18-(methoxymethyl)-1,5-dimethyl-6,11,16-trioxo-13,17-dioxapentacyclo[10.6.1.0^{2,10}.0^{5,9}.0^{15,19}]nonadeca-2(10),12(19),14-trien-3-yl acetate::CHEMBL428496::NSC221019::Wortmannin::Wortmannin, Wm::cid_312145</t>
  </si>
  <si>
    <t>6-(1H-indol-4-yl)-pteridin-2,4-diamine::6-(1H-indol-4-yl)pteridine-2,4-diamine::TG101110</t>
  </si>
  <si>
    <t>3-[2,4-diamino-6-(3-hydroxyphenyl)pteridin-7-yl]phenol::JMC504279 Compound 6::TG100-115</t>
  </si>
  <si>
    <t>3,3 -Pteridine-6,7-diyldiphenol::3-[7-(3-hydroxyphenyl)pteridin-6-yl]phenol::Pteridine derivative, 9</t>
  </si>
  <si>
    <t>6,7-bis(3-hydroxyphenyl)pteridine-2,4-diol::pteridine derivative, 12</t>
  </si>
  <si>
    <t>2-amino-6,7-bis(3-hydroxyphenyl)pteridin-4-ol::aminopteridine derivative, 13</t>
  </si>
  <si>
    <t>3-[4-amino-7-(3-hydroxyphenyl)pteridin-6-yl]phenol::aminopteridine derivative, 14</t>
  </si>
  <si>
    <t>3-[2-amino-7-(3-hydroxyphenyl)-4-{[3-(morpholin-4-yl)propyl]amino}pteridin-6-yl]phenol::aminopteridine derivative, 15</t>
  </si>
  <si>
    <t>3-(2,4-diamino-pteridin-6-yl)-phenol::3-(2,4-diaminopteridin-6-yl)phenol::JMC504279 Compound 17::TG100713</t>
  </si>
  <si>
    <t>4-[2,4-diamino-7-(3,4-dihydroxyphenyl)pteridin-6-yl]benzene-1,2-diol::diaminopteridine derivative, 7</t>
  </si>
  <si>
    <t>4-(2,4-diaminopteridin-6-yl)benzene-1,2-diol::diaminopteridine derivative, 18</t>
  </si>
  <si>
    <t>4-(2,4-diaminopteridin-6-yl)phenol::diaminopteridine derivative, 19</t>
  </si>
  <si>
    <t>4-[2,4-diamino-7-(4-hydroxyphenyl)pteridin-6-yl]phenol::diaminopteridine derivative, 20</t>
  </si>
  <si>
    <t>3-(2,4-diaminopteridin-7-yl)phenol::diaminopteridine derivative, 21</t>
  </si>
  <si>
    <t>4-(2,4-diaminopteridin-7-yl)phenol::diaminopteridine derivative, 22</t>
  </si>
  <si>
    <t>4-(2,4-diaminopteridin-7-yl)benzene-1,2-diol::diaminopteridine derivative, 23</t>
  </si>
  <si>
    <t>6,7-diphenylpteridine-2,4-diamine::CHEMBL48296::diaminopteridine derivative, 24</t>
  </si>
  <si>
    <t>6,7-bis(3-methoxyphenyl)pteridine-2,4-diamine::diaminopteridine derivative, 25</t>
  </si>
  <si>
    <t>3-(3-{2,4-diamino-6-[3-(2,3-dihydroxypropoxy)phenyl]pteridin-7-yl}phenoxy)propane-1,2-diol::diaminopteridine derivative, 26</t>
  </si>
  <si>
    <t>4-[4-amino-6-(4-hydroxyphenyl)pteridin-7-yl]phenol::aminopteridine derivative, 5</t>
  </si>
  <si>
    <t>4-(4-aminopteridin-7-yl)benzene-1,2-diol::aminopteridine derivative, 33</t>
  </si>
  <si>
    <t>4-(4-aminopteridin-6-yl)benzene-1,2-diol::aminopteridine derivative, 34</t>
  </si>
  <si>
    <t>DW12</t>
  </si>
  <si>
    <t>DW12Me</t>
  </si>
  <si>
    <t>EAd125</t>
  </si>
  <si>
    <t>PIK293</t>
  </si>
  <si>
    <t>2-((4-amino-3-(3-hydroxyphenyl)-1H-pyrazolo[3,4-d]pyrimidin-1-yl)methyl)-5-methyl-3-o-tolylquinazolin-4(3H)-one, PIK294::CID24905149::PIK294</t>
  </si>
  <si>
    <t>SW13</t>
  </si>
  <si>
    <t>SW14</t>
  </si>
  <si>
    <t>SW18</t>
  </si>
  <si>
    <t>SW19</t>
  </si>
  <si>
    <t>SW30</t>
  </si>
  <si>
    <t>PIK90</t>
  </si>
  <si>
    <t>(5E)-5-(QUINOXALIN-6-YLMETHYLENE)-1,3-THIAZOLIDINE-2,4-DIONE::5-(quinoxalin-6-ylmethylene)thiazolidine-2,4-dione::AS-605240::AS605240::CHEMBL568150</t>
  </si>
  <si>
    <t>ETP-45658, 13</t>
  </si>
  <si>
    <t>US10087187, Compound 3</t>
  </si>
  <si>
    <t>US10087187, Compound 4</t>
  </si>
  <si>
    <t>CHEMBL3986383::US10087187, Compound 5</t>
  </si>
  <si>
    <t>US10087187, Compound 8</t>
  </si>
  <si>
    <t>CHEMBL3970860::US10087187, Compound 9</t>
  </si>
  <si>
    <t>US10087187, Compound 11</t>
  </si>
  <si>
    <t>US10087187, Compound 12</t>
  </si>
  <si>
    <t>US10087187, Compound 13</t>
  </si>
  <si>
    <t>US10087187, Compound 15</t>
  </si>
  <si>
    <t>US10087187, Compound 17</t>
  </si>
  <si>
    <t>US10087187, Compound 19</t>
  </si>
  <si>
    <t>US10087187, Compound 20</t>
  </si>
  <si>
    <t>US10087187, Compound 21</t>
  </si>
  <si>
    <t>US10087187, Compound 23</t>
  </si>
  <si>
    <t>US10087187, Compound 24</t>
  </si>
  <si>
    <t>US10087187, Compound 26</t>
  </si>
  <si>
    <t>US10087187, Compound 25::US10087187, Compound 27</t>
  </si>
  <si>
    <t>US10087187, Compound 28</t>
  </si>
  <si>
    <t>US10087187, Compound 29</t>
  </si>
  <si>
    <t>US10087187, Compound 30</t>
  </si>
  <si>
    <t>US10087187, Compound 31</t>
  </si>
  <si>
    <t>US10087187, Compound 32</t>
  </si>
  <si>
    <t>US10087187, Compound 33</t>
  </si>
  <si>
    <t>US10087187, Compound 34::US10087187, Compound 35</t>
  </si>
  <si>
    <t>US10087187, Compound 36</t>
  </si>
  <si>
    <t>US10087187, Compound 37</t>
  </si>
  <si>
    <t>US10087187, Compound 38</t>
  </si>
  <si>
    <t>US10087187, Compound 39</t>
  </si>
  <si>
    <t>US10087187, Compound 40</t>
  </si>
  <si>
    <t>US10087187, Compound 41</t>
  </si>
  <si>
    <t>US10087187, Compound 42</t>
  </si>
  <si>
    <t>US10087187, Compound 43</t>
  </si>
  <si>
    <t>US10087187, Compound 44</t>
  </si>
  <si>
    <t>CHEMBL3983623::US10087187, Compound 46</t>
  </si>
  <si>
    <t>US10087187, Compound 47</t>
  </si>
  <si>
    <t>US10087187, Compound 48</t>
  </si>
  <si>
    <t>US10087187, Compound 50</t>
  </si>
  <si>
    <t>US10087187, Compound 51</t>
  </si>
  <si>
    <t>CHEMBL3955003::US10087187, Compound 52</t>
  </si>
  <si>
    <t>US10087187, Compound 53</t>
  </si>
  <si>
    <t>US10087187, Compound 55::US10087187, Compound 56</t>
  </si>
  <si>
    <t>US10087187, Compound 57</t>
  </si>
  <si>
    <t>CHEMBL3956037::US10087187, Compound 58</t>
  </si>
  <si>
    <t>US10087187, Compound 59</t>
  </si>
  <si>
    <t>US10087187, Compound 60</t>
  </si>
  <si>
    <t>US10087187, Compound 62</t>
  </si>
  <si>
    <t>US10087187, Compound 63</t>
  </si>
  <si>
    <t>CHEMBL3928423::US10087187, Compound 66</t>
  </si>
  <si>
    <t>US10087187, Compound 67</t>
  </si>
  <si>
    <t>US10087187, Compound 68</t>
  </si>
  <si>
    <t>US10087187, Compound 69</t>
  </si>
  <si>
    <t>US10087187, Compound 73</t>
  </si>
  <si>
    <t>US10087187, Compound 74::US10087187, Compound 77::US10087187, Compound 78</t>
  </si>
  <si>
    <t>US10087187, Compound 79::US10087187, Compound 84</t>
  </si>
  <si>
    <t>US10087187, Compound 85</t>
  </si>
  <si>
    <t>US10087187, Compound 86</t>
  </si>
  <si>
    <t>US10087187, Compound 87</t>
  </si>
  <si>
    <t>US10087187, Compound 88</t>
  </si>
  <si>
    <t>US10087187, Compound 89</t>
  </si>
  <si>
    <t>US10087187, Compound 91</t>
  </si>
  <si>
    <t>US10087187, Compound 93</t>
  </si>
  <si>
    <t>US10087187, Compound 94</t>
  </si>
  <si>
    <t>US10087187, Compound 97</t>
  </si>
  <si>
    <t>US10087187, Compound 99</t>
  </si>
  <si>
    <t>US10087187, Compound 101</t>
  </si>
  <si>
    <t>US10087187, Compound 103</t>
  </si>
  <si>
    <t>US10087187, Compound 104</t>
  </si>
  <si>
    <t>US10087187, Compound 106</t>
  </si>
  <si>
    <t>US10087187, Compound 107</t>
  </si>
  <si>
    <t>US10087187, Compound 108</t>
  </si>
  <si>
    <t>US10087187, Compound 109</t>
  </si>
  <si>
    <t>US10092563, Compound 1</t>
  </si>
  <si>
    <t>US10092563, Compound 3</t>
  </si>
  <si>
    <t>US10092563, Compound 7</t>
  </si>
  <si>
    <t>US10092563, Compound 14</t>
  </si>
  <si>
    <t>US10092563, Compound 15</t>
  </si>
  <si>
    <t>US10092563, Compound 16</t>
  </si>
  <si>
    <t>US10092563, Compound 17</t>
  </si>
  <si>
    <t>US10092563, Compound 19</t>
  </si>
  <si>
    <t>US10092563, Compound 21</t>
  </si>
  <si>
    <t>US10092563, Compound 28</t>
  </si>
  <si>
    <t>US10092563, Compound 29</t>
  </si>
  <si>
    <t>US10092563, Compound 33</t>
  </si>
  <si>
    <t>US10092563, Compound 36</t>
  </si>
  <si>
    <t>US10092563, Compound 38</t>
  </si>
  <si>
    <t>US10092563, Compound 39</t>
  </si>
  <si>
    <t>US10092563, Compound 44</t>
  </si>
  <si>
    <t>US10092563, Compound 46</t>
  </si>
  <si>
    <t>US10092563, Compound 48</t>
  </si>
  <si>
    <t>US10092563, Compound 52</t>
  </si>
  <si>
    <t>US10092563, Compound 53</t>
  </si>
  <si>
    <t>US10092563, Compound 54</t>
  </si>
  <si>
    <t>US10092563, Compound 57</t>
  </si>
  <si>
    <t>US10092563, Compound 61</t>
  </si>
  <si>
    <t>US10092563, Compound 62</t>
  </si>
  <si>
    <t>US10092563, Compound 68</t>
  </si>
  <si>
    <t>US10092563, Compound 69</t>
  </si>
  <si>
    <t>US10092563, Compound 71</t>
  </si>
  <si>
    <t>US10092563, Compound 77</t>
  </si>
  <si>
    <t>US10092563, Compound 88</t>
  </si>
  <si>
    <t>US10092563, Compound 90</t>
  </si>
  <si>
    <t>US10092563, Compound 91</t>
  </si>
  <si>
    <t>US10092563, Compound 92</t>
  </si>
  <si>
    <t>US10092563, Compound 93</t>
  </si>
  <si>
    <t>US10092563, Compound 94</t>
  </si>
  <si>
    <t>US10092563, Compound 95</t>
  </si>
  <si>
    <t>US10092563, Compound 96</t>
  </si>
  <si>
    <t>US10092563, Compound 97</t>
  </si>
  <si>
    <t>US10092563, Compound 98</t>
  </si>
  <si>
    <t>US10092563, Compound 99</t>
  </si>
  <si>
    <t>US10092563, Compound 100</t>
  </si>
  <si>
    <t>US10092563, Compound 101</t>
  </si>
  <si>
    <t>US10092563, Compound 106</t>
  </si>
  <si>
    <t>US10092563, Compound 107</t>
  </si>
  <si>
    <t>US10092563, Compound 109</t>
  </si>
  <si>
    <t>US10092563, Compound 110</t>
  </si>
  <si>
    <t>US10092563, Compound 111</t>
  </si>
  <si>
    <t>US10092563, Compound 113</t>
  </si>
  <si>
    <t>US10092563, Compound 114</t>
  </si>
  <si>
    <t>US10092563, Compound 115</t>
  </si>
  <si>
    <t>US10092563, Compound 116</t>
  </si>
  <si>
    <t>US10092563, Compound 118</t>
  </si>
  <si>
    <t>US10092563, Compound 119</t>
  </si>
  <si>
    <t>US10092563, Compound 121</t>
  </si>
  <si>
    <t>US10092563, Compound 122</t>
  </si>
  <si>
    <t>US10092563, Compound 125</t>
  </si>
  <si>
    <t>US10092563, Compound 126</t>
  </si>
  <si>
    <t>US10092563, Compound 129</t>
  </si>
  <si>
    <t>US10092563, Compound 136</t>
  </si>
  <si>
    <t>US10092563, Compound 137::US10092563, Compound 138</t>
  </si>
  <si>
    <t>2-(1H-Indol-4-yl)-4-morpholin-4-yl-pyrido[3&amp;#8242;,2&amp;#8242;:4,5]thieno[3,2-d]pyrimidine::US9580442, Example A</t>
  </si>
  <si>
    <t>2-(1H-Indol-4-yl)-4-morpholin-4-yl-pyrido[3&amp;#8242;,2&amp;#8242;:4,5]furo[3,2-d]pyrimidine::US9580442, Example B</t>
  </si>
  <si>
    <t>4-Morpholin-4-yl-2-(1H-pyrrolo[2,3-b]pyridin-4-yl)-pyrido[3&amp;#8242;,2&amp;#8242;:4,5]furo[3,2-d]pyrimidine::US9580442, Example D</t>
  </si>
  <si>
    <t>2,8-Bis-(1H-indol-4-yl)-4-morpholin-4-yl-pyrido[3&amp;#8242;,2&amp;#8242;:4,5]furo[3,2-d]pyrimidine::US9580442, Example E</t>
  </si>
  <si>
    <t>(E)-1-(4-Methyl-piperazin-1-yl)-3-[4-morpholin-4-yl-2-(1H-pyrrolo[2,3-b]pyridin-4-yl)-pyrido[3&amp;#8242;,2&amp;#8242;:4,5]furo[3,2-d]pyrimidin-8-yl]-propenone::US9580442, Example F</t>
  </si>
  <si>
    <t>(E)-3-[2-(1H-Indol-4-yl)-4-morpholin-4-yl-pyrido[3&amp;#8242;,2&amp;#8242;:4,5]furo[3,2-d]pyrimidin-8-yl]-N,N-dimethylacrylamide::US9580442, Example G</t>
  </si>
  <si>
    <t>US9580442, Example H::[2-(1H-Indol-4-yl)-4-morpholin-4-yl-pyrido[3&amp;#8242;,2&amp;#8242;:4,5]furo[3,2-d]pyrimidin-8-ylmethyl]-dimethyl-amine</t>
  </si>
  <si>
    <t>2-(1H-Indol-4-yl)-4-morpholin-4-yl-8-piperidin-1-ylmethyl-pyrido[3&amp;#8242;,2&amp;#8242;:4,5]furo[3,2d]pyrimidine::US9580442, Example I</t>
  </si>
  <si>
    <t>2-(1H-Indol-4-yl)-8-(4-methyl-piperazin-1-ylmethyl)-4-morpholin-4-yl-pyrido[3&amp;#8242;,2&amp;#8242;:4,5]furo[3,2-d]pyrimidine::US9580442, Example J</t>
  </si>
  <si>
    <t>2-(1H-Indol-4-yl)-4-morpholin-4-yl-8-morpholin-4-ylmethyl-pyrido[3&amp;#8242;,2&amp;#8242;:4,5]furo[3,2-d]pyrimidine::US9580442, Example K</t>
  </si>
  <si>
    <t>US9580442, Example L::[2-(1H-Indol-4-yl)-4-morpholin-4-yl-pyrido[3&amp;#8242;,2&amp;#8242;:4,5]furo[3,2-d]pyrimidin-8-ylmethyl]-(2-methoxy-ethyl)-methyl-amine</t>
  </si>
  <si>
    <t>2-(1H-Indol-4-yl)-4,8-di-morpholin-4-yl-pyrido[3&amp;#8242;,2&amp;#8242;:4,5]furo[3,2-d]pyrimidine::US9580442, Example M</t>
  </si>
  <si>
    <t>3-{4-[2-(1H-Indol-4-yl)-4-morpholin-4-yl-pyrido[3&amp;#8242;,2&amp;#8242;:4,5]furo[3,2-d]pyrimidin-8-ylmethyl]-piperazin-1-yl}-propionitrile::US9580442, Example R</t>
  </si>
  <si>
    <t>3-{6-Amino-5-[1-(2,2,2-trifluoro-ethyl)-1H-pyrazol-4-yl]-pyridin-3-yl}-4-methyl-N-(6-methyl-pyridin-2-yl)-benzenesulfonamide::US10112926, Example 1</t>
  </si>
  <si>
    <t>3-(6-Amino-5-(1-methyl-1H-pyrazol-4-yl)pyridin-3-yl)-N-(3-hydroxy-3-methylbutyl)-4-methylbenzenesulfonamide::US10112926, Example 2</t>
  </si>
  <si>
    <t>3-(6-Amino-5-(1-(2,2,2-trifluoroethyl)-1H-pyrazol-4-yl)pyridin-3-yl)-N-(3-hydroxy-3-methylbutyl)-4-methylbenzenesulfonamide::US10112926, Example 3</t>
  </si>
  <si>
    <t>3-(6-Amino-5-(2-methylthiazol-5-yl)pyridin-3-yl)-N-(3-hydroxy-3-methylbutyl)-4-methylbenzenesulfonamide::US10112926, Example 4</t>
  </si>
  <si>
    <t>US10112926, Example 4.1::trans 3-(6-Amino-5-(1- methyl-1H-pyrazol-4- yl)pyridin-3-yl)-N-(4- hydroxy cyclohexyl)-4- methylbenzene- sulfonamide</t>
  </si>
  <si>
    <t>US10112926, Example 4.2::trans 3-(6-Amino-5-(1- (2,2,2-trifluoro ethyl)-1H- pyrazol-4-yl)pyridin-3- yl)-N-(4-hydroxy cyclohexyl)-4-methyl- benzenesulfonamide</t>
  </si>
  <si>
    <t>US10112926, Example 4.3::trans 3-(2-Amino-2'- methyl-[3,4'-bi pyridin]-5- yl)-N-(4-hydroxy cyclohexyl)-4-methyl- benzenesulfonamide</t>
  </si>
  <si>
    <t>3-(6-amino-5-(2-methyl-2H-1,2,3-triazol-4-yl)pyridin-3-yl)-N-(2-hydroxy-2-methylpropyl)-4-methylbenzenesulfonamide hydrochloride::US10112926, Example 4.4</t>
  </si>
  <si>
    <t>US10112926, Example 4.5::trans 3-(6-Amino-5-(2- methyl-2H-1,2,3-triazol- 4-yl)pyridin-3-yl)-N-(4- hydroxy cyclohexyl)-4- methylbenzene sulfonamide hydrochloride</t>
  </si>
  <si>
    <t>3-(6-Amino-5-(3- ethylisoxazol-5- yl)pyridin-3-yl)-N-(2- hydroxy-2- methylpropyl)-4-methyl- benzenesulfonamide hydrochloride::US10112926, Example 4.6</t>
  </si>
  <si>
    <t>3-(6-Amino-5-(3- methylisothiazol-5- yl)pyridin-3-yl)-N-(2- hydroxy-2- methylpropyl)-4-methyl- benzenesulfonamide hydrochloride::US10112926, Example 4.8</t>
  </si>
  <si>
    <t>3-(6-Amino-5-(3-methyl- 1,2,4-oxadiazol-5- yl)pyridin-3-yl)-4-methyl- N-((3-methyloxetan-3- yl)methyl)benzene- sulfonamide::US10112926, Example 4.9</t>
  </si>
  <si>
    <t>3-[6-Amino-5-(3-methyl-[1,2,4]oxadiazol-5-yl)-pyridin-3-yl]-N-(3-hydroxy-3-methyl-butyl)-4-methyl-benzenesulfonamide hydrochloride::US10112926, Example 5</t>
  </si>
  <si>
    <t>3-(6-Amino-5-(3-isopropyl-1,2,4-oxadiazol-5-yl)pyridin-3-yl)-N-(2-hydroxy-2-methylpropyl)-4-methylbenzenesulfonamide hydrochloride::US10112926, Example 5.1</t>
  </si>
  <si>
    <t>US10112926, Example 5.2::trans 3-(6-Amino-5- (5-methyloxazol-2- yl)pyridin-3-yl)-N-(4- hydroxy cyclohexyl)- 4-methylbenzene sulfonamide hydrochloride</t>
  </si>
  <si>
    <t>3-(6-Amino-5-(3- ethyl-1,2,4-oxadiazol- 5-yl)pyridin-3-yl)-N- (2-hydroxy-2- methylpropyl)-4- methylbenzenesulfon- amide hydrochloride::US10112926, Example 5.3</t>
  </si>
  <si>
    <t>US10112926, Example 5.4::trans 3-(6-Amino-5- (3-methylisoxazol-5- yl)pyridin-3-yl)-N-(-4- hydroxy cyclohexyl)- 4- methylbenzenesulfon- amide hydrochloride</t>
  </si>
  <si>
    <t>Diastereomers of 3- (6-Amino-5-(3- methyl-1,2,4- oxadiazol-5- yl)pyridin-3-yl)-N-(3- hydroxy cyclobutyl)-4- methylbenzene sulfonamide hydrochloride::US10112926, Example 5.5</t>
  </si>
  <si>
    <t>3-(6-Amino-5-(3-methyl-1,2,4-oxadiazol-5-yl)pyridin-3-yl)-N-((1s,3s)-3-hydroxycyclobutyl)-4-methylbenzenesulfonamide::US10112926, Example 5.5a</t>
  </si>
  <si>
    <t>3-(6-Amino-5-(5- methyl-1,3,4-oxa- diazol-2-yl)pyridin-3- yl)-N-(3-hydroxy-3- methylbutyl)-4- methylbenzenesulfon- amide::US10112926, Example 5.6</t>
  </si>
  <si>
    <t>3-(6-Amino-5-(2-methyloxazol-5-yl)pyridin-3-yl)-N-(2-hydroxy-2-methylpropyl)-4-methylbenzenesulfonamide::US10112926, Example 6</t>
  </si>
  <si>
    <t>3-(6-Amino-5-(3-methylisoxazol-5-yl)pyridin-3-yl)-N-(2-hydroxy-2-methylpropyl)-4-methylbenzenesulfonamide::US10112926, Example 7</t>
  </si>
  <si>
    <t>3-[6-Amino-5-(3-methyl-[1,2,4]oxadiazol-5-yl)-pyridin-3-yl]-N-(6-hydroxy-spiro[3.3]hept-2-yl)-4-methyl-benzenesulfonamide (racemate)::US10112926, Example 8</t>
  </si>
  <si>
    <t>US10112926, Example 8.1::US10112926, Example 8.2</t>
  </si>
  <si>
    <t>3-[6-Amino-5-(2-methyl-thiazol-5-yl)-pyridin-3-yl]-N-(3-hydroxy-propyl)-4-methyl-benzenesulfonamide::US10112926, Example 9</t>
  </si>
  <si>
    <t>3-(6-Amino-5-(3-methyl-1,2,4-oxadiazol-5-yl)pyridin-3-yl)-N-(2-hydroxy-2-methylpropyl)-4-methylbenzenesulfonamide, hydrochloride salt::US10112926, Example 10</t>
  </si>
  <si>
    <t>3-[6-Amino-5-(3-methyl-[1,2,4]oxadiazol-5-yl)-pyridin-3-yl]-N-(2-hydroxy-2-methyl-propoxy)-4-methyl-benzenesulfonamide, hydrochloride salt::US10112926, Example 11</t>
  </si>
  <si>
    <t>US10112926, Example 12::trans 3-[6-Amino-5-(3-methyl-[1,2,4]oxadiazol-5-yl)-pyridin-3-yl]-N-(4-hydroxy-cyclohexyl)-4-methyl-benzenesulfonamide, hydrochloride salt</t>
  </si>
  <si>
    <t>3-[6-Amino-5-(2-methyl-oxazol-5-yl)-pyridin-3-yl]-N-(3-hydroxy-3-methyl-butyl)-4-methyl-benzenesulfonamide, hydrochloride salt::US10112926, Example 13</t>
  </si>
  <si>
    <t>3-[6-Amino-5-(3-methyl-isoxazol-5-yl)-pyridin-3-yl]-N-(3-hydroxy-3-methyl-butyl)-4-methyl-benzenesulfonamide, hydrochloride salt::US10112926, Example 14</t>
  </si>
  <si>
    <t>3-[6-Amino-5-(2-methyl-thiazol-5-yl)-pyridin-3-yl]-N-(2-hydroxy-2-methyl-propyl)-4-methyl-benzenesulfonamide::US10112926, Example 15</t>
  </si>
  <si>
    <t>3-(2-Amino-2&amp;#8242;-methyl-[3,4&amp;#8242;]bipyridinyl-5-yl)-N-(3-hydroxy-3-methyl-butyl)-4-methyl-benzenesulfonamide::US10112926, Example 16</t>
  </si>
  <si>
    <t>3-[6-Amino-5-(3-methyl-isoxazol-5-yl)-pyridin-3-yl]-4-methyl-N-(3-methyl-oxetan-3-ylmethyl)-benzenesulfonamide hydrochloride::US10112926, Example 17</t>
  </si>
  <si>
    <t>3-(2-Amino-[3,4&amp;#8242;]bipyridinyl-5-yl)-N-(3-hydroxy-3-methyl-butyl)-4-methyl-benzenesulfonamide::US10112926, Example 18</t>
  </si>
  <si>
    <t>5-(5-(6-oxa-2- azaspiro[3.4]octan-2- ylsulfonyl)-2- methylphenyl)-3-(3- methylisoxazol-5- yl)pyridin-2-amine trifluoroacetic acid salt::US10112926, Example 19.1</t>
  </si>
  <si>
    <t>3-(6-amino-5-(3- methylisoxazol-5- yl)pyridin-3-yl)-4-methyl- N-(2- oxotetrahydrofuran-3- yl)benzene sulfonamide trifluoroacetic acid salt::US10112926, Example 19.2</t>
  </si>
  <si>
    <t>3-(6-amino-5-(3- methylisoxazol-5- yl)pyridin-3-yl)-N-(trans- 4-aminocyclohexyl)-4- methylbenzenesulfon- amide acetic acid salt::US10112926, Example 19.3</t>
  </si>
  <si>
    <t>3-(6-amino-5-(3- methylisoxazol-5- yl)pyridin-3-yl)-N-(trans- 4-hydroxypyrrolidin-3- yl)-4- methylbenzenesulfon- amide acetic acid salt (::US10112926, Example 19.4</t>
  </si>
  <si>
    <t>(S)-5-(2-methyl-5-((3- methylmorpholino)sulfon- yl)phenyl)-3-(3- methylisoxazol-5- yl)pyridin-2-amine trifluoroacetic acid salt::US10112926, Example 19.5</t>
  </si>
  <si>
    <t>(R)-5-(2-methyl-5-((3- methylmorpholino)sulfon- yl)phenyl)-3-(3- methylisoxazol-5- yl)pyridin-2-amine trifluoroacetic acid salt::US10112926, Example 19.6</t>
  </si>
  <si>
    <t>3-(6-amino-5-(3- methylisoxazol-5- yl)pyridin-3-yl)-4-methyl- N- neopentylbenzenesulfon- amide trifluoroacetic acid salt::US10112926, Example 19.7</t>
  </si>
  <si>
    <t>3-(6-amino-5-(3- methylisoxazol-5- yl)pyridin-3-yl)-N-(tert- butyl)-4- methylbenzenesulfon- amide trifluoroacetic acid salt::US10112926, Example 19.8</t>
  </si>
  <si>
    <t>5-(5-((2,2- dimethylpyrrolidin-1- yl)sulfonyl)-2- methylphenyl)-3-(3- methylisoxazol-5- yl)pyridin-2-amine trifluoroacetic acid salt::US10112926, Example 19.9</t>
  </si>
  <si>
    <t>3-(6-amino-5-(3- methylisoxazol-5- yl)pyridin-3-yl)-N-((1- hydroxycyclopropyl) methyl)-4- methylbenzenesulfon- amide trifluoroacetic acid salt::US10112926, Example 19.10</t>
  </si>
  <si>
    <t>3-(6-amino-5-(3- methylisoxazol-5- yl)pyridin-3-yl)-N-(1- methoxy-3-methylbutan- 2-yl)-4- methylbenzenesulfon- amide trifluoroacetic acid salt::US10112926, Example 19.11</t>
  </si>
  <si>
    <t>3-(6-amino-5-(3- methylisoxazol-5- yl)pyridin-3-yl)-4-methyl- N-(2-(tetrahydro-2H- pyran-4- yl)ethyl)benzenesulfon- amide trifluoroacetic acid salt::US10112926, Example 19.12</t>
  </si>
  <si>
    <t>(S)-3-(6-amino-5-(3- methylisoxazol-5- yl)pyridin-3-yl)-N-(1- cyclopropylethyl)-4- methylbenzenesulfon- amide trifluoroacetic acid salt::US10112926, Example 19.13</t>
  </si>
  <si>
    <t>(S)-(1-((3-(6-amino-5- (3-methylisoxazol-5- yl)pyridin-3-yl)-4- methylphenyl)sulfonyl) pyrrolidin-2-yl)methanol trifluoroacetic acid salt::US10112926, Example 19.15</t>
  </si>
  <si>
    <t>3-(6-amino-5-(3- methylisoxazol-5- yl)pyridin-3-yl)-N- ((1S,3S)-3- hydroxycyclohexyl)-4- methylbenzenesulfon- amide trifluoroacetic acid salt::US10112926, Example 19.16</t>
  </si>
  <si>
    <t>4-((3-(6-amino-5-(3- methylisoxazol-5- yl)pyridin-3-yl)-4- methylphenyl)sulfonyl) piperazin-2-one trifluoroacetic acid salt::US10112926, Example 19.17</t>
  </si>
  <si>
    <t>5-(5-((4- (methoxymethyl)piperidin- 1-yl)sulfonyl)-2- methylphenyl)-3-(3- methylisoxazol-5- yl)pyridin-2-amine trifluoroacetic acid salt::US10112926, Example 19.18</t>
  </si>
  <si>
    <t>5-(5-((3- (dimethylamino)azetidin- 1-yl)sulfonyl)-2- methylphenyl)-3-(3- methylisoxazol-5- yl)pyridin-2-amine acetic acid salt::US10112926, Example 19.19</t>
  </si>
  <si>
    <t>(R)-5-(5-((3- (methoxymethyl)morpho- lino)sulfonyl)-2- methylphenyl)-3-(3- methylisoxazol-5- yl)pyridin-2-amine trifluoroacetic acid salt::US10112926, Example 19.20</t>
  </si>
  <si>
    <t>1-((3-(6-amino-5-(3- methylisoxazol-5- yl)pyridin-3-yl)-4- methylphenyl)sulfonyl)- 4-methylazepan-4-ol trifluoroacetic acid salt::US10112926, Example 19.21</t>
  </si>
  <si>
    <t>(S)-5-(5-((3- (dimethylamino)pyrrolidin- 1-yl)sulfonyl)-2- methylphenyl)-3-(3- methylisoxazol-5- yl)pyridin-2-amine acetic acid salt::US10112926, Example 19.22</t>
  </si>
  <si>
    <t>3-(6-Amino-5-(3-methylisoxazol-5-yl)pyridin-3-yl)-N-(2-hydroxy-2-methylpropoxy)-4-methylbenzenesulfonamide hydrochloride::US10112926, Example 20</t>
  </si>
  <si>
    <t>US10112926, Example 21a</t>
  </si>
  <si>
    <t>US10112926, Example 21b</t>
  </si>
  <si>
    <t>3-(6-Amino-5-(3-methylisoxazol-5-yl)pyridin-3-yl)-N-ethoxy-4-methylbenzenesulfonamide::US10112926, Example 22</t>
  </si>
  <si>
    <t>US10112926, Example 23a</t>
  </si>
  <si>
    <t>US10112926, Example 23b</t>
  </si>
  <si>
    <t>(R)-3-(6-Amino-5-(3-methylisoxazol-5-yl)pyridin-3-yl)-N-(2-hydroxypropyl)-4-methylbenzenesulfonamide::US10112926, Example 24</t>
  </si>
  <si>
    <t>3-(6-Amino-5-(3-methylisoxazol-5-yl)pyridin-3-yl)-4-methyl-N-(oxetan-3-ylmethyl)benzenesulfonamide::US10112926, Example 25</t>
  </si>
  <si>
    <t>3-(6-Amino-5-(1,3-di methyl-1H-pyrazol-4-yl)pyridin-3-yl)-N-(6-hydroxyspiro[3.3]heptan-2-yl)-4-methylbenzenesulfonamide::US10112926, Example 26</t>
  </si>
  <si>
    <t>3-(6-Amino-5-(3-methylisoxazol-5-yl)pyridin-3-yl)-N-(2,2-difluoroethyl)-4-methylbenzenesulfonamide::US10112926, Example 27</t>
  </si>
  <si>
    <t>3-(6-Amino-5-(2-methylthiazol-5-yl)pyridin-3-yl)-N-(6-hydroxyspiro[3.3]heptan-2-yl)-4-methylbenzenesulfonamide::US10112926, Example 28</t>
  </si>
  <si>
    <t>3-(6-Amino-5-(3-methyl-1,2,4-oxadiazol-5-yl)pyridin-3-yl)-4-methyl-N-((tetrahydrofuran-3-yl)methyl)benzenesulfonamide::US10112926, Example 29</t>
  </si>
  <si>
    <t>3-(6-Amino-5-(1-methyl-1H-pyrazol-4-yl)pyridin-3-yl)-4-methyl-N-(6-methylpyridin-2-yl)benzenesulfonamide::US10112926, Example 30</t>
  </si>
  <si>
    <t>3-(6-Amino-5-(3-methylisoxazol-5-yl)pyridin-3-yl)-N-cyclopropyl-4-methylbenzenesulfonamide::US10112926, Example 31</t>
  </si>
  <si>
    <t>3-(6-Amino-5-(3-methylisoxazol-5-yl)pyridin-3-yl)-4-methylbenzenesulfonamide::US10112926, Example 32</t>
  </si>
  <si>
    <t>3-(6-Amino-5-(2-methyloxazol-5-yl)pyridin-3-yl)-4-methylbenzenesulfonamide::US10112926, Example 33</t>
  </si>
  <si>
    <t>3-(6-Amino-5-(1-(2,2,2-trifluoroethyl)-1H-pyrazol-4-yl)pyridin-3-yl)-N-(2-hydroxy-2-methylpropoxy)-4-methylbenzenesulfonamide hydrochloride::US10112926, Example 34</t>
  </si>
  <si>
    <t>3-(6-Amino-5-(3-(2,2,2-trifluoroethyl)isoxazol-5-yl)pyridin-3-yl)-N-(2-hydroxy-2-methylpropyl)-4-methylbenzenesulfonamide hydrochloride::US10112926, Example 35</t>
  </si>
  <si>
    <t>3-(6-Amino-5-(3-propyl isoxazol-5-yl)pyridin-3-yl)-N-(2-hydroxy-2-methylpropyl)-4-methylbenzenesulfonamide hydrochloride::US10112926, Example 35.1</t>
  </si>
  <si>
    <t>US10112926, Example 35.2::trans-3-(6-Amino-5-(3-(tert-butyl)isoxazol-5-yl)pyridin-3-yl)-N-(&amp;#8722;4-hydroxycyclohexyl)-4-methylbenzenesulfonamide hydrochloride</t>
  </si>
  <si>
    <t>3-(6-Amino-5-(3-cyclopropylisoxazol-5-yl)pyridin-3-yl)-N-(2-hydroxy-2-methylpropyl)-4-methylbenzenesulfonamide hydrochloride::US10112926, Example 35.3</t>
  </si>
  <si>
    <t>3-(6-Amino-5-(3-isopropylisoxazol-5-yl)pyridin-3-yl)-N-(3-hydroxy-3-methyl butyl)-4-methylbenzenesulfonamide::US10112926, Example 35.4</t>
  </si>
  <si>
    <t>3-(6-Amino-5-(3-(tert-butyl)isoxazol-5-yl)pyridin-3-yl)-N-(2-hydroxy-2-methylpropyl)-4-methylbenzenesulfonamide hydrochloride::US10112926, Example 35.5</t>
  </si>
  <si>
    <t>3-(6-Amino-5-(3-isopropylisoxazol-5-yl)pyridin-3-yl)-N-(2-hydroxy-2-methylpropyl)-4-methylbenzenesulfonamide::US10112926, Example 35.6</t>
  </si>
  <si>
    <t>US10112926, Example 36a::cis-3-(6-aminoamino-5-(3-methylisoxazol-5-yl)pyridin-3-yl)-N-((1r,3r)-3-hydroxycyclobutyl)-4-methylbenzenesulfonamide</t>
  </si>
  <si>
    <t>US10112926, Example 36b::trans-3-(6-aminoamino-5-(3-methylisoxazol-5-yl)pyridin-3-yl)-N-((1r,3r)-3-hydroxycyclobutyl)-4-methylbenzenesulfonamide</t>
  </si>
  <si>
    <t>(S)-3-(6-Amino-5-(3-methylisoxazol-5-yl)pyridin-3-yl)-N-(2-hydroxypropyl)-4-methylbenzenesulfonamide::US10112926, Example 37</t>
  </si>
  <si>
    <t>3-(6-Amino-5-(3-methylisoxazol-5-yl)pyridin-3-yl)-N-((1-(hydroxymethyl)cyclohexyl)methyl)-4-methylbenzenesulfonamide::US10112926, Example 37.3</t>
  </si>
  <si>
    <t>(R)-3-(6-Amino-5-(3-methylisoxazol-5-yl)pyridin-3-yl)-4-methyl-N-(2-oxopiperidin-4-yl)benzenesulfonamide::US10112926, Example 37.4</t>
  </si>
  <si>
    <t>(R)-3-(6-Amino-5-(3-methyl-1,2,4-oxadiazol-5-yl)pyridin-3-yl)-4-methyl-N-((tetrahydrofuran-2-yl)methyl)benzenesulfonamide::US10112926, Example 37.5</t>
  </si>
  <si>
    <t>3-(6-Amino-5-(3-methylisoxazol-5-yl)pyridin-3-yl)-N-((1-(hydroxymethyl)cyclobutyl)methyl)-4-methylbenzenesulfonamide::US10112926, Example 37.6</t>
  </si>
  <si>
    <t>3-(6-Amino-5-(3-methylisoxazol-5-yl)pyridin-3-yl)-N-(3-hydroxy-2,2-dimethylpropyl)-4-methylbenzenesulfonamide::US10112926, Example 37.7</t>
  </si>
  <si>
    <t>3-(6-Amino-5-(3-methylisoxazol-5-yl)pyridin-3-yl)-4-methyl-N-(tetrahydro-2H-pyran-4-yl)benzenesulfonamide::US10112926, Example 37.8</t>
  </si>
  <si>
    <t>3-(6-Amino-5-(3-methylisoxazol-5-yl)pyridin-3-yl)-N-((1-hydroxycyclohexyl)methyl)-4-methylbenzenesulfonamide: diethyl ether (1:1::US10112926, Example 37.9</t>
  </si>
  <si>
    <t>3-(6-Amino-5-(3-methyl-1,2,4-oxadiazol-5-yl)pyridin-3-yl)-N-((4-(hydroxymethyl)tetrahydro-2H-pyran-4-yl)methyl)-4-methylbenzenesulfonamide::US10112926, Example 37.10</t>
  </si>
  <si>
    <t>3-(6-Amino-5-(3-methyl-1,2,4-oxadiazol-5-yl)pyridin-3-yl)-N-(2-(1-hydroxycyclopentyl)ethyl)-4-methylbenzenesulfonamide::US10112926, Example 37.11</t>
  </si>
  <si>
    <t>(1-((3-(6-Amino-5-(3-methylisoxazol-5-yl)pyridin-3-yl)-4-methylphenyl)sulfonyl)azetidin-3-yl)methanol::US10112926, Example 37.12</t>
  </si>
  <si>
    <t>3-(6-Amino-5-(3-methyl-1,2,4-oxadiazol-5-yl)pyridin-3-yl)-N-((1-(hydroxymethyl)cyclopentyl)methyl)-4-methylbenzenesulfonamide::US10112926, Example 37.13</t>
  </si>
  <si>
    <t>3-(6-Amino-5-(3-methylisoxazol-5-yl)pyridin-3-yl)-4-methyl-N-(3,3,3-trifluoropropyl)benzenesulfonamide::US10112926, Example 37.14</t>
  </si>
  <si>
    <t>3-(6-Amino-5-(3-methyl-1,2,4-oxadiazol-5-yl)pyridin-3-yl)-N-((1-hydroxycyclobutyl)methyl)-4-methylbenzenesulfonamide::US10112926, Example 37.15</t>
  </si>
  <si>
    <t>3-(6-Amino-5-(3-methylisoxazol-5-yl)pyridin-3-yl)-N-(2-(1-hydroxycyclopentyl)ethyl)-4-methylbenzenesulfonamide::US10112926, Example 37.16</t>
  </si>
  <si>
    <t>3-(6-Amino-5-(3-methyl-1,2,4-oxadiazol-5-yl)pyridin-3-yl)-N-(3,3-difluorocyclobutyl)-4-methylbenzenesulfonamide::US10112926, Example 37.17</t>
  </si>
  <si>
    <t>3-(6-Amino-5-(3-methyl-1,2,4-oxadiazol-5-yl)pyridin-3-yl)-N-(3-hydroxy-2,2-dimethylpropyl)-4-methylbenzenesulfonamide hydrochloride::US10112926, Example 37.18</t>
  </si>
  <si>
    <t>3-(6-Amino-5-(3-methyl-1,2,4-oxadiazol-5-yl)pyridin-3-yl)-N-((1-hydroxycyclopropyl)methyl)-4-methylbenzenesulfonamide::US10112926, Example 37.19</t>
  </si>
  <si>
    <t>5-(5-((3-Methoxy-3-methylazetidin-yl)sulfonyl)-2-methylphenyl)-3-(3-methylisoxazol-5-yl)pyridin-2-amine::US10112926, Example 37.20</t>
  </si>
  <si>
    <t>3-(6-Amino-5-(3-methyl-1,2,4-oxadiazol-5-yl)pyridin-3-yl)-N-(2-hydroxy-1-(tetrahydrofuran-3-yl)ethyl)-4-methylbenzenesulfonamide::US10112926, Example 37.21</t>
  </si>
  <si>
    <t>3-(6-Amino-5-(3-methylisoxazol-5-yl)pyridin-3-yl)-N-methoxy-N,4-dimethylbenzenesulfonamide::US10112926, Example 37.22</t>
  </si>
  <si>
    <t>3-(6-Amino-5-(3-methylisoxazol-5-yl)pyridin-3-yl)-N-((1-(hydroxymethyl)cyclopentyl) methyl)-4-methylbenzenesulfonamide::US10112926, Example 37.23</t>
  </si>
  <si>
    <t>(R)-1-((3-(6-Amino-5-(3-methylisoxazol-5-yl)pyridin-3-yl)-4-methylphenyl)sulfonyl)pyrrolidin-3-ol::US10112926, Example 37.24</t>
  </si>
  <si>
    <t>(R)-3-(6-Amino-5-(3-methyl-1,2,4-oxadiazol-5-yl)pyridin-3-yl)-4-methyl-N-(2-oxopiperidin-4-yl)benzenesulfonamide::US10112926, Example 37.25</t>
  </si>
  <si>
    <t>3-(6-Amino-5-(3-methyl-1,2,4-oxadiazol-5-yl)pyridin-3-yl)-N-((1-(hydroxymethyl)cyclobutyl)methyl)-4-methylbenzenesulfonamide::US10112926, Example 37.26</t>
  </si>
  <si>
    <t>(R)-3-(6-Amino-5-(3-methylisoxazol-5-yl)pyridin-3-yl)-N-((1-ethyl pyrrolidin-2-yl)methyl)-4-methylbenzenesulfonamide::US10112926, Example 37.27::US10112926, Example 37.33</t>
  </si>
  <si>
    <t>1-((3-(6-Amino-5-(3-methylisoxazol-5-yl)pyridin-3-yl)-4-methylphenyl)sulfonyl)-3-methylazetidin-3-ol::US10112926, Example 37.28</t>
  </si>
  <si>
    <t>3-(6-Amino-5-(3-methyl-1,2,4-oxadiazol-5-yl)pyridin-3-yl)-N-(2-aminoethyl)-4-methylbenzenesulfonamide::US10112926, Example 37.29</t>
  </si>
  <si>
    <t>3-(6-Amino-5-(3-methylisoxazol-5-yl)pyridin-3-yl)-N-(2-(1-hydroxycyclohexyl)ethyl)-4-methylbenzenesulfonamide::US10112926, Example 37.30</t>
  </si>
  <si>
    <t>3-(6-Amino-5-(3-methyl-1,2,4-oxadiazol-5-yl)pyridin-3-yl)-N-(2-(1-hydroxycyclohexyl)ethyl)-4-methylbenzenesulfonamide::US10112926, Example 37.31</t>
  </si>
  <si>
    <t>(S)-1-((3-(6-Amino-5-(3-methyl-1,2,4-oxadiazol-5-yl)pyridin-3-yl)-4-methylphenyl)sulfonyl)pyrrolidin-3-ol hydrochloride::US10112926, Example 37.32</t>
  </si>
  <si>
    <t>3-(6-Amino-5-(3-methyl-1,2,4-oxadiazol-5-yl)pyridin-3-yl)-N-(1-isopropylpiperidin-4-yl)-4-methylbenzenesulfonamide::US10112926, Example 37.34</t>
  </si>
  <si>
    <t>(R)-3-(6-Amino-5-(3-methylisoxazol-5-yl)pyridin-3-yl)-4-methyl-N-((tetrahydro-2H-pyran-2-yl)methyl)benzenesulfonamide and (S)-3-(6-amino-5-(3-methylisoxazol-5-yl)pyridin-3-yl)-4-methyl-N-((tetrahydro-2H-pyran-2-yl)methyl)benzenesulfonamide::US10112926, Example 37.37a::US10112926, Example 37.37b</t>
  </si>
  <si>
    <t>3-(6-Amino-5-(3-methyl-1,2,4-oxadiazol-5-yl)pyridin-3-yl)-N-(2,2-difluoropropyl)-4-methylbenzenesulfonamide::US10112926, Example 37.38</t>
  </si>
  <si>
    <t>(S)-((3-(6-Amino-5-(3-methyl-1,2,4-oxadiazol-5-yl)pyridin-3-yl)-4-methylphenyl)sulfonyl)azetidin-3-yl)methanol::US10112926, Example 37.39</t>
  </si>
  <si>
    <t>(S)-3-(6-Amino-5-(3-methylisoxazol-5-yl)pyridin-3-yl)-4-methyl-N-((tetrahydrofuran-3-yl)methyl)benzenesulfonamide::US10112926, Example 38</t>
  </si>
  <si>
    <t>3-(6-Amino-5-(3-methylisoxazol-5-yl)pyridin-3-yl)-4-methyl-N-(2,2,2-trifluoroethyl)benzenesulfonamide::US10112926, Example 39</t>
  </si>
  <si>
    <t>3-(6-Amino-5-(3-(hydroxymethyl)isoxazol-5-yl)pyridin-3-yl)-N-(2-hydroxy-2-methylpropyl)-4-methylbenzenesulfonamide::US10112926, Example 41</t>
  </si>
  <si>
    <t>3-(6-Amino-5-(3-(morpholine-4-carbonyl)isoxazol-5-yl)pyridin-3-yl)-N-(2-hydroxy-2-methylpropyl)-4-methylbenzenesulfonamide::US10112926, Example 42</t>
  </si>
  <si>
    <t>5-(2-Amino-5-(5-(N-(2-hydroxy-2-methylpropyl)sulfamoyl)-2-methylphenyl)pyridin-3-yl)-N,N-dimethylisoxazole-3-carboxamide::US10112926, Example 43</t>
  </si>
  <si>
    <t>3-(6-Amino-5-(3-methyl-1,2,4-oxadiazol-5-yl)pyridin-3-yl)-4-methyl-N-propoxybenzenesulfonamide::US10112926, Example 44</t>
  </si>
  <si>
    <t>3-(6-Amino-5-(3-methyl-1,2,4-oxadiazol-5-yl)pyridin-3-yl)-N-isopropoxy-4-methylbenzenesulfonamide::US10112926, Example 45</t>
  </si>
  <si>
    <t>3-(6-Amino-5-(3-methyl-1,2,4-oxadiazol-5-yl)pyridin-3-yl)-N-methoxy-4-methylbenzenesulfonamide::US10112926, Example 46</t>
  </si>
  <si>
    <t>3-(6-Amino-5-(3-methyl-1,2,4-oxadiazol-5-yl)pyridin-3-yl)-N-(tert-butoxy)-4-methylbenzenesulfonamide::US10112926, Example 47</t>
  </si>
  <si>
    <t>3-(6-Amino-5-(3-methyl-1,2,4-oxadiazol-5-yl)pyridin-3-yl)-4-methyl-N-(3,3,3-trifluoropropyl)benzenesulfonamide::US10112926, Example 48</t>
  </si>
  <si>
    <t>3-(6-Amino-5-(3-methyl-1,2,4-oxadiazol-5-yl)pyridin-3-yl)-4-methyl-N-(tetrahydro-2H-pyran-4-yl)benzenesulfonamide::US10112926, Example 49</t>
  </si>
  <si>
    <t>3-(6-Amino-5-(3-methylisoxazol-5-yl)pyridin-3-yl)-N-((3-(hydroxymethyl)oxetan-3-yl)methyl)-4-methylbenzenesulfonamide::US10112926, Example 50</t>
  </si>
  <si>
    <t>3-(6-Amino-5-(3-methyl-1,2,4-oxadiazol-5-yl)pyridin-3-yl)-N-((4-hydroxytetrahydro-2H-pyran-4-yl)methyl)-4-methylbenzenesulfonamide::US10112926, Example 51</t>
  </si>
  <si>
    <t>3-(6-Amino-5-(3-methyl-1,2,4-oxadiazol-5-yl)pyridin-3-yl)-N-((3-(hydroxymethyl)oxetan-3-yl)methyl)-4-methylbenzenesulfonamide::US10112926, Example 52</t>
  </si>
  <si>
    <t>3-(6-Amino-5-(3-methylisoxazol-5-yl)pyridin-3-yl)-N-((1-hydroxycyclopentyl)methyl)-4-methylbenzenesulfonamide::US10112926, Example 53</t>
  </si>
  <si>
    <t>3-(6-Amino-5-(3-methylisoxazol-5-yl)pyridin-3-yl)-N-((4-hydroxytetrahydro-2H-pyran-4-yl)methyl)-4-methylbenzenesulfonamide::US10112926, Example 54</t>
  </si>
  <si>
    <t>US10112926, Example 55::trans-3-(6-Amino-5-(3-methyl-1,2,4-oxadiazol-5-yl)pyridin-3-yl)-N-(3-hydroxycyclobutoxy)-4-methylbenzenesulfonamide</t>
  </si>
  <si>
    <t>3-(6-Amino-5-(3-methyl-1,2,4-oxadiazol-5-yl)pyridin-3-yl)-N-((3-hydroxyoxetan-3-yl)methyl)-4-methylbenzenesulfonamide::US10112926, Example 56</t>
  </si>
  <si>
    <t>3-(6-Amino-5-(3-methyl-1,2,4-oxadiazol-5-yl)pyridin-3-yl)-4-methyl-N-((tetrahydrofuran-2-yl)methyl)benzenesulfonamide::US10112926, Example 57</t>
  </si>
  <si>
    <t>3-(6-Amino-5-(1-methyl-1H-pyrrol-3-yl)pyridin-3-yl)-N-(2-hydroxy-2-methylpropyl)-4-methylbenzenesulfonamide hydrochloride::US10112926, Example 58</t>
  </si>
  <si>
    <t>3-(6-Amino-5-(2-methylthiazol-4-yl)pyridin-3-yl)-N-(2-hydroxy-2-methylpropyl)-4-methylbenzenesulfonamide::US10112926, Example 59</t>
  </si>
  <si>
    <t>3-(6-Amino-5-(4-methyl-1H-pyrazol-1-yl)pyridin-3-yl)-N-(2-hydroxy-2-methylpropyl)-4-methylbenzenesulfonamide::US10112926, Example 60</t>
  </si>
  <si>
    <t>3-(6-Amino-5-(1,5-dimethyl-1H-pyrazol-4-yl)pyridin-3-yl)-N-(2-hydroxy-2-methylpropyl)-4-methylbenzenesulfonamide::US10112926, Example 61</t>
  </si>
  <si>
    <t>3-(6-Amino-5-(5-methylisoxazol-4-yl)pyridin-3-yl)-N-(2-hydroxy-2-methylpropyl)-4-methylbenzenesulfonamide::US10112926, Example 62</t>
  </si>
  <si>
    <t>3-(6-Amino-5-(1-methyl-1H-1,2,3-triazol-4-yl)pyridin-3-yl)-N-(2-hydroxy-2-methylpropyl)-4-methylbenzenesulfonamide hydrochloride::US10112926, Example 63</t>
  </si>
  <si>
    <t>3-(6-Amino-5-(isoxazol-5-yl)pyridin-3-yl)-N-(2-hydroxy-2-methylpropyl)-4-methylbenzenesulfonamide::US10112926, Example 64</t>
  </si>
  <si>
    <t>3-(6-Amino-5-(3-(trifluoromethyl)isoxazol-5-yl)pyridin-3-yl)-N-(2-hydroxy-2-methylpropyl)-4-methylbenzenesulfonamide hydrochloride::US10112926, Example 65</t>
  </si>
  <si>
    <t>3-(6-Amino-5-(3-((dimethylamino)methyl)isoxazol-5-yl)pyridin-3-yl)-N-(2-hydroxy-2-methylpropyl)-4-methylbenzenesulfonamide::US10112926, Example 66</t>
  </si>
  <si>
    <t>3-(6-Amino-5-(2-methyloxazol-5-yl)pyridin-3-yl)-N-((3-(hydroxymethyl)oxetan-3-yl)methyl)-4-methylbenzenesulfonamide::US10112926, Example 67</t>
  </si>
  <si>
    <t>3-(6-Amino-5-(2-methylthiazol-5-yl)pyridin-3-yl)-N-((3-(hydroxymethyl)oxetan-3-yl)methyl)-4-methylbenzenesulfonamide::US10112926, Example 68</t>
  </si>
  <si>
    <t>3-(6-Amino-5-(2-methyloxazol-5-yl)pyridin-3-yl)-4-methyl-N-((3-methyloxetan-3-yl)methyl)benzenesulfonamide::US10112926, Example 69</t>
  </si>
  <si>
    <t>3-(6-Amino-5-(3-(difluoromethyl)-1,2,4-oxadiazol-5-yl)pyridin-3-yl)-N-((1r,4r)-4-hydroxycyclohexyl)-4-methylbenzenesulfonamide hydrochloride::US10112926, Example 70</t>
  </si>
  <si>
    <t>3-(6-Amino-5-(3-(difluoromethyl)-1,2,4-oxadiazol-5-yl)pyridin-3-yl)-N-(2-hydroxy-2-methylpropyl)-4-methylbenzenesulfonamide hydrochloride::US10112926, Example 71</t>
  </si>
  <si>
    <t>3-(6-Amino-5-(3-methyl-1,2,4-oxadiazol-5-yl)pyridin-3-yl)-4-methyl-N-(6-methylpyridin-2-yl)benzenesulfonamide::US10112926, Example 72</t>
  </si>
  <si>
    <t>3-(6-Amino-5-(2-methylthiazol-5-yl)pyridin-3-yl)-4-methylbenzenesulfonamide::US10112926, Example 74</t>
  </si>
  <si>
    <t>3-(6-Amino-5-(3-methyl-1,2,4-oxadiazol-5-yl)pyridin-3-yl)-4-methylbenzenesulfonamide::US10112926, Example 75</t>
  </si>
  <si>
    <t>US10112926, Example 76a</t>
  </si>
  <si>
    <t>US10112926, Example 76b</t>
  </si>
  <si>
    <t>US10112926, Example 77::trans-3-(2-Amino-2&amp;#8242;-methyl-[3,4&amp;#8242;-bipyridin]-5-yl)-N-(&amp;#8722;4-(hydroxymethyl)cyclohexyl)-4-methylbenzenesulfonamide hydrochloride</t>
  </si>
  <si>
    <t>US10112926, Example 78::trans-3-(6-Amino-5-(3-(2,2,2-trifluoroethyl)-1,2,4-oxadiazol-5-yl)pyridin-3-yl)-N-((1r,4r)-4-hydroxycyclohexyl)-4-methylbenzenesulfonamide</t>
  </si>
  <si>
    <t>3-(6-Amino-5-(3-(2,2,2-trifluoroethyl)-1,2,4-oxadiazol-5-yl)pyridin-3-yl)-N-(3-hydroxy-3-methylbutyl)-4-methylbenzenesulfonamide::US10112926, Example 79</t>
  </si>
  <si>
    <t>3-(6-Amino-5-(3-cyclopropyl-1,2,4-oxadiazol-5-yl)pyridin-3-yl)-N-(2-hydroxy-2-methylpropyl)-4-methylbenzenesulfonamide hydrochloride::US10112926, Example 80</t>
  </si>
  <si>
    <t>3-(6-Amino-5-(1H-1,2,4-triazol-1-yl)pyridin-3-yl)-N-(2-hydroxy-2-methylpropyl)-4-methylbenzenesulfonamide hydrochloride::US10112926, Example 81</t>
  </si>
  <si>
    <t>US10112926, Example 82a</t>
  </si>
  <si>
    <t>US10112926, Example 82b</t>
  </si>
  <si>
    <t>(1-((3-(6-Amino-5-(2-methylthiazol-5-yl)pyridin-3-yl)-4-methylphenyl)sulfonyl)azetidin-3-yl)methanol::US10112926, Example 83.1</t>
  </si>
  <si>
    <t>3-(6-Amino-5-(2-methylthiazol-5-yl)pyridin-3-yl)-4-methyl-N-(oxetan-3-ylmethyl)benzenesulfonamide::US10112926, Example 83.2</t>
  </si>
  <si>
    <t>3-(6-Amino-5-(2-methylthiazol-5-yl)pyridin-3-yl)-N-(3-hydroxy-2,2-dimethylpropyl)-4-methylbenzenesulfonamide::US10112926, Example 83.4</t>
  </si>
  <si>
    <t>3-(6-Amino-5-(2-methylthiazol-5-yl)pyridin-3-yl)-N-(2-hydroxyethyl)-4-methylbenzenesulfonamide::US10112926, Example 83.5</t>
  </si>
  <si>
    <t>US10112926, Example 84::cis-3-(6-Amino-5-(3-methylisoxazol-5-yl)pyridin-3-yl)-N-(((1s,3s)-3-hydroxycyclobutyl)methyl)-4-methylbenzenesulfonamide</t>
  </si>
  <si>
    <t>5-(6-Amino-5-(3-methyl-1,2,4-oxadiazol-5-yl)pyridin-3-yl)-2-fluoro-N-(2-hydroxy-2-methylpropyl)-4-methylbenzenesulfonamide::US10112926, Example 85</t>
  </si>
  <si>
    <t>(R)-3-(6-Amino-5-(3-methyl-1,2,4-oxadiazol-5-yl)pyridin-3-yl)-4-methyl-N-((tetrahydrofuran-3-yl)methyl)benzenesulfonamide::US10112926, Example 86</t>
  </si>
  <si>
    <t>(S)-3-(6-Amino-5-(3-methyl-1,2,4-oxadiazol-5-yl)pyridin-3-yl)-4-methyl-N-((tetrahydrofuran-3-yl)methyl)benzenesulfonamide::US10112926, Example 87</t>
  </si>
  <si>
    <t>5-(6-Amino-5-(3-methylisoxazol-5-yl)pyridin-3-yl)-2-chloro-N-(2-hydroxy-2-methylpropyl)-4-methylbenzenesulfonamide::US10112926, Example 88</t>
  </si>
  <si>
    <t>5-(6-Amino-5-(3-methyl-1,2,4-oxadiazol-5-yl)pyridin-3-yl)-2-chloro-N-(2-hydroxy-2-methylpropyl)-4-methylbenzenesulfonamide::US10112926, Example 89</t>
  </si>
  <si>
    <t>3-(6-Amino-5-(5-methylthiazol-2-yl)pyridin-3-yl)-N-(2-hydroxy-2-methylpropyl)-4-methylbenzenesulfonamide::US10112926, Example 90</t>
  </si>
  <si>
    <t>3-(6-Amino-5-(5-methylthiazol-2-yl)pyridin-3-yl)-N-(3-hydroxy-3-methylbutyl)-4-methylbenzenesulfonamide::US10112926, Example 91</t>
  </si>
  <si>
    <t>3-(6-Amino-5-(2-methylthiazol-4-yl)pyridin-3-yl)-N-((1r,4r)-4-hydroxycyclohexyl)-4-methylbenzenesulfonamide::US10112926, Example 92</t>
  </si>
  <si>
    <t>3-(6-Amino-5-(2-methylthiazol-4-yl)pyridin-3-yl)-N-(3-hydroxy-3-methylbutyl)-4-methylbenzenesulfonamide::US10112926, Example 93</t>
  </si>
  <si>
    <t>3-(6-amino-5-(oxazol-5-yl)pyridin-3-yl)-N-(2-hydroxy-2-methylpropyl)-4-methylbenzenesulfonamide::US10112926, Example 94a</t>
  </si>
  <si>
    <t>3-(6-amino-5-(oxazol-2-yl)pyridin-3-yl)-N-(2-hydroxy-2-methylpropyl)-4-methylbenzenesulfonamide::US10112926, Example 94b</t>
  </si>
  <si>
    <t>US10112926, Example 95::trans-3-(6-amino-5-(3-methylisoxazol-5-yl)pyridin-3-yl)-N-((1r,3r)-3-hydroxycyclobutoxy)-4-methylbenzenesulfonamide</t>
  </si>
  <si>
    <t>US10112926, Example 96::trans-3-(6-amino-5-(3-methylisoxazol-5-yl)pyridin-3-yl)-N-(3-hydroxycyclopentyl)-4-methylbenzenesulfonamide</t>
  </si>
  <si>
    <t>3-(6-amino-5-(2-methylthiazol-5-yl)pyridin-3-yl)-N-((1r,4r)-4-hydroxycyclohexyl)-4-methylbenzenesulfonamide::US10112926, Example 97</t>
  </si>
  <si>
    <t>3-(6-amino-5-(2-methyloxazol-5-yl)pyridin-3-yl)-N-((1r,4r)-4-hydroxycyclohexyl)-4-methylbenzenesulfonamide hydrochloride::US10112926, Example 98</t>
  </si>
  <si>
    <t>5-(6-amino-5-(3-methylisoxazol-5-yl)pyridin-3-yl)-2-fluoro-N-(2-hydroxy-2-methylpropoxy)-4-methylbenzenesulfonamide::US10112926, Example 99</t>
  </si>
  <si>
    <t>5-(6-amino-5-(3-methyl-1,2,4-oxadiazol-5-yl pyridin-3-yl)-N-(2-hydroxy-2-methylpropyl)-2,4-dimethylbenzenesulfonamide::US10112926, Example 100</t>
  </si>
  <si>
    <t>3-(6-amino-5-(3-methylisoxazol-5-yl)pyridin-3-yl)-N-(trans-4-hydroxytetrahydrofuran-3-yl)-4-methylbenzenesulfonamide:trifluoroacetic acid 1:1::US10112926, Example 101.1</t>
  </si>
  <si>
    <t>3-(6-amino-5-(3-methylisoxazol-5-yl)pyridin-3-yl)-N-((trans)-2-hydroxycyclopentyl)-4-methylbenzenesulfonamide::US10112926, Example 101.2</t>
  </si>
  <si>
    <t>US10112926, Example 101.3::trans-1-((3-(6-amino-5-(3-methylisoxazol-5-yl)pyridin-3-yl)-4-methylphenyl)sulfonyl)-4-methylpyrrolidin-3-ol</t>
  </si>
  <si>
    <t>3-(6-amino-5-(5-methyl-1,3,4-thiadiazol-2-yl)pyridin-3-yl)-N-(2-hydroxy-2-methylpropyl)-4-methylbenzenesulfonamide::US10112926, Example 102</t>
  </si>
  <si>
    <t>US10112926, Example 103a</t>
  </si>
  <si>
    <t>US10112926, Example 103b</t>
  </si>
  <si>
    <t>3-(6-amino-5-(2- methyloxazol-5- yl)pyridin-3-yl)-N-((3- hydroxycyclobutyl) methyl)-4- methylbenzenesulfon- amide::US10112926, Example 104.1</t>
  </si>
  <si>
    <t>3-(6-amino-5-(2- methyloxazol-5- yl)pyridin-3-yl)-N-(3- hydroxy-2,2- dimethylpropyl)-4- methylbenzenesulfon- amide::US10112926, Example 104.2</t>
  </si>
  <si>
    <t>3-(6-amino-5-(2- methyloxazol-5- yl)pyridin-3-yl)-4- methyl-N-(oxetan-3- ylmethyl)benzenesulfon- amide::US10112926, Example 104.3</t>
  </si>
  <si>
    <t>(+/-)trans-3-(6-amino- 5-(2-methyloxazol-5- yl)pyridin-3-yl)-N-(3- hydroxycyclopentyl)-4- methylbenzenesulfon- amide::US10112926, Example 104.16::US10112926, Example 104.4</t>
  </si>
  <si>
    <t>3-(6-amino-5-(2- methyloxazol-5- yl)pyridin-3-yl)-N-(2- hydroxyethyl)-4- methylbenzenesulfon- amide::US10112926, Example 104.5</t>
  </si>
  <si>
    <t>3-(6-amino-5-(2- methyloxazol-5- yl)pyridin-3-yl)-N-(3- hydroxypropyl)-4- methylbenzenesulfon- amide::US10112926, Example 104.6</t>
  </si>
  <si>
    <t>3-(6-amino-5-(2- methyloxazol-5- yl)pyridin-3-yl)-N-((3- hydroxyoxetan-3- yl)methyl)-4- methylbenzenesulfon- amide::US10112926, Example 104.7</t>
  </si>
  <si>
    <t>3-(6-amino-5-(2- methyloxazol-5- yl)pyridin-3-yl)-4- methyl-N-((tetrahydro- 2H-pyran-3- yl)methyl)benzenesulfon- amide::US10112926, Example 104.8</t>
  </si>
  <si>
    <t>3-(6-amino-5-(2- methyloxazol-5- yl)pyridin-3-yl)-4- methyl-N-(2,2,2- trifluoroethyl)benzene- sulfonamide::US10112926, Example 104.9</t>
  </si>
  <si>
    <t>3-(6-amino-5-(2- methyloxazol-5- yl)pyridin-3-yl)-N-(2,2- difluoroethyl)-4- methylbenzenesulfon- amide::US10112926, Example 104.10</t>
  </si>
  <si>
    <t>3-(6-amino-5-(2- methyloxazol-5- yl)pyridin-3-yl)-N- ((1r,4r)-4- (hydroxymethyl)cyclo- hexyl)-4- methylbenzenesulfon- amide::US10112926, Example 104.11</t>
  </si>
  <si>
    <t>3-(6-amino-5-(2- methyloxazol-5- yl)pyridin-3-yl)-N- (cyclopropylmethyl)-4- methylbenzenesulfon- amide::US10112926, Example 104.12</t>
  </si>
  <si>
    <t>3-(6-amino-5-(2- methyloxazol-5- yl)pyridin-3-yl)-N-((4- (hydroxymethyl)tetra- hydro-2H-pyran-4- yl)methyl)-4- methylbenzenesulfon- amide::US10112926, Example 104.13</t>
  </si>
  <si>
    <t>3-(6-amino-5-(2- methyloxazol-5- yl)pyridin-3-yl)-N- cyclopropyl-4- methylbenzenesulfon- amide::US10112926, Example 104.14</t>
  </si>
  <si>
    <t>US10112926, Example 104.15::rac-3-(6-amino-5-(2- methyloxazol-5- yl)pyridin-3-yl)-N-(2- hydroxypropyl)-4- methylbenzenesulfon- amide</t>
  </si>
  <si>
    <t>3-(6-amino-5-(5-methyl-1,3,4-thiadiazol-2-yl)pyridin-3-yl)-N-(3-hydroxy-3-methyl butyl)-4-methylbenzenesulfonamide::US10112926, Example 105</t>
  </si>
  <si>
    <t>3-(6-amino-5-(2-methyl-2H-1,2,3-triazol-4-yl)pyridin-3-yl)-N-(3-hydroxy-3-methylbutyl)-4-methylbenzenesulfonamide::US10112926, Example 106</t>
  </si>
  <si>
    <t>3-(6-amino-5-(2-methyloxazol-5-yl)pyridin-3-yl)-N-(2-hydroxy-2-methylpropoxy)-4-methylbenzenesulfonamide hydrochloride::US10112926, Example 107</t>
  </si>
  <si>
    <t>Rac-3-(6-amino-5-(3-methyl-1,2,4-oxadiazol-5-yl)pyridin-3-yl)-N-(2-hydroxypropyl)-4-methylbenzenesulfonamide::US10112926, Example 108</t>
  </si>
  <si>
    <t>5-(6-amino-5-(3-methylisoxazol-5-yl)pyridin-3-yl)-2-fluoro-N-(2-hydroxy-2-methylpropyl)-4-methylbenzenesulfonamide::US10112926, Example 109</t>
  </si>
  <si>
    <t>3-(6-amino-5-(1-methyl-1H-pyrazol-3-yl)pyridin-3-yl)-N-(2-hydroxy-2-methylpropyl)-4-methylbenzenesulfonamide::US10112926, Example 110</t>
  </si>
  <si>
    <t>3-(6-amino-5-(3-methylisoxazol-5-yl)pyridin-3-yl)-N-(2-hydroxy-2-methylpropyl)benzenesulfonamide::US10112926, Example 111</t>
  </si>
  <si>
    <t>3-(6-amino-5-(2-methyloxazol-5-yl)pyridin-3-yl)-N-((1S,3S)-3-hydroxycyclohexyl)-4-methylbenzenesulfonamide::US10112926, Example 112</t>
  </si>
  <si>
    <t>5-(6-amino-5-(3-methyl-1,2,4-oxadiazol-5-yl)pyridin-3-yl)-4-fluoro-N-(2-hydroxy-2-methylpropyl)-2-methylbenzenesulfonamide::US10112926, Example 113</t>
  </si>
  <si>
    <t>3-(6-amino-5-(2- methyloxazol-5- yl)pyridin-3-yl)-N-((1- hydroxycyclopropyl) methyl)-4- methylbenzenesulfon- amide::US10112926, Example 114.1</t>
  </si>
  <si>
    <t>3-(6-amino-5-(2- methyloxazol-5- yl)pyridin-3-yl)-4- methyl-N-(1,1,1- trifluoro-3- hydroxypropan-2- yl)benzenesulfonamide::US10112926, Example 114.2</t>
  </si>
  <si>
    <t>3-(6-amino-5-(2- methyloxazol-5- yl)pyridin-3-yl)-N-((4- hydroxytetrahydro- 2H-pyran-4- yl)methyl)-4- methylbenzenesulfon- amide::US10112926, Example 114.3</t>
  </si>
  <si>
    <t>3-(6-amino-5-(2- methyloxazol-5- yl)pyridin-3-yl)-N-(3- hydroxy-3- (trifluoromethyl)cyclo- pentyl)-4- methylbenzenesulfon- amide::US10112926, Example 114.4</t>
  </si>
  <si>
    <t>3-(6-Amino-5-(2-cyclopropyloxazol-5-yl)pyridin-3-yl)-N-(2-hydroxy-2-methylpropyl)-4-methylbenzenesulfonamide::US10112926, Example 115</t>
  </si>
  <si>
    <t>2-(4-(2-(1-isopropyl-3-methyl-1H-1,2,4-triazol-5-yl)-5,6-dihydrobenzo[f]imidazo[1,2-d][1,4]oxazepin-9-yl)-1H-pyrazol-1-yl)-2-methylpropanamide::CHEMBL2387080::GDC 0032::GDC-0032::Roche RG7604::Taselisib::US8242104, Compound 196</t>
  </si>
  <si>
    <t>4-[2-(1H-indazol-4-yl)-6-[(4-methanesulfonylpiperazin-1-yl)methyl]thieno[3,2-d]pyrimidin-4-yl]morpholine::GDC-0941::GDC0941::US10112932, pictilisib</t>
  </si>
  <si>
    <t>(S)-2-((2-((S)-4-(difluoromethyl)- 2-oxooxazolidin-3-yl)-5,6- dihydrobenzo[f]imidazo[1,2- d][1,4]oxazepin-9- yl)amino)propanamide::US10112932, Compound 101</t>
  </si>
  <si>
    <t>(S)-2-cyclobutyl-2-((2-((R)-4- methyl-2-oxooxazolidin-3-yl)-5,6- dihydrobenzo[f]imidazo[1,2- d][1,4]oxazepin-9- yl)amino)acetamide::US10112932, Compound 102</t>
  </si>
  <si>
    <t>(S)-2-cyclopropyl-2-((2-((S)-4- (difluoromethyl)-2-oxooxazolidin- 3-yl)-5,6- dihydrobenzo[f]imidazo[1,2- d][1,4]oxazepin-9- yl)amino)acetamide::US10112932, Compound 103</t>
  </si>
  <si>
    <t>(S)-2-cyclopropyl-2-((2-((R)-4- methyl-2-oxooxazolidin-3-yl)-5,6- dihydrobenzo[f]imidazo[1,2- d][1,4]oxazepin-9- yl)amino)acetamide::US10112932, Compound 104</t>
  </si>
  <si>
    <t>(S)-2-cyclopropyl-2-((2-((S)-4- (fluoromethyl)-2-oxooxazolidin-3- yl)-5,6- dihydrobenzo[f]imidazo[1,2- d][1,4]oxazepin-9- yl)amino)acetamide::US10112932, Compound 105</t>
  </si>
  <si>
    <t>(S)-2-((2-((S)-4-(fluoromethyl)-2- oxooxazolidin-3-yl)-5,6- dihydrobenzo[f]imidazo[1,2- d][1,4]oxazepin-9- yl)amino)propanamide::US10112932, Compound 106</t>
  </si>
  <si>
    <t>(S)-2-((2-((S)-4-(difluoromethyl)- 2-oxooxazolidin-3-yl)-5,6- dihydrobenzo[f]imidazo[1,2- d][1,4]oxazepin-9- yl)amino)butanamide::US10112932, Compound 107</t>
  </si>
  <si>
    <t>(S)-3-(1-((6-amino-5-(5-methyl-1,3,4-oxadiazol-2-yl)pyrimidin-4-yl)amino)ethyl)-8-chloro-2-cyclopropylisoquinolin-1(2H)-one::US9657007, Example 4</t>
  </si>
  <si>
    <t>US9512114, 5::US9657007, Example 5</t>
  </si>
  <si>
    <t>US9512114, 8::US9657007, Example 8</t>
  </si>
  <si>
    <t>US9512114, 9::US9657007, Example 9</t>
  </si>
  <si>
    <t>US9512114, 11::US9657007, Example 11</t>
  </si>
  <si>
    <t>US9512114, 24::US9657007, Example 24</t>
  </si>
  <si>
    <t>US10174035, Compound 5::{4-[cis-2,6-Dimethylmorpholin-4-yl]piperidin-1-yl}[2-(1-methyl-1H-pyrazol-4-yl)-6-(morpholin-4-yl)-9H-purin-8-yl]methanone</t>
  </si>
  <si>
    <t>2-(4-{[2-(1,3-Dimethyl-1H-pyrazol-4-yl)-6-(morpholin-4-yl)-9H-purin-8-yl]carbonyl}piperazin-1-yl)-2-methylpropanamide::US10174035, Compound 8</t>
  </si>
  <si>
    <t>2-Methyl-2-(4-{[2-(1-methyl-1H-pyrazol-4-yl)-6-(morpholin-4-yl)-9H-purin-8-yl]carbonyl}piperazin-1-yl)propanamide::US10174035, Compound 10</t>
  </si>
  <si>
    <t>US10174035, Compound 14::[4-(2-Hydroxypropan-2-yl)piperidin-1-yl][2-(1-methyl-1H-pyrazol-4-yl)-6-(morpholin-4-yl)-9H-purin-8-yl]methanone</t>
  </si>
  <si>
    <t>US10174035, Compound 19::[4-(Morpholin-4-yl)piperidin-1-yl]{6-(morpholin-4-yl)-2-[3-(trifluoromethyl)-1H-pyrazol-4-yl]-9H-purin-8-yl}methanone</t>
  </si>
  <si>
    <t>US10174035, Compound 41::[2-(1,3-Dimethyl-1H-pyrazol-4-yl)-6-(morpholin-4-yl)-9H-purin-8-yl][4-(morpholin-4-yl)piperidin-1-yl]methanone</t>
  </si>
  <si>
    <t>2-(1-Methyl-1H-pyrazol-4-yl)-N-{2-[1-methylpyrrolidin-2-yl]ethyl}-6-(morpholin-4-yl)-9H-purine-8-carboxamide::US10174035, Compound 64</t>
  </si>
  <si>
    <t>US10174035, Compound 65::{4-[cis-2,6-Dimethylmorpholin-4-yl]piperidin-1-yl}[6-(morpholin-4-yl)-2-(1H-pyrazol-4-yl)-9H-purin-8-yl]methanone</t>
  </si>
  <si>
    <t>US10174035, Compound 78::[5-(1-Methyl-1H-pyrazol-4-yl)-7-(morpholin-4-yl)-3H-imidazo[4,5-b]pyridin-2-yl](2-oxa-7-azaspiro[3.5]non-7-yl)methanone</t>
  </si>
  <si>
    <t>US10174035, Compound 86::[5-(1,3-Dimethyl-1H-pyrazol-4-yl)-6-fluoro-7-(morpholin-4-yl)-3H-imidazo[4,5-b]pyridin-2-yl](4-hydroxypiperidin-1-yl)methanone</t>
  </si>
  <si>
    <t>US10174035, Compound 94::[5-(1,3-Dimethyl-1H-pyrazol-4-yl)-7-(morpholin-4-yl)-3H-imidazo[4,5-b]pyridin-2-yl][4-(morpholin-4-yl)piperidin-1-yl]methanone</t>
  </si>
  <si>
    <t>US10174035, Compound 97::[4-(Dimethylamino)piperidin-1-yl][5-(1,3-dimethyl-1H-pyrazol-4-yl)-6-fluoro-7-(morpholin-4-yl)-3H-imidazo[4,5-b]pyridin-2-yl]methanone</t>
  </si>
  <si>
    <t>3-(1-(9H-purin-6-yl)pyrrolidin-2-yl)-7-fluoro-2-(pyridin-3-yl)quinoline ::US9637488, 1</t>
  </si>
  <si>
    <t>4-amino-6-(2-(7-fluoro-2-morpholinoquinolin-3-yl)pyrrolidin-1-yl)pyrimidine-5-carbonitrile::US9637488, 7</t>
  </si>
  <si>
    <t>3-(1-(9H-purin-6-yl)pyrrolidin-2-yl)-7-fluoro-2-(pyridin-2-yl)quinoline::US9637488, 10::US9637488, 14</t>
  </si>
  <si>
    <t>US9637488, 15</t>
  </si>
  <si>
    <t>US9637488, 16</t>
  </si>
  <si>
    <t>US9637488, 17</t>
  </si>
  <si>
    <t>US9637488, 18</t>
  </si>
  <si>
    <t>US9637488, 20</t>
  </si>
  <si>
    <t>US9637488, 21</t>
  </si>
  <si>
    <t>US9637488, 22::US9637488, 24</t>
  </si>
  <si>
    <t>US9637488, 23::US9637488, 25</t>
  </si>
  <si>
    <t>US9637488, 26</t>
  </si>
  <si>
    <t>US9637488, 29</t>
  </si>
  <si>
    <t>US9637488, 30</t>
  </si>
  <si>
    <t>US9637488, 31</t>
  </si>
  <si>
    <t>US9637488, 38::US9637488, 43</t>
  </si>
  <si>
    <t>US9637488, 41</t>
  </si>
  <si>
    <t>US9637488, 42</t>
  </si>
  <si>
    <t>US9637488, 44</t>
  </si>
  <si>
    <t>US9637488, 62</t>
  </si>
  <si>
    <t>US9637488, 63</t>
  </si>
  <si>
    <t>US9637488, 64</t>
  </si>
  <si>
    <t>US9637488, 66</t>
  </si>
  <si>
    <t>US9751888, Compound 3</t>
  </si>
  <si>
    <t>US9751888, Compound 5</t>
  </si>
  <si>
    <t>US9751888, Compound 13</t>
  </si>
  <si>
    <t>US9751888, Compound 15</t>
  </si>
  <si>
    <t>US9751888, Compound 16</t>
  </si>
  <si>
    <t>US9751888, Compound 17</t>
  </si>
  <si>
    <t>US9751888, Compound 18</t>
  </si>
  <si>
    <t>US9751888, Compound 19</t>
  </si>
  <si>
    <t>US9751888, Compound 20</t>
  </si>
  <si>
    <t>US9751888, Compound 21</t>
  </si>
  <si>
    <t>US9751888, Compound 43</t>
  </si>
  <si>
    <t>US9751888, Compound 45</t>
  </si>
  <si>
    <t>US9751888, Compound 46</t>
  </si>
  <si>
    <t>US9751888, Compound 48</t>
  </si>
  <si>
    <t>US9751888, Compound 50</t>
  </si>
  <si>
    <t>US9751888, Compound 52</t>
  </si>
  <si>
    <t>US9751888, Compound 53</t>
  </si>
  <si>
    <t>US9751888, Compound 54</t>
  </si>
  <si>
    <t>US9751888, Compound 55</t>
  </si>
  <si>
    <t>US9751888, Compound 56</t>
  </si>
  <si>
    <t>US9751888, Compound 57</t>
  </si>
  <si>
    <t>US9751888, Compound 58</t>
  </si>
  <si>
    <t>US9751888, Compound 60</t>
  </si>
  <si>
    <t>US9751888, Compound 61</t>
  </si>
  <si>
    <t>US9751888, Compound 62</t>
  </si>
  <si>
    <t>US9751888, Compound 63</t>
  </si>
  <si>
    <t>US9751888, Compound 64</t>
  </si>
  <si>
    <t>US9751888, Compound 65</t>
  </si>
  <si>
    <t>US9751888, Compound 66</t>
  </si>
  <si>
    <t>US9751888, Compound 67</t>
  </si>
  <si>
    <t>US9751888, Compound 68</t>
  </si>
  <si>
    <t>US9751888, Compound 69</t>
  </si>
  <si>
    <t>US9751888, Compound 70</t>
  </si>
  <si>
    <t>US9751888, Compound 71</t>
  </si>
  <si>
    <t>US9751888, Compound 72</t>
  </si>
  <si>
    <t>US9751888, Compound 73::US9751888, Compound 83</t>
  </si>
  <si>
    <t>US9751888, Compound 74</t>
  </si>
  <si>
    <t>US9751888, Compound 75</t>
  </si>
  <si>
    <t>US9751888, Compound 76</t>
  </si>
  <si>
    <t>US9751888, Compound 77</t>
  </si>
  <si>
    <t>US9751888, Compound 78</t>
  </si>
  <si>
    <t>US9751888, Compound 79</t>
  </si>
  <si>
    <t>US9751888, Compound 80</t>
  </si>
  <si>
    <t>US9751888, Compound 81</t>
  </si>
  <si>
    <t>US9751888, Compound 82</t>
  </si>
  <si>
    <t>US9751888, Compound 84</t>
  </si>
  <si>
    <t>US9751888, Compound 85</t>
  </si>
  <si>
    <t>US9751888, Compound 86</t>
  </si>
  <si>
    <t>US9751888, Compound 87</t>
  </si>
  <si>
    <t>US9751888, Compound 88</t>
  </si>
  <si>
    <t>US9751888, Compound 89</t>
  </si>
  <si>
    <t>US9751888, Compound 90</t>
  </si>
  <si>
    <t>US9751888, Compound 91</t>
  </si>
  <si>
    <t>US9751888, Compound 92</t>
  </si>
  <si>
    <t>US9751888, Compound 94</t>
  </si>
  <si>
    <t>US9751888, Compound 95</t>
  </si>
  <si>
    <t>US9751888, Compound 96</t>
  </si>
  <si>
    <t>US9751888, Compound 97</t>
  </si>
  <si>
    <t>US8614215, 1</t>
  </si>
  <si>
    <t>US8614215, 2</t>
  </si>
  <si>
    <t>US8614215, 3</t>
  </si>
  <si>
    <t>US8614215, 4</t>
  </si>
  <si>
    <t>US8614215, 5</t>
  </si>
  <si>
    <t>US8614215, 6</t>
  </si>
  <si>
    <t>US8614215, 7</t>
  </si>
  <si>
    <t>US8614215, 8</t>
  </si>
  <si>
    <t>US8614215, 9</t>
  </si>
  <si>
    <t>US8614215, 10</t>
  </si>
  <si>
    <t>US8614215, 11</t>
  </si>
  <si>
    <t>US8614215, 12</t>
  </si>
  <si>
    <t>US8614215, 13</t>
  </si>
  <si>
    <t>US8614215, 14</t>
  </si>
  <si>
    <t>US8614215, 15</t>
  </si>
  <si>
    <t>US8614215, 16</t>
  </si>
  <si>
    <t>US8614215, 17</t>
  </si>
  <si>
    <t>US8614215, 18</t>
  </si>
  <si>
    <t>US8614215, 19</t>
  </si>
  <si>
    <t>US8614215, 20</t>
  </si>
  <si>
    <t>US8614215, 22</t>
  </si>
  <si>
    <t>US8614215, 23</t>
  </si>
  <si>
    <t>US8614215, 24</t>
  </si>
  <si>
    <t>US8614215, 25</t>
  </si>
  <si>
    <t>US8614215, 26</t>
  </si>
  <si>
    <t>US8614215, 27</t>
  </si>
  <si>
    <t>US8614215, 28</t>
  </si>
  <si>
    <t>US8614215, 29</t>
  </si>
  <si>
    <t>US8614215, 30</t>
  </si>
  <si>
    <t>US8614215, 31</t>
  </si>
  <si>
    <t>US8614215, 32</t>
  </si>
  <si>
    <t>US8614215, 33</t>
  </si>
  <si>
    <t>US8614215, 34</t>
  </si>
  <si>
    <t>US8614215, 35</t>
  </si>
  <si>
    <t>US8614215, 36</t>
  </si>
  <si>
    <t>US8614215, 37</t>
  </si>
  <si>
    <t>US8614215, 38</t>
  </si>
  <si>
    <t>US8614215, 39</t>
  </si>
  <si>
    <t>US8614215, 40</t>
  </si>
  <si>
    <t>US8614215, 41</t>
  </si>
  <si>
    <t>US8614215, 42</t>
  </si>
  <si>
    <t>US8614215, 43</t>
  </si>
  <si>
    <t>US8614215, 44</t>
  </si>
  <si>
    <t>US8614215, 45</t>
  </si>
  <si>
    <t>US8614215, 46</t>
  </si>
  <si>
    <t>US8614215, 47</t>
  </si>
  <si>
    <t>US8614215, 48</t>
  </si>
  <si>
    <t>US8614215, 49</t>
  </si>
  <si>
    <t>US8614215, 50</t>
  </si>
  <si>
    <t>US8614215, 51</t>
  </si>
  <si>
    <t>US8614215, 52</t>
  </si>
  <si>
    <t>US8614215, 53</t>
  </si>
  <si>
    <t>US8614215, 54</t>
  </si>
  <si>
    <t>US8614215, 55</t>
  </si>
  <si>
    <t>US8614215, 56</t>
  </si>
  <si>
    <t>US8614215, 57</t>
  </si>
  <si>
    <t>US8614215, 58</t>
  </si>
  <si>
    <t>US8614215, 59</t>
  </si>
  <si>
    <t>US8614215, 60</t>
  </si>
  <si>
    <t>US8614215, 61</t>
  </si>
  <si>
    <t>US8614215, 62</t>
  </si>
  <si>
    <t>US8614215, 63</t>
  </si>
  <si>
    <t>US8614215, 64</t>
  </si>
  <si>
    <t>US8614215, 65</t>
  </si>
  <si>
    <t>US8614215, 66</t>
  </si>
  <si>
    <t>US8614215, 67</t>
  </si>
  <si>
    <t>US8614215, 68</t>
  </si>
  <si>
    <t>US8614215, 69</t>
  </si>
  <si>
    <t>US8614215, 70</t>
  </si>
  <si>
    <t>US8614215, 71</t>
  </si>
  <si>
    <t>US8614215, 72</t>
  </si>
  <si>
    <t>US8614215, 73</t>
  </si>
  <si>
    <t>US8614215, 74</t>
  </si>
  <si>
    <t>US8614215, 75</t>
  </si>
  <si>
    <t>US8614215, 76</t>
  </si>
  <si>
    <t>US8614215, 77</t>
  </si>
  <si>
    <t>US8614215, 78</t>
  </si>
  <si>
    <t>US8614215, 79</t>
  </si>
  <si>
    <t>US8614215, 80</t>
  </si>
  <si>
    <t>US8614215, 81</t>
  </si>
  <si>
    <t>US8614215, 82</t>
  </si>
  <si>
    <t>US8614215, 83</t>
  </si>
  <si>
    <t>US8614215, 84</t>
  </si>
  <si>
    <t>US8614215, 85</t>
  </si>
  <si>
    <t>US8614215, 86</t>
  </si>
  <si>
    <t>US8614215, 87</t>
  </si>
  <si>
    <t>US8614215, 88</t>
  </si>
  <si>
    <t>US8614215, 89</t>
  </si>
  <si>
    <t>US8614215, 90</t>
  </si>
  <si>
    <t>US8614215, 91</t>
  </si>
  <si>
    <t>US8614215, 92</t>
  </si>
  <si>
    <t>US8614215, 93</t>
  </si>
  <si>
    <t>US8614215, 94</t>
  </si>
  <si>
    <t>US8614215, 95</t>
  </si>
  <si>
    <t>US8614215, 96</t>
  </si>
  <si>
    <t>US8614215, 97</t>
  </si>
  <si>
    <t>US8614215, 98</t>
  </si>
  <si>
    <t>US8614215, 99</t>
  </si>
  <si>
    <t>US8614215, 100</t>
  </si>
  <si>
    <t>US8614215, 101</t>
  </si>
  <si>
    <t>US8614215, 102</t>
  </si>
  <si>
    <t>US8614215, 103</t>
  </si>
  <si>
    <t>US8614215, 104</t>
  </si>
  <si>
    <t>CHEMBL2164280::US8802861, 1</t>
  </si>
  <si>
    <t>US8802861, 5</t>
  </si>
  <si>
    <t>US8802861, 6</t>
  </si>
  <si>
    <t>US8802861, 7</t>
  </si>
  <si>
    <t>US8802861, 14</t>
  </si>
  <si>
    <t>US8802861, 16</t>
  </si>
  <si>
    <t>US8802861, 22</t>
  </si>
  <si>
    <t>US8802861, 31</t>
  </si>
  <si>
    <t>US8802861, 33</t>
  </si>
  <si>
    <t>US8802861, 37</t>
  </si>
  <si>
    <t>US8802861, 43</t>
  </si>
  <si>
    <t>US8802861, 45</t>
  </si>
  <si>
    <t>US8802861, 50</t>
  </si>
  <si>
    <t>US8802861, 56</t>
  </si>
  <si>
    <t>US8802861, 77</t>
  </si>
  <si>
    <t>US8802861, 84</t>
  </si>
  <si>
    <t>US8802861, 136</t>
  </si>
  <si>
    <t>US9206201, AZ</t>
  </si>
  <si>
    <t>US9216985, 2A</t>
  </si>
  <si>
    <t>US9216985, 1A</t>
  </si>
  <si>
    <t>US9216985, 6A</t>
  </si>
  <si>
    <t>US9216985, 7A</t>
  </si>
  <si>
    <t>US9216985, 10A</t>
  </si>
  <si>
    <t>US9216985, 11A</t>
  </si>
  <si>
    <t>US9216985, 15A</t>
  </si>
  <si>
    <t>US9216985, 16A</t>
  </si>
  <si>
    <t>US9216985, 17A</t>
  </si>
  <si>
    <t>US9216985, 19A</t>
  </si>
  <si>
    <t>US9216985, 20A</t>
  </si>
  <si>
    <t>US9227977, Compound (I)</t>
  </si>
  <si>
    <t>US9227977, Compound A</t>
  </si>
  <si>
    <t>US9227977, Example 50</t>
  </si>
  <si>
    <t>US9227977, Compound (Ia)</t>
  </si>
  <si>
    <t>US9266878, 3a</t>
  </si>
  <si>
    <t>US9266878, 6a</t>
  </si>
  <si>
    <t>US9266878, 10a</t>
  </si>
  <si>
    <t>US9266878, 12a</t>
  </si>
  <si>
    <t>US9266878, 15a</t>
  </si>
  <si>
    <t>US9266878, 16a</t>
  </si>
  <si>
    <t>US9266878, 27a</t>
  </si>
  <si>
    <t>US9266878, 30a</t>
  </si>
  <si>
    <t>US9266878, 32a</t>
  </si>
  <si>
    <t>US9266878, 34a</t>
  </si>
  <si>
    <t>US9266878, 37a</t>
  </si>
  <si>
    <t>US9266878, 39a</t>
  </si>
  <si>
    <t>US9266878, 40a</t>
  </si>
  <si>
    <t>US9266878, 42a</t>
  </si>
  <si>
    <t>US9266878, 43a</t>
  </si>
  <si>
    <t>US9266878, 47a</t>
  </si>
  <si>
    <t>US9266878, 48a</t>
  </si>
  <si>
    <t>US9266878, 50a</t>
  </si>
  <si>
    <t>US9266878, 54a</t>
  </si>
  <si>
    <t>US9266878, 62a</t>
  </si>
  <si>
    <t>US9266878, 67a</t>
  </si>
  <si>
    <t>US9266878, 75a</t>
  </si>
  <si>
    <t>US9266878, 76a</t>
  </si>
  <si>
    <t>US9266878, 78a</t>
  </si>
  <si>
    <t>US9266878, 79a</t>
  </si>
  <si>
    <t>US9266878, 83a</t>
  </si>
  <si>
    <t>US9266878, 84a</t>
  </si>
  <si>
    <t>US9266878, 89a</t>
  </si>
  <si>
    <t>US9266878, 98a</t>
  </si>
  <si>
    <t>US9266878, 102a</t>
  </si>
  <si>
    <t>US9266878, 104a</t>
  </si>
  <si>
    <t>US9266878, 111a</t>
  </si>
  <si>
    <t>US9266878, 112a</t>
  </si>
  <si>
    <t>US9266878, 114a</t>
  </si>
  <si>
    <t>US9266878, 123a</t>
  </si>
  <si>
    <t>US9266878, 134a</t>
  </si>
  <si>
    <t>US9266878, 136a</t>
  </si>
  <si>
    <t>US9266878, 141a</t>
  </si>
  <si>
    <t>US9266878, 142a</t>
  </si>
  <si>
    <t>US9266878, 143a</t>
  </si>
  <si>
    <t>US9266878, 147a</t>
  </si>
  <si>
    <t>US9266878, 148a</t>
  </si>
  <si>
    <t>US9266878, 151a</t>
  </si>
  <si>
    <t>US9266878, 153a</t>
  </si>
  <si>
    <t>US9266878, 156a</t>
  </si>
  <si>
    <t>US9266878, 157a</t>
  </si>
  <si>
    <t>US9266878, 164a</t>
  </si>
  <si>
    <t>US9321773, 1</t>
  </si>
  <si>
    <t>US9321773, 4</t>
  </si>
  <si>
    <t>US9321773, 5</t>
  </si>
  <si>
    <t>CHEMBL2216862::US9321773, 15</t>
  </si>
  <si>
    <t>US9321773, 37</t>
  </si>
  <si>
    <t>US9321773, 86</t>
  </si>
  <si>
    <t>US9321773, 89</t>
  </si>
  <si>
    <t>US9499523, 2</t>
  </si>
  <si>
    <t>US9499523, 6</t>
  </si>
  <si>
    <t>US9499523, 7</t>
  </si>
  <si>
    <t>US9499523, 9</t>
  </si>
  <si>
    <t>US9499523, 10</t>
  </si>
  <si>
    <t>US9499523, 11</t>
  </si>
  <si>
    <t>US9499523, 15</t>
  </si>
  <si>
    <t>US9499523, 17</t>
  </si>
  <si>
    <t>US9512114, 25</t>
  </si>
  <si>
    <t>US9512114, 26</t>
  </si>
  <si>
    <t>US9512114, 27</t>
  </si>
  <si>
    <t>US9512114, 28</t>
  </si>
  <si>
    <t>CHEMBL2322228::US9505780, 28</t>
  </si>
  <si>
    <t>CHEMBL2326953::US9505780, 44</t>
  </si>
  <si>
    <t>US9505780, 118</t>
  </si>
  <si>
    <t>CHEMBL2326959::US9505780, 120</t>
  </si>
  <si>
    <t>CHEMBL2326952::US9505780, 25</t>
  </si>
  <si>
    <t>CHEMBL2326956::US9505780, 100</t>
  </si>
  <si>
    <t>US9505780, 122</t>
  </si>
  <si>
    <t>US9505780, 124</t>
  </si>
  <si>
    <t>US9505780, 126</t>
  </si>
  <si>
    <t>US9505780, 127</t>
  </si>
  <si>
    <t>CHEMBL2322239::US9505780, 6</t>
  </si>
  <si>
    <t>CHEMBL2322247::US9505780, 11</t>
  </si>
  <si>
    <t>Oc1cc(O)c2c(c1)oc(-c1ccc(O)c(O)c1)c(O)c2=O</t>
  </si>
  <si>
    <t>Oc1cc(O)c2c(c1)oc(-c1cc(O)c(O)c(O)c1)c(O)c2=O</t>
  </si>
  <si>
    <t>CN[C@@H]1C[C@H]2O[C@@](C)([C@@H]1OC)n1c3ccccc3c3c4CNC(=O)c4c4c5ccccc5n2c4c13</t>
  </si>
  <si>
    <t>O=c1cc(oc2c(cccc12)-c1ccccc1)N1CCOCC1</t>
  </si>
  <si>
    <t>CN(\N=C\c1cnc2ccc(Br)cn12)S(=O)(=O)c1cc(ccc1C)[N+]([O-])=O</t>
  </si>
  <si>
    <t>Oc1cccc(c1)-c1nc(N2CCOCC2)c2sccc2n1</t>
  </si>
  <si>
    <t>Oc1cccc(c1)-c1nc(N2CCOCC2)c2oc3ncccc3c2n1</t>
  </si>
  <si>
    <t>Cc1ccc(cc1S(=O)(=O)c1nc(cs1)-c1cnc2ccc(Cl)cn12)[N+]([O-])=O</t>
  </si>
  <si>
    <t>COC[C@H]1OC(=O)c2coc3c2[C@@]1(C)C1=C([C@@H]2CCC(=O)[C@@]2(C)C[C@H]1OC(C)=O)C3=O</t>
  </si>
  <si>
    <t>Nc1nc(N)c2nc(cnc2n1)-c1cccc2[nH]ccc12</t>
  </si>
  <si>
    <t>Nc1nc(N)c2nc(-c3cccc(O)c3)c(nc2n1)-c1cccc(O)c1</t>
  </si>
  <si>
    <t>Oc1cccc(c1)-c1nc2cncnc2nc1-c1cccc(O)c1</t>
  </si>
  <si>
    <t>Oc1cccc(c1)-c1nc2[nH]c(=O)[nH]c(=O)c2nc1-c1cccc(O)c1</t>
  </si>
  <si>
    <t>Nc1nc2nc(-c3cccc(O)c3)c(nc2c(=O)[nH]1)-c1cccc(O)c1</t>
  </si>
  <si>
    <t>Nc1ncnc2nc(-c3cccc(O)c3)c(nc12)-c1cccc(O)c1</t>
  </si>
  <si>
    <t>Nc1nc(NCCCN2CCOCC2)c2nc(-c3cccc(O)c3)c(nc2n1)-c1cccc(O)c1</t>
  </si>
  <si>
    <t>Nc1nc(N)c2nc(cnc2n1)-c1cccc(O)c1</t>
  </si>
  <si>
    <t>Nc1nc(N)c2nc(-c3ccc(O)c(O)c3)c(nc2n1)-c1ccc(O)c(O)c1</t>
  </si>
  <si>
    <t>Nc1nc(N)c2nc(cnc2n1)-c1ccc(O)c(O)c1</t>
  </si>
  <si>
    <t>Nc1nc(N)c2nc(cnc2n1)-c1ccc(O)cc1</t>
  </si>
  <si>
    <t>Nc1nc(N)c2nc(-c3ccc(O)cc3)c(nc2n1)-c1ccc(O)cc1</t>
  </si>
  <si>
    <t>Nc1nc(N)c2ncc(nc2n1)-c1cccc(O)c1</t>
  </si>
  <si>
    <t>Nc1nc(N)c2ncc(nc2n1)-c1ccc(O)cc1</t>
  </si>
  <si>
    <t>Nc1nc(N)c2ncc(nc2n1)-c1ccc(O)c(O)c1</t>
  </si>
  <si>
    <t>Nc1nc(N)c2nc(-c3ccccc3)c(nc2n1)-c1ccccc1</t>
  </si>
  <si>
    <t>COc1cccc(c1)-c1nc2nc(N)nc(N)c2nc1-c1cccc(OC)c1</t>
  </si>
  <si>
    <t>Nc1nc(N)c2nc(-c3cccc(OCC(O)CO)c3)c(nc2n1)-c1cccc(OCC(O)CO)c1</t>
  </si>
  <si>
    <t>Nc1ncnc2nc(-c3ccc(O)cc3)c(nc12)-c1ccc(O)cc1</t>
  </si>
  <si>
    <t>Nc1ncnc2nc(cnc12)-c1ccc(O)c(O)c1</t>
  </si>
  <si>
    <t>Nc1ncnc2ncc(nc12)-c1ccc(O)c(O)c1</t>
  </si>
  <si>
    <t>Oc1ccc2n3[Ru](C#N)[n+]4cccc5c6C(=O)NC(=O)c6c(c2c1)c3c45</t>
  </si>
  <si>
    <t>CN1C(=O)c2c(C1=O)c1ccc[n+]3[Ru](C#N)n4c5ccc(O)cc5c2c4c13</t>
  </si>
  <si>
    <t>CN1C(=O)c2c(C1=O)c1cc(F)c[n+]3[Ru](C#[O])n4c5ccc(O)cc5c2c4c13</t>
  </si>
  <si>
    <t>Cc1ccccc1-n1c(Cn2ncc3c(N)cccc23)nc2cccc(C)c2c1=O</t>
  </si>
  <si>
    <t>Cc1ccccc1-n1c(Cn2nc(-c3cccc(O)c3)c3c(N)ncnc23)nc2cccc(C)c2c1=O</t>
  </si>
  <si>
    <t>Cc1ccccc1-n1c(Cn2nc(-c3cc(O)cc(F)c3)c3c(N)cccc23)nc2cccc(C)c2c1=O</t>
  </si>
  <si>
    <t>Cc1ccccc1-n1c(Cn2nc(-c3ccc(O)c(F)c3)c3c(N)cccc23)nc2cccc(C)c2c1=O</t>
  </si>
  <si>
    <t>Cc1ccccc1-n1c(Cn2nc(-c3ccc(F)c(O)c3)c3c(N)cccc23)nc2cccc(C)c2c1=O</t>
  </si>
  <si>
    <t>Cc1ccccc1-n1c(Cn2nc(-c3cccc4[nH]ccc34)c3c(N)cccc23)nc2cccc(C)c2c1=O</t>
  </si>
  <si>
    <t>Cc1ccccc1-n1c(Cn2nc(C#CCO)c3c(N)cccc23)nc2cccc(C)c2c1=O</t>
  </si>
  <si>
    <t>COc1ccc2C3=NCCN3C(NC(=O)c3cccnc3)=Nc2c1OC</t>
  </si>
  <si>
    <t>OC1=NC(=O)C(S1)=Cc1ccc2nccnc2c1</t>
  </si>
  <si>
    <t>Cn1ncc2c(nc(nc12)-c1cccc(O)c1)N1CCOCC1</t>
  </si>
  <si>
    <t>Cc1c(Cc2c(CNCCO)nc3c(N)cc(nn23)N2CCOCC2)cccc1C(F)(F)F</t>
  </si>
  <si>
    <t>Cc1c(Cc2c(CNCCO)nc3c(cc(nn23)N2CCOCC2)-c2ncc[nH]2)cccc1C(F)(F)F</t>
  </si>
  <si>
    <t>Cc1nc2c(cc(nn2c1Cc1cccc(c1C)C(F)(F)F)N1CCOCC1)-c1cnc[nH]1</t>
  </si>
  <si>
    <t>Cc1nc2c(cc(nn2c1Cc1cccc(c1C)C(F)(F)F)N1CCOCC1)-c1ccn[nH]1</t>
  </si>
  <si>
    <t>Cc1nc2c(cc(nn2c1Cc1cccc(c1C)C(F)(F)F)N1CCOCC1)C(O)=O</t>
  </si>
  <si>
    <t>Cc1nc2c(cc(nn2c1Cc1cccc(Cl)c1C)N1CCOCC1)C(N)=O</t>
  </si>
  <si>
    <t>Cc1nc2c(cc(nn2c1Cc1cccc(C)c1C)N1CCOCC1)C(O)=O</t>
  </si>
  <si>
    <t>Cc1nc2c(cc(nn2c1Cc1cccc(Cl)c1C)N1CCOCC1)C(O)=O</t>
  </si>
  <si>
    <t>Cc1c(Cc2c(CO)nc3c(cc(nn23)N2CCOCC2)C(N)=O)cccc1C(F)(F)F</t>
  </si>
  <si>
    <t>Cc1c(Cc2c(CF)nc3c(N)cc(nn23)N2CCOCC2)cccc1C(F)(F)F</t>
  </si>
  <si>
    <t>Cc1c(Cc2c(CO)nc3c(cc(nn23)N2CCOCC2)-c2cnc[nH]2)cccc1C(F)(F)F</t>
  </si>
  <si>
    <t>Cc1c(Cc2c(CO)nc3c(cc(nn23)N2CCOCC2)-c2ncc[nH]2)cccc1C(F)(F)F</t>
  </si>
  <si>
    <t>Cc1c(Cc2c(CO)nc3c(cc(nn23)N2CCOCC2)-c2ccn[nH]2)cccc1C(F)(F)F</t>
  </si>
  <si>
    <t>Cc1c(Cc2c(CCO)nc3c(N)cc(nn23)N2CCOCC2)cccc1C(F)(F)F</t>
  </si>
  <si>
    <t>Cc1c(Cc2c(CCO)nc3c(cc(nn23)N2CCOCC2)-c2c[nH]cn2)cccc1C(F)(F)F</t>
  </si>
  <si>
    <t>CC1CN(CCO1)c1cc(N)c2nc(CO)c(Cc3cccc(c3C)C(F)(F)F)n2n1</t>
  </si>
  <si>
    <t>CC1CN(CCO1)c1cc(-c2c[nH]cn2)c2nc(CO)c(Cc3cccc(c3C)C(F)(F)F)n2n1</t>
  </si>
  <si>
    <t>CC1CN(CCO1)c1cc(C(O)=O)c2nc(C)c(Cc3cccc(c3C)C(F)(F)F)n2n1</t>
  </si>
  <si>
    <t>Cc1nc2c(cc(nn2c1Cc1cccc(c1C)C(F)(F)F)C1=CCOCC1)C(O)=O</t>
  </si>
  <si>
    <t>CC(O)c1nc2c(cc(nn2c1Cc1cccc(c1C)C(F)(F)F)N1CCOCC1)-c1c[nH]cn1</t>
  </si>
  <si>
    <t>CC(O)c1nc2c(cc(nn2c1Cc1cccc(c1C)C(F)(F)F)N1CCOCC1)-c1ncc[nH]1</t>
  </si>
  <si>
    <t>CC(O)c1nc2c(N)cc(nn2c1Cc1cccc(c1C)C(F)(F)F)N1CCOCC1</t>
  </si>
  <si>
    <t>Cc1nc2c(N)cc(nn2c1Nc1cccc(c1C)C(F)(F)F)N1CCOCC1</t>
  </si>
  <si>
    <t>Cc1nc2c(cc(nn2c1Nc1cccc(c1C)C(F)(F)F)N1CCOCC1)-c1ncc[nH]1</t>
  </si>
  <si>
    <t>Cc1nc2c(cc(nn2c1Nc1cccc(c1C)C(F)(F)F)N1CCOCC1)C(O)=O</t>
  </si>
  <si>
    <t>Cc1c(Nc2c(CO)nc3c(cc(nn23)N2CCOCC2)C(N)=O)cccc1C(F)(F)F</t>
  </si>
  <si>
    <t>Cc1nc2c(N)cc(nn2c1Nc1cccc(c1CN1CCOCC1)C(F)(F)F)N1CCOCC1</t>
  </si>
  <si>
    <t>Cc1nc2c(N)cc(nn2c1Nc1cccc(C)c1C)N1CCOCC1</t>
  </si>
  <si>
    <t>Cc1nc2c(cc(nn2c1Nc1cccc(c1C)C(F)(F)F)N1CCOCC1)C(N)=O</t>
  </si>
  <si>
    <t>Cc1nc2c(cc(nn2c1Nc1cccc(c1CN1CCOCC1)C(F)(F)F)N1CCOCC1)-c1cnc[nH]1</t>
  </si>
  <si>
    <t>Cc1nc2c(cc(nn2c1Nc1cccc2CCNCc12)N1CCOCC1)-c1cnc[nH]1</t>
  </si>
  <si>
    <t>Cc1nc2c(N)cc(nn2c1Nc1cccc(c1CN1CCS(=O)(=O)CC1)C(F)(F)F)N1CCOCC1</t>
  </si>
  <si>
    <t>Cc1nc2c(N)cc(nn2c1Nc1cccc(F)c1C)N1CCOCC1</t>
  </si>
  <si>
    <t>Cc1nc2c(cc(nn2c1Nc1cccc(c1CN1CC(O)C1)C(F)(F)F)N1CCOCC1)-c1cnc[nH]1</t>
  </si>
  <si>
    <t>Cc1nc2c(N)cc(nn2c1Nc1cccc(c1CN1CCC(C1)S(C)(=O)=O)C(F)(F)F)N1CCOCC1</t>
  </si>
  <si>
    <t>Cc1nc2c(N)cc(nn2c1Nc1cccc(c1CN1CC(C1)S(C)(=O)=O)C(F)(F)F)N1CCOCC1</t>
  </si>
  <si>
    <t>Cc1nc2c(cc(nn2c1Nc1cccc(F)c1C)N1CCOCC1)-c1c[nH]cn1</t>
  </si>
  <si>
    <t>Cc1nc2c(N)cc(nn2c1Nc1cccc(c1CO)C(F)(F)F)N1CCOCC1</t>
  </si>
  <si>
    <t>Cc1nc2c(N)cc(nn2c1Nc1cccc(c1CN1CC(O)C1)C(F)(F)F)N1CCOCC1</t>
  </si>
  <si>
    <t>Cc1nc2c(N)cc(nn2c1Nc1cccc(c1CN1CC2(CCS2(=O)=O)C1)C(F)(F)F)N1CCOCC1</t>
  </si>
  <si>
    <t>CC(CO)NCc1c(Nc2c(C)nc3c(N)cc(nn23)N2CCOCC2)cccc1C(F)(F)F</t>
  </si>
  <si>
    <t>CN1CCN(Cc2c(Nc3c(C)nc4c(cc(nn34)N3CCOCC3)-c3c[nH]cn3)cccc2C(F)(F)F)CC1</t>
  </si>
  <si>
    <t>CN1CCN(Cc2c(Nc3c(C)nc4c(N)cc(nn34)N3CCOCC3)cccc2C(F)(F)F)CC1</t>
  </si>
  <si>
    <t>Cc1nc2c(N)cc(nn2c1Nc1cccc(c1C1CCNCC1)C(F)(F)F)N1CCOCC1</t>
  </si>
  <si>
    <t>Cc1nc2c(N)cc(nn2c1Nc1cccc(C)c1C1CCNCC1)N1CCOCC1</t>
  </si>
  <si>
    <t>Cc1nc2c(N)cc(nn2c1Nc1cccc(c1CN1CCCC1)C(F)(F)F)N1CCOCC1</t>
  </si>
  <si>
    <t>Cc1nc2c(N)cc(nn2c1Nc1cccc(F)c1CN1CCOCC1)N1CCOCC1</t>
  </si>
  <si>
    <t>Cc1c(Nc2c(CO)nc3c(N)cc(nn23)N2CCOC(CO)C2)cccc1C(F)(F)F</t>
  </si>
  <si>
    <t>Cc1c(Cl)cccc1Nc1c(CO)nc2c(cc(nn12)N1CCOCC1)-c1c[nH]cn1</t>
  </si>
  <si>
    <t>Cc1c(Nc2c(CO)nc3c(cc(nn23)N2CCOC(CO)C2)-c2c[nH]cn2)cccc1C(F)(F)F</t>
  </si>
  <si>
    <t>Cc1nc2c(N)cc(nn2c1Nc1ccccc1CN1CCOCC1)N1CCOCC1</t>
  </si>
  <si>
    <t>Cc1nc2c(N)cc(nn2c1Nc1cccc(c1C1CCN(CCO)CC1)C(F)(F)F)N1CCOCC1</t>
  </si>
  <si>
    <t>Cc1nc2c(N)cc(nn2c1Nc1cccc(c1CN1CCC(O)C1)C(F)(F)F)N1CCOCC1</t>
  </si>
  <si>
    <t>CC(N)C(=O)OCc1nc2c(N)cc(nn2c1Nc1cccc(c1C)C(F)(F)F)N1CCOCC1</t>
  </si>
  <si>
    <t>Cc1c(Nc2c(CN)nc3c(N)cc(nn23)N2CCOCC2)cccc1C(F)(F)F</t>
  </si>
  <si>
    <t>Cc1nc2c(cc(nn2c1Nc1ccccc1N1CCOCC1)N1CCOCC1)C(O)=O</t>
  </si>
  <si>
    <t>Cc1nc2c(cc(nn2c1Nc1ccccc1N1CCOCC1)N1CCOCC1)C(N)=O</t>
  </si>
  <si>
    <t>Cc1nc2c(N)cc(nn2c1Nc1ccccc1N1CCOCC1)N1CCOCC1</t>
  </si>
  <si>
    <t>Cc1nc2c(cc(nn2c1Nc1ccccc1N1CCOCC1)N1CCOCC1)-c1ccn[nH]1</t>
  </si>
  <si>
    <t>Cc1c(Cc2c(nc3c(N)cc(nn23)N2CCOCC2)C(O)CN)cccc1C(F)(F)F</t>
  </si>
  <si>
    <t>Cc1c(F)cccc1Cc1c(CO)nc2c(N)cc(nn12)N1CCOCC1</t>
  </si>
  <si>
    <t>Cc1nc2c(N)cc(nn2c1Cc1cccc(F)c1CO)N1CCOCC1</t>
  </si>
  <si>
    <t>Cc1c(F)cccc1Cc1c(CNCCO)nc2c(N)cc(nn12)N1CCOCC1</t>
  </si>
  <si>
    <t>CCc1c(F)cccc1Cc1c(CO)nc2c(N)cc(nn12)N1CCOCC1</t>
  </si>
  <si>
    <t>CCc1c(F)cccc1Cc1c(CNCCO)nc2c(N)cc(nn12)N1CCOCC1</t>
  </si>
  <si>
    <t>CC(CO)NCc1c(F)cccc1Cc1c(C)nc2c(N)cc(nn12)N1CCOCC1</t>
  </si>
  <si>
    <t>Nc1cc(nn2c(Cc3cccc(c3C3CCNCC3)C(F)(F)F)c(CO)nc12)N1CCOCC1</t>
  </si>
  <si>
    <t>Cc1nc2c(N)cc(nn2c1Cc1cccc(F)c1C1CCNCC1)N1CCOCC1</t>
  </si>
  <si>
    <t>Cc1nc2c(N)cc(nn2c1Cc1cccc(F)c1C1CCN(CCO)CC1)N1CCOCC1</t>
  </si>
  <si>
    <t>Nc1cc(nn2c(Cc3cccc(F)c3C3CCN(CCO)CC3)c(CO)nc12)N1CCOCC1</t>
  </si>
  <si>
    <t>Cc1nc2c(N)cc(nn2c1Cc1cccc2CCNCc12)N1CCOCC1</t>
  </si>
  <si>
    <t>CN1CCN(CC1)n1c(nc2cccc(Cl)c2c1=O)[C@@H](Nc1nc(N)nc(N)c1C#N)C1CC1</t>
  </si>
  <si>
    <t>C[C@H](Nc1nc(N)nc(N)c1C#N)c1nc2cccc(Cl)c2c(=O)n1N1CCN(Cc2ccccc2)CC1</t>
  </si>
  <si>
    <t>C[C@H](Nc1nc(N)nc(N)c1C#N)c1nc2cccc(Cl)c2c(=O)n1N1CCNC2(CC2)C1</t>
  </si>
  <si>
    <t>Cc1nc(N)nc(N[C@@H](C2CC2)c2nc3cccc(Cl)c3c(=O)n2[C@@H]2[C@H]3CNC[C@@H]23)c1C#N</t>
  </si>
  <si>
    <t>Nc1nc(N)c(C#N)c(N[C@@H](C2CC2)c2nc3cccc(Cl)c3c(=O)n2[C@@H]2[C@H]3CNC[C@@H]23)n1</t>
  </si>
  <si>
    <t>C[C@H](Nc1nc(N)nc(C)c1C#N)c1nc2c(F)ccc(Cl)c2c(=O)n1C1C2CNCC12</t>
  </si>
  <si>
    <t>C[C@H](Nc1nc(N)nc(N)c1C#N)c1nc2c(F)ccc(Cl)c2c(=O)n1C1C2CNCC12</t>
  </si>
  <si>
    <t>C[C@H](Nc1nc(N)nc(N)c1C#N)c1nc2cccc(Cl)c2c(=O)n1[C@@H]1[C@H]2CNC[C@@H]12</t>
  </si>
  <si>
    <t>C[C@H](Nc1nc(N)nc(C)c1C#N)c1nc2c(F)ccc(Cl)c2c(=O)n1N1CCNCC1</t>
  </si>
  <si>
    <t>C[C@H](Nc1nc(N)nc(N)c1C#N)c1nc2cccc(Cl)c2c(=O)n1[C@H]1CCCNC1</t>
  </si>
  <si>
    <t>C[C@H](Nc1nc(N)nc(N)c1C#N)c1nc2cccc(Cl)c2c(=O)n1C1CNC1</t>
  </si>
  <si>
    <t>C[C@H](NC(=O)c1nc(Cl)c(N)nc1N)c1nc2cccc(Cl)c2c(=O)n1N1CCNCC1</t>
  </si>
  <si>
    <t>C[C@H](NC(=O)c1c(N)nn2cccnc12)c1nc2cccc(Cl)c2c(=O)n1N1CCNCC1</t>
  </si>
  <si>
    <t>C[C@H](Nc1nc(N)nc(N)c1C#N)c1nc2cccc(Cl)c2c(=O)n1C1CCNCC1(F)F</t>
  </si>
  <si>
    <t>C[C@H](Nc1nc(N)nc(N)c1C#N)c1nc2c(F)ccc(F)c2c(=O)n1N1CCNCC1</t>
  </si>
  <si>
    <t>CC[C@H](Nc1nc(N)nc(C)c1C#N)c1nc2cccc(Cl)c2c(=O)n1N1CCNCC1</t>
  </si>
  <si>
    <t>Cc1nc(N)nc(N[C@@H](C2CC2)c2nc3cccc(Cl)c3c(=O)n2N2CCNCC2)c1C#N</t>
  </si>
  <si>
    <t>Nc1nc(N)c(C#N)c(N[C@@H](C2CC2)c2nc3c(F)ccc(Cl)c3c(=O)n2N2CCNCC2)n1</t>
  </si>
  <si>
    <t>C[C@H](Nc1ncnc2ccc(Cl)nc12)c1nc2c(Cl)ccc(Cl)c2c(=O)n1N1CCNCC1</t>
  </si>
  <si>
    <t>C[C@H](Nc1nc(N)nc(N)c1C#N)c1nc2c(Cl)ccc(Cl)c2c(=O)n1N1CCNCC1</t>
  </si>
  <si>
    <t>C[C@H](Nc1nc(N)nc(N)c1C#N)c1nc2c(F)ccc(Cl)c2c(=O)n1N1CCNCC1</t>
  </si>
  <si>
    <t>C[C@H](Nc1nc(N)nc(N)c1C#N)c1nc2cccc(Cl)c2c(=O)n1N1CCNCC1</t>
  </si>
  <si>
    <t>C[C@H](Nc1nc(N)nc(N)c1C#N)c1nc2cccc(Cl)c2c(=O)n1N1CCNC(C1)C(F)(F)F</t>
  </si>
  <si>
    <t>C[C@H](Nc1ncnc(N)c1C#N)c1nc2cccc(Cl)c2c(=O)n1N1CCNC(C1)C(F)(F)F</t>
  </si>
  <si>
    <t>CC[C@H](Nc1nc(N)nc(N)c1C#N)c1nc2cccc(Cl)c2c(=O)n1N1CCNCC1</t>
  </si>
  <si>
    <t>C[C@H](Nc1ncnc2[nH]cc(Br)c12)c1nc2cccc(Cl)c2c(=O)n1N1CCNCC1</t>
  </si>
  <si>
    <t>C[C@H](Nc1ncnc2ccc(Cl)nc12)c1nc2cccc(Cl)c2c(=O)n1N1CCNCC1</t>
  </si>
  <si>
    <t>Nc1nc(N)c(C#N)c(N[C@@H](C2CC2)c2nc3cccc(Cl)c3c(=O)n2N2CCNCC2)n1</t>
  </si>
  <si>
    <t>CC(C)N1CCN(CC1)n1c(nc2cccc(Cl)c2c1=O)[C@H](C)Nc1nc(N)nc(N)c1C#N</t>
  </si>
  <si>
    <t>CC[C@H](Nc1nc(N)nc(C)c1C#N)c1nc2cccc(Cl)c2c(=O)n1N1CCN(Cc2ccc(F)cc2)CC1</t>
  </si>
  <si>
    <t>CC[C@H](Nc1nc(N)nc(N)c1C#N)c1nc2cccc(Cl)c2c(=O)n1N1CCN(Cc2ccc(F)cc2)CC1</t>
  </si>
  <si>
    <t>CC[C@H](Nc1nc(N)nc(N)c1C#N)c1nc2cccc(Cl)c2c(=O)n1N1CCN(Cc2ccc(OC)cc2)CC1</t>
  </si>
  <si>
    <t>Nc1nc(N)c(C#N)c(N[C@@H](C2CC2)c2nc3cccc(Cl)c3c(=O)n2N2CCN(Cc3ccccc3)CC2)n1</t>
  </si>
  <si>
    <t>CC[C@H](Nc1nc(N)nc(N)c1C#N)c1nc2cccc(Cl)c2c(=O)n1N1CCN(Cc2ccccc2)CC1</t>
  </si>
  <si>
    <t>CC[C@H](Nc1nc(N)nc(N)c1C#N)c1nc2c(F)ccc(Cl)c2c(=O)n1N1CCN(Cc2ccccc2)CC1</t>
  </si>
  <si>
    <t>C[C@H](Nc1nc(N)nc(N)c1C#N)c1nc2cccc(Cl)c2c(=O)n1N1CCN(CCOC(C)(C)C)CC1</t>
  </si>
  <si>
    <t>C[C@H](Nc1nc(N)nc(N)c1C#N)c1nc2cccc(Cl)c2c(=O)n1N1CCN(CC1)C1COC1</t>
  </si>
  <si>
    <t>C[C@H](Nc1nc(N)nc(N)c1C#N)c1nc2cccc(Cl)c2c(=O)n1N1CCN(CC(C)(C)C)CC1</t>
  </si>
  <si>
    <t>C[C@H](Nc1nc(N)nc(N)c1C#N)c1nc2cccc(Cl)c2c(=O)n1C1CCN(CC(F)F)CC1</t>
  </si>
  <si>
    <t>C[C@H](Nc1nc(N)nc(N)c1C#N)c1nc2cccc(Cl)c2c(=O)n1C1CCN(CC(F)(F)F)CC1</t>
  </si>
  <si>
    <t>C[C@H](Nc1nc(N)nc(N)c1C#N)c1nc2cccc(Cl)c2c(=O)n1C1CCN(Cc2ccccc2)CC1</t>
  </si>
  <si>
    <t>C[C@H](Nc1nc(N)nc(C)c1C#N)c1nc2cccc(Cl)c2c(=O)n1C1CCN(CC(F)(F)F)CC1</t>
  </si>
  <si>
    <t>C[C@H](Nc1nc(N)nc(N)c1C#N)c1nc2cccc(Cl)c2c(=O)n1N1CCN(CC(F)(F)F)CC1</t>
  </si>
  <si>
    <t>C[C@H](Nc1nc(N)nc(C)c1C#N)c1nc2cccc(Cl)c2c(=O)n1N1CCN(CC(F)(F)F)CC1</t>
  </si>
  <si>
    <t>C[C@H](Nc1nc(N)nc(Cl)c1C#N)c1nc2cccc(Cl)c2c(=O)n1N1CCN(CC(F)(F)F)CC1</t>
  </si>
  <si>
    <t>C[C@H](Nc1nc(N)nc(N)c1C#N)c1nc2cccc(Cl)c2c(=O)n1N1CCN(CC(F)F)CC1</t>
  </si>
  <si>
    <t>C[C@H](Nc1nc(N)nc(Cl)c1C#N)c1nc2cccc(Cl)c2c(=O)n1N1CCN(CC(F)F)CC1</t>
  </si>
  <si>
    <t>C[C@H](Nc1nc(N)nc(C)c1C#N)c1nc2cccc(Cl)c2c(=O)n1N1CCN(CC(F)F)CC1</t>
  </si>
  <si>
    <t>C[C@H](Nc1ncnc2scnc12)c1nc2cccc(Cl)c2c(=O)n1N1CCN(CC(F)F)CC1</t>
  </si>
  <si>
    <t>C[C@H](Nc1nc(N)nc(N)c1C#N)c1nc2c(F)ccc(Cl)c2c(=O)n1N1CCN(Cc2ccccc2)CC1</t>
  </si>
  <si>
    <t>C[C@H](Nc1nc(N)nc(C)c1C#N)c1nc2c(F)ccc(Cl)c2c(=O)n1N1CCN(Cc2ccccc2)CC1</t>
  </si>
  <si>
    <t>C[C@H](Nc1nc(N)nc(N)c1C#N)c1nc2cccc(Cl)c2c(=O)n1C1CCN(CC(F)(F)F)C1</t>
  </si>
  <si>
    <t>Nc1nc(N)c(C#N)c(N[C@@H](C2CC2)c2nc3cccc(Cl)c3c(=O)n2N2CCOCC2)n1</t>
  </si>
  <si>
    <t>Nc1nc(N)c(Cl)c(N[C@@H](C2CC2)c2nc3cccc(Cl)c3c(=O)n2N2CCOCC2)n1</t>
  </si>
  <si>
    <t>C[C@H](Nc1nc(N)nc(N)c1C#N)c1nc2cccc(Cl)c2c(=O)n1N1CCN(C)CC1</t>
  </si>
  <si>
    <t>C[C@H](Nc1nc(N)nc(N)c1C#N)c1nc2c(Cl)cc(F)cc2c(=O)n1N1CCNCC1</t>
  </si>
  <si>
    <t>C[C@H](Nc1nc(N)nc(N)c1C#N)c1nc2cccc(Cl)c2c(=O)n1N1CCC(N)CC1</t>
  </si>
  <si>
    <t>C[C@H](Nc1nc(N)nc(N)c1C#N)c1nc2cccc(Cl)c2c(=O)n1[C@H]1CCOC1</t>
  </si>
  <si>
    <t>Nc1nc(N)c(C#N)c(NC2(CC2)c2nc3c(Cl)ccc(Cl)c3c(=O)n2C2CCC2)n1</t>
  </si>
  <si>
    <t>C1CN(CCO1)c1nc(nc2c3cccnc3sc12)-c1cccc2[nH]ccc12</t>
  </si>
  <si>
    <t>C1CN(CCO1)c1nc(nc2c3cccnc3oc12)-c1cccc2[nH]ccc12</t>
  </si>
  <si>
    <t>C1CN(CCO1)c1nc(nc2c3cccnc3oc12)-c1ccnc2[nH]ccc12</t>
  </si>
  <si>
    <t>C1CN(CCO1)c1nc(nc2c3cc(cnc3oc12)-c1cccc2[nH]ccc12)-c1cccc2[nH]ccc12</t>
  </si>
  <si>
    <t>CN1CCN(CC1)C(=O)\C=C\c1cnc2oc3c(nc(nc3c2c1)-c1cccc2[nH]ccc12)N1CCOCC1</t>
  </si>
  <si>
    <t>CN(C)C(=O)\C=C\c1cnc2oc3c(nc(nc3c2c1)-c1cccc2[nH]ccc12)N1CCOCC1</t>
  </si>
  <si>
    <t>CN(C)Cc1cnc2oc3c(nc(nc3c2c1)-c1cccc2[nH]ccc12)N1CCOCC1</t>
  </si>
  <si>
    <t>C(N1CCCCC1)c1cnc2oc3c(nc(nc3c2c1)-c1cccc2[nH]ccc12)N1CCOCC1</t>
  </si>
  <si>
    <t>CN1CCN(Cc2cnc3oc4c(nc(nc4c3c2)-c2cccc3[nH]ccc23)N2CCOCC2)CC1</t>
  </si>
  <si>
    <t>C(N1CCOCC1)c1cnc2oc3c(nc(nc3c2c1)-c1cccc2[nH]ccc12)N1CCOCC1</t>
  </si>
  <si>
    <t>COCCN(C)Cc1cnc2oc3c(nc(nc3c2c1)-c1cccc2[nH]ccc12)N1CCOCC1</t>
  </si>
  <si>
    <t>C1CN(CCO1)c1cnc2oc3c(nc(nc3c2c1)-c1cccc2[nH]ccc12)N1CCOCC1</t>
  </si>
  <si>
    <t>N#CCCN1CCN(Cc2cnc3oc4c(nc(nc4c3c2)-c2cccc3[nH]ccc23)N2CCOCC2)CC1</t>
  </si>
  <si>
    <t>Cc1cccc(NS(=O)(=O)c2ccc(C)c(c2)-c2cnc(N)c(c2)-c2cnn(CC(F)(F)F)c2)n1</t>
  </si>
  <si>
    <t>Cc1ccc(cc1-c1cnc(N)c(c1)-c1cnn(C)c1)S(=O)(=O)NCCC(C)(C)O</t>
  </si>
  <si>
    <t>Cc1ccc(cc1-c1cnc(N)c(c1)-c1cnn(CC(F)(F)F)c1)S(=O)(=O)NCCC(C)(C)O</t>
  </si>
  <si>
    <t>Cc1ncc(s1)-c1cc(cnc1N)-c1cc(ccc1C)S(=O)(=O)NCCC(C)(C)O</t>
  </si>
  <si>
    <t>Cc1ccc(cc1-c1cnc(N)c(c1)-c1cnn(C)c1)S(=O)(=O)N[C@H]1CC[C@H](O)CC1</t>
  </si>
  <si>
    <t>Cc1ccc(cc1-c1cnc(N)c(c1)-c1cnn(CC(F)(F)F)c1)S(=O)(=O)N[C@H]1CC[C@H](O)CC1</t>
  </si>
  <si>
    <t>Cc1cc(ccn1)-c1cc(cnc1N)-c1cc(ccc1C)S(=O)(=O)N[C@H]1CC[C@H](O)CC1</t>
  </si>
  <si>
    <t>Cc1ccc(cc1-c1cnc(N)c(c1)-c1cnn(C)n1)S(=O)(=O)NCC(C)(C)O</t>
  </si>
  <si>
    <t>Cc1ccc(cc1-c1cnc(N)c(c1)-c1cnn(C)n1)S(=O)(=O)N[C@H]1CC[C@H](O)CC1</t>
  </si>
  <si>
    <t>CCc1cc(on1)-c1cc(cnc1N)-c1cc(ccc1C)S(=O)(=O)NCC(C)(C)O</t>
  </si>
  <si>
    <t>Cc1cc(sn1)-c1cc(cnc1N)-c1cc(ccc1C)S(=O)(=O)NCC(C)(C)O</t>
  </si>
  <si>
    <t>Cc1noc(n1)-c1cc(cnc1N)-c1cc(ccc1C)S(=O)(=O)NCC1(C)COC1</t>
  </si>
  <si>
    <t>Cc1noc(n1)-c1cc(cnc1N)-c1cc(ccc1C)S(=O)(=O)NCCC(C)(C)O</t>
  </si>
  <si>
    <t>CC(C)c1noc(n1)-c1cc(cnc1N)-c1cc(ccc1C)S(=O)(=O)NCC(C)(C)O</t>
  </si>
  <si>
    <t>Cc1cnc(o1)-c1cc(cnc1N)-c1cc(ccc1C)S(=O)(=O)N[C@H]1CC[C@H](O)CC1</t>
  </si>
  <si>
    <t>CCc1noc(n1)-c1cc(cnc1N)-c1cc(ccc1C)S(=O)(=O)NCC(C)(C)O</t>
  </si>
  <si>
    <t>Cc1cc(on1)-c1cc(cnc1N)-c1cc(ccc1C)S(=O)(=O)N[C@H]1CC[C@H](O)CC1</t>
  </si>
  <si>
    <t>Cc1noc(n1)-c1cc(cnc1N)-c1cc(ccc1C)S(=O)(=O)NC1CC(O)C1</t>
  </si>
  <si>
    <t>Cc1noc(n1)-c1cc(cnc1N)-c1cc(ccc1C)S(=O)(=O)N[C@@H]1C[C@H](O)C1</t>
  </si>
  <si>
    <t>Cc1nnc(o1)-c1cc(cnc1N)-c1cc(ccc1C)S(=O)(=O)NCCC(C)(C)O</t>
  </si>
  <si>
    <t>Cc1ncc(o1)-c1cc(cnc1N)-c1cc(ccc1C)S(=O)(=O)NCC(C)(C)O</t>
  </si>
  <si>
    <t>Cc1cc(on1)-c1cc(cnc1N)-c1cc(ccc1C)S(=O)(=O)NCC(C)(C)O</t>
  </si>
  <si>
    <t>Cc1noc(n1)-c1cc(cnc1N)-c1cc(ccc1C)S(=O)(=O)NC1CC2(CC(O)C2)C1</t>
  </si>
  <si>
    <t>Cc1noc(n1)-c1cc(cnc1N)-c1cc(ccc1C)S(=O)(=O)N[C@H]1CC2(C[C@H](O)C2)C1</t>
  </si>
  <si>
    <t>Cc1ncc(s1)-c1cc(cnc1N)-c1cc(ccc1C)S(=O)(=O)NCCCO</t>
  </si>
  <si>
    <t>Cc1noc(n1)-c1cc(cnc1N)-c1cc(ccc1C)S(=O)(=O)NCC(C)(C)O</t>
  </si>
  <si>
    <t>Cc1noc(n1)-c1cc(cnc1N)-c1cc(ccc1C)S(=O)(=O)NOCC(C)(C)O</t>
  </si>
  <si>
    <t>Cc1noc(n1)-c1cc(cnc1N)-c1cc(ccc1C)S(=O)(=O)N[C@H]1CC[C@H](O)CC1</t>
  </si>
  <si>
    <t>Cc1ncc(o1)-c1cc(cnc1N)-c1cc(ccc1C)S(=O)(=O)NCCC(C)(C)O</t>
  </si>
  <si>
    <t>Cc1cc(on1)-c1cc(cnc1N)-c1cc(ccc1C)S(=O)(=O)NCCC(C)(C)O</t>
  </si>
  <si>
    <t>Cc1ncc(s1)-c1cc(cnc1N)-c1cc(ccc1C)S(=O)(=O)NCC(C)(C)O</t>
  </si>
  <si>
    <t>Cc1cc(ccn1)-c1cc(cnc1N)-c1cc(ccc1C)S(=O)(=O)NCCC(C)(C)O</t>
  </si>
  <si>
    <t>Cc1cc(on1)-c1cc(cnc1N)-c1cc(ccc1C)S(=O)(=O)NCC1(C)COC1</t>
  </si>
  <si>
    <t>Cc1ccc(cc1-c1cnc(N)c(c1)-c1ccncc1)S(=O)(=O)NCCC(C)(C)O</t>
  </si>
  <si>
    <t>Cc1cc(on1)-c1cc(cnc1N)-c1cc(ccc1C)S(=O)(=O)N1CC2(C1)CCOC2</t>
  </si>
  <si>
    <t>Cc1cc(on1)-c1cc(cnc1N)-c1cc(ccc1C)S(=O)(=O)NC1CCOC1=O</t>
  </si>
  <si>
    <t>Cc1cc(on1)-c1cc(cnc1N)-c1cc(ccc1C)S(=O)(=O)N[C@H]1CC[C@H](N)CC1</t>
  </si>
  <si>
    <t>Cc1cc(on1)-c1cc(cnc1N)-c1cc(ccc1C)S(=O)(=O)N[C@@H]1CNC[C@H]1O</t>
  </si>
  <si>
    <t>C[C@H]1COCCN1S(=O)(=O)c1ccc(C)c(c1)-c1cnc(N)c(c1)-c1cc(C)no1</t>
  </si>
  <si>
    <t>C[C@@H]1COCCN1S(=O)(=O)c1ccc(C)c(c1)-c1cnc(N)c(c1)-c1cc(C)no1</t>
  </si>
  <si>
    <t>Cc1cc(on1)-c1cc(cnc1N)-c1cc(ccc1C)S(=O)(=O)NCC(C)(C)C</t>
  </si>
  <si>
    <t>Cc1cc(on1)-c1cc(cnc1N)-c1cc(ccc1C)S(=O)(=O)NC(C)(C)C</t>
  </si>
  <si>
    <t>Cc1cc(on1)-c1cc(cnc1N)-c1cc(ccc1C)S(=O)(=O)N1CCCC1(C)C</t>
  </si>
  <si>
    <t>Cc1cc(on1)-c1cc(cnc1N)-c1cc(ccc1C)S(=O)(=O)NCC1(O)CC1</t>
  </si>
  <si>
    <t>COCC(NS(=O)(=O)c1ccc(C)c(c1)-c1cnc(N)c(c1)-c1cc(C)no1)C(C)C</t>
  </si>
  <si>
    <t>Cc1cc(on1)-c1cc(cnc1N)-c1cc(ccc1C)S(=O)(=O)NCCC1CCOCC1</t>
  </si>
  <si>
    <t>C[C@H](NS(=O)(=O)c1ccc(C)c(c1)-c1cnc(N)c(c1)-c1cc(C)no1)C1CC1</t>
  </si>
  <si>
    <t>Cc1cc(on1)-c1cc(cnc1N)-c1cc(ccc1C)S(=O)(=O)N1CCC[C@H]1CO</t>
  </si>
  <si>
    <t>Cc1cc(on1)-c1cc(cnc1N)-c1cc(ccc1C)S(=O)(=O)N[C@H]1CCC[C@H](O)C1</t>
  </si>
  <si>
    <t>Cc1cc(on1)-c1cc(cnc1N)-c1cc(ccc1C)S(=O)(=O)N1CCNC(=O)C1</t>
  </si>
  <si>
    <t>COCC1CCN(CC1)S(=O)(=O)c1ccc(C)c(c1)-c1cnc(N)c(c1)-c1cc(C)no1</t>
  </si>
  <si>
    <t>CN(C)C1CN(C1)S(=O)(=O)c1ccc(C)c(c1)-c1cnc(N)c(c1)-c1cc(C)no1</t>
  </si>
  <si>
    <t>COC[C@@H]1COCCN1S(=O)(=O)c1ccc(C)c(c1)-c1cnc(N)c(c1)-c1cc(C)no1</t>
  </si>
  <si>
    <t>Cc1cc(on1)-c1cc(cnc1N)-c1cc(ccc1C)S(=O)(=O)N1CCCC(C)(O)CC1</t>
  </si>
  <si>
    <t>CN(C)[C@H]1CCN(C1)S(=O)(=O)c1ccc(C)c(c1)-c1cnc(N)c(c1)-c1cc(C)no1</t>
  </si>
  <si>
    <t>Cc1cc(on1)-c1cc(cnc1N)-c1cc(ccc1C)S(=O)(=O)NOCC(C)(C)O</t>
  </si>
  <si>
    <t>Cc1cc(on1)-c1cc(cnc1N)-c1cc(ccc1C)S(=O)(=O)NO[C@H]1CCOC1</t>
  </si>
  <si>
    <t>Cc1cc(on1)-c1cc(cnc1N)-c1cc(ccc1C)S(=O)(=O)NO[C@@H]1CCOC1</t>
  </si>
  <si>
    <t>CCONS(=O)(=O)c1ccc(C)c(c1)-c1cnc(N)c(c1)-c1cc(C)no1</t>
  </si>
  <si>
    <t>Cc1cc(on1)-c1cc(cnc1N)-c1cc(ccc1C)S(=O)(=O)NC[C@@H]1CCCOC1</t>
  </si>
  <si>
    <t>Cc1cc(on1)-c1cc(cnc1N)-c1cc(ccc1C)S(=O)(=O)NC[C@H]1CCCOC1</t>
  </si>
  <si>
    <t>C[C@@H](O)CNS(=O)(=O)c1ccc(C)c(c1)-c1cnc(N)c(c1)-c1cc(C)no1</t>
  </si>
  <si>
    <t>Cc1cc(on1)-c1cc(cnc1N)-c1cc(ccc1C)S(=O)(=O)NCC1COC1</t>
  </si>
  <si>
    <t>Cc1nn(C)cc1-c1cc(cnc1N)-c1cc(ccc1C)S(=O)(=O)NC1CC2(CC(O)C2)C1</t>
  </si>
  <si>
    <t>Cc1cc(on1)-c1cc(cnc1N)-c1cc(ccc1C)S(=O)(=O)NCC(F)F</t>
  </si>
  <si>
    <t>Cc1ncc(s1)-c1cc(cnc1N)-c1cc(ccc1C)S(=O)(=O)NC1CC2(CC(O)C2)C1</t>
  </si>
  <si>
    <t>Cc1noc(n1)-c1cc(cnc1N)-c1cc(ccc1C)S(=O)(=O)NCC1CCOC1</t>
  </si>
  <si>
    <t>Cc1cccc(NS(=O)(=O)c2ccc(C)c(c2)-c2cnc(N)c(c2)-c2cnn(C)c2)n1</t>
  </si>
  <si>
    <t>Cc1cc(on1)-c1cc(cnc1N)-c1cc(ccc1C)S(=O)(=O)NC1CC1</t>
  </si>
  <si>
    <t>Cc1cc(on1)-c1cc(cnc1N)-c1cc(ccc1C)S(N)(=O)=O</t>
  </si>
  <si>
    <t>Cc1ncc(o1)-c1cc(cnc1N)-c1cc(ccc1C)S(N)(=O)=O</t>
  </si>
  <si>
    <t>Cc1ccc(cc1-c1cnc(N)c(c1)-c1cnn(CC(F)(F)F)c1)S(=O)(=O)NOCC(C)(C)O</t>
  </si>
  <si>
    <t>Cc1ccc(cc1-c1cnc(N)c(c1)-c1cc(CC(F)(F)F)no1)S(=O)(=O)NCC(C)(C)O</t>
  </si>
  <si>
    <t>CCCc1cc(on1)-c1cc(cnc1N)-c1cc(ccc1C)S(=O)(=O)NCC(C)(C)O</t>
  </si>
  <si>
    <t>Cc1ccc(cc1-c1cnc(N)c(c1)-c1cc(no1)C(C)(C)C)S(=O)(=O)N[C@H]1CC[C@H](O)CC1</t>
  </si>
  <si>
    <t>Cc1ccc(cc1-c1cnc(N)c(c1)-c1cc(no1)C1CC1)S(=O)(=O)NCC(C)(C)O</t>
  </si>
  <si>
    <t>CC(C)c1cc(on1)-c1cc(cnc1N)-c1cc(ccc1C)S(=O)(=O)NCCC(C)(C)O</t>
  </si>
  <si>
    <t>Cc1ccc(cc1-c1cnc(N)c(c1)-c1cc(no1)C(C)(C)C)S(=O)(=O)NCC(C)(C)O</t>
  </si>
  <si>
    <t>CC(C)c1cc(on1)-c1cc(cnc1N)-c1cc(ccc1C)S(=O)(=O)NCC(C)(C)O</t>
  </si>
  <si>
    <t>Cc1cc(on1)-c1cc(cnc1N)-c1cc(ccc1C)S(=O)(=O)N[C@@H]1C[C@H](O)C1</t>
  </si>
  <si>
    <t>Cc1cc(on1)-c1cc(cnc1N)-c1cc(ccc1C)S(=O)(=O)N[C@H]1C[C@H](O)C1</t>
  </si>
  <si>
    <t>C[C@H](O)CNS(=O)(=O)c1ccc(C)c(c1)-c1cnc(N)c(c1)-c1cc(C)no1</t>
  </si>
  <si>
    <t>Cc1cc(on1)-c1cc(cnc1N)-c1cc(ccc1C)S(=O)(=O)NCC1(CO)CCCCC1</t>
  </si>
  <si>
    <t>Cc1cc(on1)-c1cc(cnc1N)-c1cc(ccc1C)S(=O)(=O)N[C@@H]1CCNC(=O)C1</t>
  </si>
  <si>
    <t>Cc1noc(n1)-c1cc(cnc1N)-c1cc(ccc1C)S(=O)(=O)NC[C@H]1CCCO1</t>
  </si>
  <si>
    <t>Cc1cc(on1)-c1cc(cnc1N)-c1cc(ccc1C)S(=O)(=O)NCC1(CO)CCC1</t>
  </si>
  <si>
    <t>Cc1cc(on1)-c1cc(cnc1N)-c1cc(ccc1C)S(=O)(=O)NCC(C)(C)CO</t>
  </si>
  <si>
    <t>Cc1cc(on1)-c1cc(cnc1N)-c1cc(ccc1C)S(=O)(=O)NC1CCOCC1</t>
  </si>
  <si>
    <t>Cc1cc(on1)-c1cc(cnc1N)-c1cc(ccc1C)S(=O)(=O)NCC1(O)CCCCC1</t>
  </si>
  <si>
    <t>Cc1noc(n1)-c1cc(cnc1N)-c1cc(ccc1C)S(=O)(=O)NCC1(CO)CCOCC1</t>
  </si>
  <si>
    <t>Cc1noc(n1)-c1cc(cnc1N)-c1cc(ccc1C)S(=O)(=O)NCCC1(O)CCCC1</t>
  </si>
  <si>
    <t>Cc1cc(on1)-c1cc(cnc1N)-c1cc(ccc1C)S(=O)(=O)N1CC(CO)C1</t>
  </si>
  <si>
    <t>Cc1noc(n1)-c1cc(cnc1N)-c1cc(ccc1C)S(=O)(=O)NCC1(CO)CCCC1</t>
  </si>
  <si>
    <t>Cc1cc(on1)-c1cc(cnc1N)-c1cc(ccc1C)S(=O)(=O)NCCC(F)(F)F</t>
  </si>
  <si>
    <t>Cc1noc(n1)-c1cc(cnc1N)-c1cc(ccc1C)S(=O)(=O)NCC1(O)CCC1</t>
  </si>
  <si>
    <t>Cc1cc(on1)-c1cc(cnc1N)-c1cc(ccc1C)S(=O)(=O)NCCC1(O)CCCC1</t>
  </si>
  <si>
    <t>Cc1noc(n1)-c1cc(cnc1N)-c1cc(ccc1C)S(=O)(=O)NC1CC(F)(F)C1</t>
  </si>
  <si>
    <t>Cc1noc(n1)-c1cc(cnc1N)-c1cc(ccc1C)S(=O)(=O)NCC(C)(C)CO</t>
  </si>
  <si>
    <t>Cc1noc(n1)-c1cc(cnc1N)-c1cc(ccc1C)S(=O)(=O)NCC1(O)CC1</t>
  </si>
  <si>
    <t>COC1(C)CN(C1)S(=O)(=O)c1ccc(C)c(c1)-c1cnc(N)c(c1)-c1cc(C)no1</t>
  </si>
  <si>
    <t>Cc1noc(n1)-c1cc(cnc1N)-c1cc(ccc1C)S(=O)(=O)NC(CO)C1CCOC1</t>
  </si>
  <si>
    <t>CON(C)S(=O)(=O)c1ccc(C)c(c1)-c1cnc(N)c(c1)-c1cc(C)no1</t>
  </si>
  <si>
    <t>Cc1cc(on1)-c1cc(cnc1N)-c1cc(ccc1C)S(=O)(=O)NCC1(CO)CCCC1</t>
  </si>
  <si>
    <t>Cc1cc(on1)-c1cc(cnc1N)-c1cc(ccc1C)S(=O)(=O)N1CC[C@@H](O)C1</t>
  </si>
  <si>
    <t>Cc1noc(n1)-c1cc(cnc1N)-c1cc(ccc1C)S(=O)(=O)N[C@@H]1CCNC(=O)C1</t>
  </si>
  <si>
    <t>Cc1noc(n1)-c1cc(cnc1N)-c1cc(ccc1C)S(=O)(=O)NCC1(CO)CCC1</t>
  </si>
  <si>
    <t>CCN1CCCC1CNS(=O)(=O)c1ccc(C)c(c1)-c1cnc(N)c(c1)-c1cc(C)no1</t>
  </si>
  <si>
    <t>Cc1cc(on1)-c1cc(cnc1N)-c1cc(ccc1C)S(=O)(=O)N1CC(C)(O)C1</t>
  </si>
  <si>
    <t>Cc1noc(n1)-c1cc(cnc1N)-c1cc(ccc1C)S(=O)(=O)NCCN</t>
  </si>
  <si>
    <t>Cc1cc(on1)-c1cc(cnc1N)-c1cc(ccc1C)S(=O)(=O)NCCC1(O)CCCCC1</t>
  </si>
  <si>
    <t>Cc1noc(n1)-c1cc(cnc1N)-c1cc(ccc1C)S(=O)(=O)NCCC1(O)CCCCC1</t>
  </si>
  <si>
    <t>Cc1noc(n1)-c1cc(cnc1N)-c1cc(ccc1C)S(=O)(=O)N1CC[C@H](O)C1</t>
  </si>
  <si>
    <t>CC(C)N1CCC(CC1)NS(=O)(=O)c1ccc(C)c(c1)-c1cnc(N)c(c1)-c1nc(C)no1</t>
  </si>
  <si>
    <t>Cc1cc(on1)-c1cc(cnc1N)-c1cc(ccc1C)S(=O)(=O)NC[C@@H]1CCCCO1</t>
  </si>
  <si>
    <t>Cc1noc(n1)-c1cc(cnc1N)-c1cc(ccc1C)S(=O)(=O)NCC(C)(F)F</t>
  </si>
  <si>
    <t>Cc1noc(n1)-c1cc(cnc1N)-c1cc(ccc1C)S(=O)(=O)N1CC(CO)C1</t>
  </si>
  <si>
    <t>Cc1cc(on1)-c1cc(cnc1N)-c1cc(ccc1C)S(=O)(=O)NC[C@@H]1CCOC1</t>
  </si>
  <si>
    <t>Cc1cc(on1)-c1cc(cnc1N)-c1cc(ccc1C)S(=O)(=O)NCC(F)(F)F</t>
  </si>
  <si>
    <t>Cc1ccc(cc1-c1cnc(N)c(c1)-c1cc(CO)no1)S(=O)(=O)NCC(C)(C)O</t>
  </si>
  <si>
    <t>Cc1ccc(cc1-c1cnc(N)c(c1)-c1cc(no1)C(=O)N1CCOCC1)S(=O)(=O)NCC(C)(C)O</t>
  </si>
  <si>
    <t>CN(C)C(=O)c1cc(on1)-c1cc(cnc1N)-c1cc(ccc1C)S(=O)(=O)NCC(C)(C)O</t>
  </si>
  <si>
    <t>CCCONS(=O)(=O)c1ccc(C)c(c1)-c1cnc(N)c(c1)-c1nc(C)no1</t>
  </si>
  <si>
    <t>CC(C)ONS(=O)(=O)c1ccc(C)c(c1)-c1cnc(N)c(c1)-c1nc(C)no1</t>
  </si>
  <si>
    <t>CONS(=O)(=O)c1ccc(C)c(c1)-c1cnc(N)c(c1)-c1nc(C)no1</t>
  </si>
  <si>
    <t>Cc1noc(n1)-c1cc(cnc1N)-c1cc(ccc1C)S(=O)(=O)NOC(C)(C)C</t>
  </si>
  <si>
    <t>Cc1noc(n1)-c1cc(cnc1N)-c1cc(ccc1C)S(=O)(=O)NCCC(F)(F)F</t>
  </si>
  <si>
    <t>Cc1noc(n1)-c1cc(cnc1N)-c1cc(ccc1C)S(=O)(=O)NC1CCOCC1</t>
  </si>
  <si>
    <t>Cc1cc(on1)-c1cc(cnc1N)-c1cc(ccc1C)S(=O)(=O)NCC1(CO)COC1</t>
  </si>
  <si>
    <t>Cc1noc(n1)-c1cc(cnc1N)-c1cc(ccc1C)S(=O)(=O)NCC1(O)CCOCC1</t>
  </si>
  <si>
    <t>Cc1noc(n1)-c1cc(cnc1N)-c1cc(ccc1C)S(=O)(=O)NCC1(CO)COC1</t>
  </si>
  <si>
    <t>Cc1cc(on1)-c1cc(cnc1N)-c1cc(ccc1C)S(=O)(=O)NCC1(O)CCCC1</t>
  </si>
  <si>
    <t>Cc1cc(on1)-c1cc(cnc1N)-c1cc(ccc1C)S(=O)(=O)NCC1(O)CCOCC1</t>
  </si>
  <si>
    <t>Cc1noc(n1)-c1cc(cnc1N)-c1cc(ccc1C)S(=O)(=O)NO[C@H]1C[C@H](O)C1</t>
  </si>
  <si>
    <t>Cc1noc(n1)-c1cc(cnc1N)-c1cc(ccc1C)S(=O)(=O)NCC1(O)COC1</t>
  </si>
  <si>
    <t>Cc1noc(n1)-c1cc(cnc1N)-c1cc(ccc1C)S(=O)(=O)NCC1CCCO1</t>
  </si>
  <si>
    <t>Cc1ccc(cc1-c1cnc(N)c(c1)-c1ccn(C)c1)S(=O)(=O)NCC(C)(C)O</t>
  </si>
  <si>
    <t>Cc1nc(cs1)-c1cc(cnc1N)-c1cc(ccc1C)S(=O)(=O)NCC(C)(C)O</t>
  </si>
  <si>
    <t>Cc1cnn(c1)-c1cc(cnc1N)-c1cc(ccc1C)S(=O)(=O)NCC(C)(C)O</t>
  </si>
  <si>
    <t>Cc1c(cnn1C)-c1cc(cnc1N)-c1cc(ccc1C)S(=O)(=O)NCC(C)(C)O</t>
  </si>
  <si>
    <t>Cc1oncc1-c1cc(cnc1N)-c1cc(ccc1C)S(=O)(=O)NCC(C)(C)O</t>
  </si>
  <si>
    <t>Cc1ccc(cc1-c1cnc(N)c(c1)-c1cn(C)nn1)S(=O)(=O)NCC(C)(C)O</t>
  </si>
  <si>
    <t>Cc1ccc(cc1-c1cnc(N)c(c1)-c1ccno1)S(=O)(=O)NCC(C)(C)O</t>
  </si>
  <si>
    <t>Cc1ccc(cc1-c1cnc(N)c(c1)-c1cc(no1)C(F)(F)F)S(=O)(=O)NCC(C)(C)O</t>
  </si>
  <si>
    <t>CN(C)Cc1cc(on1)-c1cc(cnc1N)-c1cc(ccc1C)S(=O)(=O)NCC(C)(C)O</t>
  </si>
  <si>
    <t>Cc1ncc(o1)-c1cc(cnc1N)-c1cc(ccc1C)S(=O)(=O)NCC1(CO)COC1</t>
  </si>
  <si>
    <t>Cc1ncc(s1)-c1cc(cnc1N)-c1cc(ccc1C)S(=O)(=O)NCC1(CO)COC1</t>
  </si>
  <si>
    <t>Cc1ncc(o1)-c1cc(cnc1N)-c1cc(ccc1C)S(=O)(=O)NCC1(C)COC1</t>
  </si>
  <si>
    <t>Cc1ccc(cc1-c1cnc(N)c(c1)-c1nc(no1)C(F)F)S(=O)(=O)N[C@H]1CC[C@H](O)CC1</t>
  </si>
  <si>
    <t>Cc1ccc(cc1-c1cnc(N)c(c1)-c1nc(no1)C(F)F)S(=O)(=O)NCC(C)(C)O</t>
  </si>
  <si>
    <t>Cc1noc(n1)-c1cc(cnc1N)-c1cc(ccc1C)S(=O)(=O)Nc1cccc(C)n1</t>
  </si>
  <si>
    <t>Cc1ncc(s1)-c1cc(cnc1N)-c1cc(ccc1C)S(N)(=O)=O</t>
  </si>
  <si>
    <t>Cc1noc(n1)-c1cc(cnc1N)-c1cc(ccc1C)S(N)(=O)=O</t>
  </si>
  <si>
    <t>Cc1noc(n1)-c1cc(cnc1N)-c1cc(ccc1C)S(=O)(=O)N[C@@H]1C[C@H](CO)C1</t>
  </si>
  <si>
    <t>Cc1noc(n1)-c1cc(cnc1N)-c1cc(ccc1C)S(=O)(=O)N[C@H]1C[C@H](CO)C1</t>
  </si>
  <si>
    <t>Cc1cc(ccn1)-c1cc(cnc1N)-c1cc(ccc1C)S(=O)(=O)N[C@H]1CC[C@H](CO)CC1</t>
  </si>
  <si>
    <t>Cc1ccc(cc1-c1cnc(N)c(c1)-c1nc(CC(F)(F)F)no1)S(=O)(=O)N[C@H]1CC[C@H](O)CC1</t>
  </si>
  <si>
    <t>Cc1ccc(cc1-c1cnc(N)c(c1)-c1nc(CC(F)(F)F)no1)S(=O)(=O)NCCC(C)(C)O</t>
  </si>
  <si>
    <t>Cc1ccc(cc1-c1cnc(N)c(c1)-c1nc(no1)C1CC1)S(=O)(=O)NCC(C)(C)O</t>
  </si>
  <si>
    <t>Cc1ccc(cc1-c1cnc(N)c(c1)-n1cncn1)S(=O)(=O)NCC(C)(C)O</t>
  </si>
  <si>
    <t>Cc1ncc(o1)-c1cc(cnc1N)-c1cc(ccc1C)S(=O)(=O)N[C@@H]1C[C@H](O)C1</t>
  </si>
  <si>
    <t>Cc1ncc(o1)-c1cc(cnc1N)-c1cc(ccc1C)S(=O)(=O)N[C@H]1C[C@H](O)C1</t>
  </si>
  <si>
    <t>Cc1ncc(s1)-c1cc(cnc1N)-c1cc(ccc1C)S(=O)(=O)NC1CC(CO)C1</t>
  </si>
  <si>
    <t>Cc1ncc(s1)-c1cc(cnc1N)-c1cc(ccc1C)S(=O)(=O)NCC1COC1</t>
  </si>
  <si>
    <t>Cc1ncc(s1)-c1cc(cnc1N)-c1cc(ccc1C)S(=O)(=O)NCC(C)(C)CO</t>
  </si>
  <si>
    <t>Cc1ncc(s1)-c1cc(cnc1N)-c1cc(ccc1C)S(=O)(=O)NCCO</t>
  </si>
  <si>
    <t>Cc1cc(on1)-c1cc(cnc1N)-c1cc(ccc1C)S(=O)(=O)NC[C@@H]1C[C@H](O)C1</t>
  </si>
  <si>
    <t>Cc1noc(n1)-c1cc(cnc1N)-c1cc(c(F)cc1C)S(=O)(=O)NCC(C)(C)O</t>
  </si>
  <si>
    <t>Cc1noc(n1)-c1cc(cnc1N)-c1cc(ccc1C)S(=O)(=O)NC[C@H]1CCOC1</t>
  </si>
  <si>
    <t>Cc1noc(n1)-c1cc(cnc1N)-c1cc(ccc1C)S(=O)(=O)NC[C@@H]1CCOC1</t>
  </si>
  <si>
    <t>Cc1cc(on1)-c1cc(cnc1N)-c1cc(c(Cl)cc1C)S(=O)(=O)NCC(C)(C)O</t>
  </si>
  <si>
    <t>Cc1noc(n1)-c1cc(cnc1N)-c1cc(c(Cl)cc1C)S(=O)(=O)NCC(C)(C)O</t>
  </si>
  <si>
    <t>Cc1cnc(s1)-c1cc(cnc1N)-c1cc(ccc1C)S(=O)(=O)NCC(C)(C)O</t>
  </si>
  <si>
    <t>Cc1cnc(s1)-c1cc(cnc1N)-c1cc(ccc1C)S(=O)(=O)NCCC(C)(C)O</t>
  </si>
  <si>
    <t>Cc1nc(cs1)-c1cc(cnc1N)-c1cc(ccc1C)S(=O)(=O)N[C@H]1CC[C@H](O)CC1</t>
  </si>
  <si>
    <t>Cc1nc(cs1)-c1cc(cnc1N)-c1cc(ccc1C)S(=O)(=O)NCCC(C)(C)O</t>
  </si>
  <si>
    <t>Cc1ccc(cc1-c1cnc(N)c(c1)-c1cnco1)S(=O)(=O)NCC(C)(C)O</t>
  </si>
  <si>
    <t>Cc1ccc(cc1-c1cnc(N)c(c1)-c1ncco1)S(=O)(=O)NCC(C)(C)O</t>
  </si>
  <si>
    <t>Cc1cc(on1)-c1cc(cnc1N)-c1cc(ccc1C)S(=O)(=O)NO[C@H]1C[C@H](O)C1</t>
  </si>
  <si>
    <t>Cc1cc(on1)-c1cc(cnc1N)-c1cc(ccc1C)S(=O)(=O)NC1CC[C@@H](O)C1</t>
  </si>
  <si>
    <t>Cc1ncc(s1)-c1cc(cnc1N)-c1cc(ccc1C)S(=O)(=O)N[C@H]1CC[C@H](O)CC1</t>
  </si>
  <si>
    <t>Cc1ncc(o1)-c1cc(cnc1N)-c1cc(ccc1C)S(=O)(=O)N[C@H]1CC[C@H](O)CC1</t>
  </si>
  <si>
    <t>Cc1cc(on1)-c1cc(cnc1N)-c1cc(c(F)cc1C)S(=O)(=O)NOCC(C)(C)O</t>
  </si>
  <si>
    <t>Cc1noc(n1)-c1cc(cnc1N)-c1cc(c(C)cc1C)S(=O)(=O)NCC(C)(C)O</t>
  </si>
  <si>
    <t>Cc1cc(on1)-c1cc(cnc1N)-c1cc(ccc1C)S(=O)(=O)NC1COC[C@H]1O</t>
  </si>
  <si>
    <t>Cc1cc(on1)-c1cc(cnc1N)-c1cc(ccc1C)S(=O)(=O)NC1CCC[C@H]1O</t>
  </si>
  <si>
    <t>C[C@H]1CN(C[C@@H]1O)S(=O)(=O)c1ccc(C)c(c1)-c1cnc(N)c(c1)-c1cc(C)no1</t>
  </si>
  <si>
    <t>Cc1nnc(s1)-c1cc(cnc1N)-c1cc(ccc1C)S(=O)(=O)NCC(C)(C)O</t>
  </si>
  <si>
    <t>Cc1cc(on1)-c1cc(cnc1N)-c1cc(ccc1C)S(=O)(=O)N[C@H](CO)C(F)(F)F</t>
  </si>
  <si>
    <t>Cc1cc(on1)-c1cc(cnc1N)-c1cc(ccc1C)S(=O)(=O)N[C@@H](CO)C(F)(F)F</t>
  </si>
  <si>
    <t>Cc1ncc(o1)-c1cc(cnc1N)-c1cc(ccc1C)S(=O)(=O)NCC1CC(O)C1</t>
  </si>
  <si>
    <t>Cc1ncc(o1)-c1cc(cnc1N)-c1cc(ccc1C)S(=O)(=O)NCC(C)(C)CO</t>
  </si>
  <si>
    <t>Cc1ncc(o1)-c1cc(cnc1N)-c1cc(ccc1C)S(=O)(=O)NCC1COC1</t>
  </si>
  <si>
    <t>Cc1ncc(o1)-c1cc(cnc1N)-c1cc(ccc1C)S(=O)(=O)NC1CCC(O)C1</t>
  </si>
  <si>
    <t>Cc1ncc(o1)-c1cc(cnc1N)-c1cc(ccc1C)S(=O)(=O)NCCO</t>
  </si>
  <si>
    <t>Cc1ncc(o1)-c1cc(cnc1N)-c1cc(ccc1C)S(=O)(=O)NCCCO</t>
  </si>
  <si>
    <t>Cc1ncc(o1)-c1cc(cnc1N)-c1cc(ccc1C)S(=O)(=O)NCC1(O)COC1</t>
  </si>
  <si>
    <t>Cc1ncc(o1)-c1cc(cnc1N)-c1cc(ccc1C)S(=O)(=O)NCC1CCCOC1</t>
  </si>
  <si>
    <t>Cc1ncc(o1)-c1cc(cnc1N)-c1cc(ccc1C)S(=O)(=O)NCC(F)(F)F</t>
  </si>
  <si>
    <t>Cc1ncc(o1)-c1cc(cnc1N)-c1cc(ccc1C)S(=O)(=O)NCC(F)F</t>
  </si>
  <si>
    <t>Cc1ncc(o1)-c1cc(cnc1N)-c1cc(ccc1C)S(=O)(=O)N[C@H]1CC[C@H](CO)CC1</t>
  </si>
  <si>
    <t>Cc1ncc(o1)-c1cc(cnc1N)-c1cc(ccc1C)S(=O)(=O)NCC1CC1</t>
  </si>
  <si>
    <t>Cc1ncc(o1)-c1cc(cnc1N)-c1cc(ccc1C)S(=O)(=O)NCC1(CO)CCOCC1</t>
  </si>
  <si>
    <t>Cc1ncc(o1)-c1cc(cnc1N)-c1cc(ccc1C)S(=O)(=O)NC1CC1</t>
  </si>
  <si>
    <t>CC(O)CNS(=O)(=O)c1ccc(C)c(c1)-c1cnc(N)c(c1)-c1cnc(C)o1</t>
  </si>
  <si>
    <t>Cc1nnc(s1)-c1cc(cnc1N)-c1cc(ccc1C)S(=O)(=O)NCCC(C)(C)O</t>
  </si>
  <si>
    <t>Cc1ccc(cc1-c1cnc(N)c(c1)-c1cnn(C)n1)S(=O)(=O)NCCC(C)(C)O</t>
  </si>
  <si>
    <t>Cc1ncc(o1)-c1cc(cnc1N)-c1cc(ccc1C)S(=O)(=O)NOCC(C)(C)O</t>
  </si>
  <si>
    <t>CC(O)CNS(=O)(=O)c1ccc(C)c(c1)-c1cnc(N)c(c1)-c1nc(C)no1</t>
  </si>
  <si>
    <t>Cc1cc(on1)-c1cc(cnc1N)-c1cc(c(F)cc1C)S(=O)(=O)NCC(C)(C)O</t>
  </si>
  <si>
    <t>Cc1ccc(cc1-c1cnc(N)c(c1)-c1ccn(C)n1)S(=O)(=O)NCC(C)(C)O</t>
  </si>
  <si>
    <t>Cc1cc(on1)-c1cc(cnc1N)-c1cccc(c1)S(=O)(=O)NCC(C)(C)O</t>
  </si>
  <si>
    <t>Cc1ncc(o1)-c1cc(cnc1N)-c1cc(ccc1C)S(=O)(=O)N[C@H]1CCC[C@H](O)C1</t>
  </si>
  <si>
    <t>Cc1noc(n1)-c1cc(cnc1N)-c1cc(c(C)cc1F)S(=O)(=O)NCC(C)(C)O</t>
  </si>
  <si>
    <t>Cc1ncc(o1)-c1cc(cnc1N)-c1cc(ccc1C)S(=O)(=O)NCC1(O)CC1</t>
  </si>
  <si>
    <t>Cc1ncc(o1)-c1cc(cnc1N)-c1cc(ccc1C)S(=O)(=O)NC(CO)C(F)(F)F</t>
  </si>
  <si>
    <t>Cc1ncc(o1)-c1cc(cnc1N)-c1cc(ccc1C)S(=O)(=O)NCC1(O)CCOCC1</t>
  </si>
  <si>
    <t>Cc1ncc(o1)-c1cc(cnc1N)-c1cc(ccc1C)S(=O)(=O)NC1CCC(O)(C1)C(F)(F)F</t>
  </si>
  <si>
    <t>Cc1ccc(cc1-c1cnc(N)c(c1)-c1cnc(o1)C1CC1)S(=O)(=O)NCC(C)(C)O</t>
  </si>
  <si>
    <t>CC(C)n1nc(C)nc1-c1cn2CCOc3cc(ccc3-c2n1)-c1cnn(c1)C(C)(C)C(N)=O</t>
  </si>
  <si>
    <t>CS(=O)(=O)N1CCN(Cc2cc3nc(nc(N4CCOCC4)c3s2)-c2cccc3[nH]ncc23)CC1</t>
  </si>
  <si>
    <t>C[C@H](Nc1ccc2-c3nc(cn3CCOc2c1)N1[C@@H](COC1=O)C(F)F)C(N)=O</t>
  </si>
  <si>
    <t>C[C@@H]1COC(=O)N1c1cn2CCOc3cc(N[C@@H](C4CCC4)C(N)=O)ccc3-c2n1</t>
  </si>
  <si>
    <t>OC(=N)[C@@H](Nc1ccc2-c3nc(cn3CCOc2c1)N1[C@@H](COC1=O)C(F)F)C1CC1</t>
  </si>
  <si>
    <t>C[C@@H]1COC(=O)N1c1cn2CCOc3cc(N[C@@H](C4CC4)C(N)=O)ccc3-c2n1</t>
  </si>
  <si>
    <t>NC(=O)[C@@H](Nc1ccc2-c3nc(cn3CCOc2c1)N1[C@H](CF)COC1=O)C1CC1</t>
  </si>
  <si>
    <t>C[C@H](Nc1ccc2-c3nc(cn3CCOc2c1)N1[C@H](CF)COC1=O)C(N)=O</t>
  </si>
  <si>
    <t>CC[C@H](Nc1ccc2-c3nc(cn3CCOc2c1)N1[C@@H](COC1=O)C(F)F)C(N)=O</t>
  </si>
  <si>
    <t>CC[C@H](Nc1ncnc(N)c1-c1nnc(C)o1)c1cc2cccc(Cl)c2c(=O)n1C1CC1</t>
  </si>
  <si>
    <t>CC[C@H](Nc1ncnc(N)c1-c1nnc(C)o1)c1cc2cccc(Cl)c2c(=O)n1-c1ccccc1</t>
  </si>
  <si>
    <t>C[C@H](Nc1ncnc(N)c1-c1nc(C)no1)c1cc2cccc(Cl)c2c(=O)n1-c1ccccc1</t>
  </si>
  <si>
    <t>C[C@H](Nc1ncnc(N)c1-c1nnc(C)o1)c1cc2cccc(Cl)c2c(=O)n1-c1ccccc1</t>
  </si>
  <si>
    <t>C[C@H](Nc1ncnc(N)c1-c1noc(C)n1)c1cc2cccc(Cl)c2c(=O)n1C1CC1</t>
  </si>
  <si>
    <t>C[C@H](Nc1ncnc(N)c1-c1nc(C)no1)c1cc2cccc(Cl)c2c(=O)n1C1CC1</t>
  </si>
  <si>
    <t>C[C@H]1CN(C[C@@H](C)O1)C1CCN(CC1)C(=O)c1nc2c(nc(nc2[nH]1)-c1cnn(C)c1)N1CCOCC1</t>
  </si>
  <si>
    <t>Cc1nn(C)cc1-c1nc(N2CCOCC2)c2nc([nH]c2n1)C(=O)N1CCN(CC1)C(C)(C)C(N)=O</t>
  </si>
  <si>
    <t>Cn1cc(cn1)-c1nc(N2CCOCC2)c2nc([nH]c2n1)C(=O)N1CCN(CC1)C(C)(C)C(N)=O</t>
  </si>
  <si>
    <t>Cn1cc(cn1)-c1nc(N2CCOCC2)c2nc([nH]c2n1)C(=O)N1CCC(CC1)C(C)(C)O</t>
  </si>
  <si>
    <t>FC(F)(F)c1n[nH]cc1-c1nc(N2CCOCC2)c2nc([nH]c2n1)C(=O)N1CCC(CC1)N1CCOCC1</t>
  </si>
  <si>
    <t>Cc1nn(C)cc1-c1nc(N2CCOCC2)c2nc([nH]c2n1)C(=O)N1CCC(CC1)N1CCOCC1</t>
  </si>
  <si>
    <t>CN1CCCC1CCNC(=O)c1nc2c(nc(nc2[nH]1)-c1cnn(C)c1)N1CCOCC1</t>
  </si>
  <si>
    <t>C[C@H]1CN(C[C@@H](C)O1)C1CCN(CC1)C(=O)c1nc2c(nc(nc2[nH]1)-c1cn[nH]c1)N1CCOCC1</t>
  </si>
  <si>
    <t>Cn1cc(cn1)-c1cc(N2CCOCC2)c2nc([nH]c2n1)C(=O)N1CCC2(COC2)CC1</t>
  </si>
  <si>
    <t>Cc1nn(C)cc1-c1nc2[nH]c(nc2c(N2CCOCC2)c1F)C(=O)N1CCC(O)CC1</t>
  </si>
  <si>
    <t>Cc1nn(C)cc1-c1cc(N2CCOCC2)c2nc([nH]c2n1)C(=O)N1CCC(CC1)N1CCOCC1</t>
  </si>
  <si>
    <t>CN(C)C1CCN(CC1)C(=O)c1nc2c(N3CCOCC3)c(F)c(nc2[nH]1)-c1cn(C)nc1C</t>
  </si>
  <si>
    <t>Fc1ccc2cc(C3CCCN3c3ncnc4[nH]cnc34)c(nc2c1)-c1cccnc1</t>
  </si>
  <si>
    <t>Nc1ncnc(N2CCCC2c2cc3ccc(F)cc3nc2N2CCOCC2)c1C#N</t>
  </si>
  <si>
    <t>Fc1ccc2cc(C3CCCN3c3ncnc4[nH]cnc34)c(nc2c1)-c1ccccn1</t>
  </si>
  <si>
    <t>Nc1ncnc(N2CCCC2c2cc3ccc(F)cc3nc2-c2ccccn2)c1C#N</t>
  </si>
  <si>
    <t>Fc1ccc2cc(C3CCCN3c3ncnc4nc[nH]c34)c(nc2c1)-c1ccccn1</t>
  </si>
  <si>
    <t>Cc1nc(N2CCCC2c2cc3ccc(F)cc3nc2N2CCCCC2)c2[nH]cnc2n1</t>
  </si>
  <si>
    <t>Nc1ncnc(N2CCCC2c2cc3ccc(F)cc3nc2N2CCCCC2)c1C#N</t>
  </si>
  <si>
    <t>Fc1ccc2cc(C3CCCN3c3ncnc4[nH]cnc34)c(nc2c1)N1CCOCC1</t>
  </si>
  <si>
    <t>Fc1ccc2cc(C3CCCN3c3ncnc4[nH]cnc34)c(nc2c1)-c1ccccc1</t>
  </si>
  <si>
    <t>Fc1ccc2cc(C3CCCN3c3ncnc4[nH]cnc34)c(nc2c1)-c1ccccc1F</t>
  </si>
  <si>
    <t>COc1ccccc1-c1nc2cc(F)ccc2cc1C1CCCN1c1ncnc2[nH]cnc12</t>
  </si>
  <si>
    <t>Fc1ccc2cc(C3CCCN3c3ncnc4[nH]cnc34)c(nc2c1)-c1ccccc1OC(F)(F)F</t>
  </si>
  <si>
    <t>Nc1ncnc(N2CCCC2c2cc3ccc(F)cc3nc2-c2ccccc2)c1C#C</t>
  </si>
  <si>
    <t>COc1ccccc1-c1nc2cc(F)ccc2cc1C1CCCN1c1ncnc(N)c1C#C</t>
  </si>
  <si>
    <t>Fc1ccc2cc(C3CC=CCN3c3ncnc4[nH]cnc34)c(nc2c1)-c1ccccc1</t>
  </si>
  <si>
    <t>Fc1ccc2cc(C3CCCCN3c3ncnc4[nH]cnc34)c(nc2c1)N1CCOCC1</t>
  </si>
  <si>
    <t>Fc1ccc2cc(C3CCCCN3c3ncnc4[nH]cnc34)c(nc2c1)-c1ccccc1</t>
  </si>
  <si>
    <t>Nc1ncnc(N2CCCCC2c2cc3ccc(F)cc3nc2-c2ccccc2)c1C#N</t>
  </si>
  <si>
    <t>Nc1ncnc(N2CCCCC2c2cc3ccc(F)cc3nc2N2CCOCC2)c1C#N</t>
  </si>
  <si>
    <t>Fc1ccc2cc([C@H]3CCCN3c3ncnc4[nH]cnc34)c(nc2c1)-c1ccccn1</t>
  </si>
  <si>
    <t>Cc1cccc2cc(C3CCCN3c3ncnc4[nH]cnc34)c(nc12)-c1ccccc1</t>
  </si>
  <si>
    <t>Cc1cccc2cc([C@H]3CCCN3c3ncnc4nc[nH]c34)c(nc12)N1CCOCC1</t>
  </si>
  <si>
    <t>Clc1cccc2cc(C3CCCN3c3ncnc4[nH]cnc34)c(nc12)N1CCOCC1</t>
  </si>
  <si>
    <t>C[C@H](NC(=O)c1nc(cnc1N)C1CC1)c1cc2cccc(Cl)c2c(=O)n1-c1ccccc1</t>
  </si>
  <si>
    <t>CCn1cc(cn1)-c1cccc2cc([C@H](C)NC(=O)c3c(N)nn4cccnc34)n(-c3ccccc3)c(=O)c12</t>
  </si>
  <si>
    <t>C[C@H](NC(=O)c1c(N)nn2cccnc12)c1cc2cccc(Cl)c2c(=O)n1CCNS(C)(=O)=O</t>
  </si>
  <si>
    <t>C[C@H](NC(=O)c1c(N)nn2cccnc12)c1cc2cccc(Cl)c2c(=O)n1CCc1ccccc1</t>
  </si>
  <si>
    <t>C[C@H](NC(=O)c1c(N)nn2cccnc12)c1cc2cccc(Cl)c2c(=O)n1CCc1nnn[nH]1</t>
  </si>
  <si>
    <t>C[C@H](NC(=O)c1c(N)nn2cccnc12)c1cc2cccc(Cl)c2c(=O)n1Cc1nnn[nH]1</t>
  </si>
  <si>
    <t>C[C@H](NC(=O)c1c(N)nn2cccnc12)c1cc2cccc(Cl)c2c(=O)n1CCc1nc(C)no1</t>
  </si>
  <si>
    <t>C[C@H](NC(=O)c1c(N)nn2cccnc12)c1cc2cccc(Cl)c2c(=O)n1CCS(N)(=O)=O</t>
  </si>
  <si>
    <t>C[C@H](NC(=O)c1c(N)nn2cccnc12)c1cc2cccc(Cl)c2c(=O)n1CCc1ncn[nH]1</t>
  </si>
  <si>
    <t>C[C@H](NC(=O)c1c(N)nn2cccnc12)c1cc2cccc(Cl)c2c(=O)n1CCc1c[nH]cn1</t>
  </si>
  <si>
    <t>C[C@H](NC(=O)c1c(N)ncn2ccnc12)c1cc2cccc(Cl)c2c(=O)n1-c1ccccc1</t>
  </si>
  <si>
    <t>C[C@H](NC(=O)c1c(N)nn2cccnc12)c1nc2cccc(Cl)c2c(=O)n1-c1ccc(F)cc1</t>
  </si>
  <si>
    <t>C[C@H](NC(=O)c1nccnc1N)c1nc2cccc(Cl)c2c(=O)n1-c1ccc(F)cc1</t>
  </si>
  <si>
    <t>C[C@H](NC(=O)c1c(N)nn2cccnc12)c1cc2cccc(-c3cnn(CC#N)c3)c2c(=O)n1-c1ccccc1</t>
  </si>
  <si>
    <t>C[C@H](NC(=O)c1c(N)nn2cccnc12)c1cc2cccc(-c3cnn(CC(F)(F)F)c3)c2c(=O)n1-c1ccccc1</t>
  </si>
  <si>
    <t>C[C@H](NC(=O)c1nccnc1N)c1cc2cccc(c2c(=O)n1-c1ccccc1)C(F)(F)F</t>
  </si>
  <si>
    <t>C[C@H](NC(=O)c1c(N)nn2cccnc12)c1cc2cccc(Cl)c2c(=O)n1CCCNS(C)(=O)=O</t>
  </si>
  <si>
    <t>CNS(=O)(=O)CCn1c(cc2cccc(Cl)c2c1=O)[C@H](C)NC(=O)c1c(N)nn2cccnc12</t>
  </si>
  <si>
    <t>C[C@H](NC(=O)c1c(N)nn2cccnc12)c1cc2cccc(Cl)c2c(=O)n1CCc1nnnn1C</t>
  </si>
  <si>
    <t>C[C@H](NC(=O)c1c(N)nn2cccnc12)c1cc2cccc(Cl)c2c(=O)n1CCc1nnn(C)n1</t>
  </si>
  <si>
    <t>C[C@H](NC(=O)c1c(N)nn2cccnc12)c1cc2cccc(Cl)c2c(=O)n1CCCS(C)(=O)=O</t>
  </si>
  <si>
    <t>C[C@H](NC(=O)c1c(N)nn2cccnc12)c1cc2cccc(Cl)c2c(=O)n1CCS(=O)(=O)N(C)C</t>
  </si>
  <si>
    <t>C[C@H](NC(=O)c1c(N)nn2cccnc12)c1cc2cccc(Cl)c2c(=O)n1CCNS(=O)(=O)C(F)(F)F</t>
  </si>
  <si>
    <t>CCS(=O)(=O)NCCn1c(cc2cccc(Cl)c2c1=O)[C@H](C)NC(=O)c1c(N)nn2cccnc12</t>
  </si>
  <si>
    <t>C[C@H](NC(=O)c1c(N)nn2cccnc12)c1cc2cccc(Cl)c2c(=O)n1CCC#C</t>
  </si>
  <si>
    <t>C[C@H](NC(=O)c1c(N)nn2cccnc12)c1cc2cccc(Cl)c2c(=O)n1CCc1cnn[nH]1</t>
  </si>
  <si>
    <t>C[C@H](NC(=O)c1c(N)nn2cccnc12)c1cc2cccc(Cl)c2c(=O)n1CCc1noc(n1)C(C)(C)C</t>
  </si>
  <si>
    <t>CC(C)C(=O)Cc1cccc2cc([C@H](C)NC(=O)c3c(N)nn4cccnc34)n(-c3ccccc3)c(=O)c12</t>
  </si>
  <si>
    <t>C[C@H](NC(=O)c1c(N)nn2cccnc12)c1cc2cccc(CCc3cnn(C)c3)c2c(=O)n1-c1ccccc1</t>
  </si>
  <si>
    <t>C[C@H](NC(=O)c1c(N)nn2cccnc12)c1cc2cccc(OCc3cnn(C)c3)c2c(=O)n1-c1ccccc1</t>
  </si>
  <si>
    <t>C[C@H](NC(=O)c1c(N)nn2cccnc12)c1cc2cccc(Cl)c2c(=O)n1-c1ccccc1O</t>
  </si>
  <si>
    <t>C[C@H](NC(=O)c1c(N)nn2cccnc12)c1cc2cccc(Cl)c2c(=O)n1-c1cccc(O)c1</t>
  </si>
  <si>
    <t>C[C@H](NC(=O)c1c(N)nn2cccnc12)c1cc2cccc(Cl)c2c(=O)n1-c1ccc(O)cc1</t>
  </si>
  <si>
    <t>C[C@H](NC(=O)c1c(N)nn2cccnc12)c1cc2cccc(Cl)c2c(=O)n1C1CCC1</t>
  </si>
  <si>
    <t>C[C@H](NC(=O)c1c(N)nn2cccnc12)c1cc2cccc(Cl)c2c(=O)n1C1CC(C1)NS(C)(=O)=O</t>
  </si>
  <si>
    <t>C[C@H](NC(=O)c1c(N)nn2cccnc12)c1cc2cccc(Cl)c2c(=O)n1-c1ccccc1C</t>
  </si>
  <si>
    <t>C[C@H](NC(=O)c1c(N)nn2cccnc12)c1cc2cccc(Cl)c2c(=O)n1-c1cccc(C)c1</t>
  </si>
  <si>
    <t>C[C@H](NC(=O)c1c(N)nn2cccnc12)c1cc2cccc(Cl)c2c(=O)n1-c1ccc(C)cc1</t>
  </si>
  <si>
    <t>C[C@H](NC(=O)c1c(N)nn2cccnc12)c1cc2cccc(Cl)c2c(=O)n1-c1cccnc1</t>
  </si>
  <si>
    <t>C[C@H](NC(=O)c1c(N)nn2cccnc12)c1cc2cccc(Cl)c2c(=O)n1-c1cccc(c1)S(C)(=O)=O</t>
  </si>
  <si>
    <t>C[C@H](NC(=O)c1c(N)nn2cccnc12)c1cc2cccc(Cl)c2c(=O)n1-c1ccccc1NS(C)(=O)=O</t>
  </si>
  <si>
    <t>C[C@H](NC(=O)c1c(N)nn2cccnc12)c1cc2cccc(Cl)c2c(=O)n1-c1cccc(NS(C)(=O)=O)c1</t>
  </si>
  <si>
    <t>C[C@H](NC(=O)c1c(N)nn2cccnc12)c1cc2cccc(Cl)c2c(=O)n1-c1ccc(cc1)S(C)(=O)=O</t>
  </si>
  <si>
    <t>C[C@H](NC(=O)c1c(N)nn2cccnc12)c1cc2cccc(Cl)c2c(=O)n1-c1ccc(NS(C)(=O)=O)cc1</t>
  </si>
  <si>
    <t>C[C@H](NC(=O)c1c(N)nn2c(C)ccnc12)c1cc2cccc(Cl)c2c(=O)n1-c1ccccc1</t>
  </si>
  <si>
    <t>C[C@H](NC(=O)c1c(N)nn2cccnc12)c1cc2cccc(Cl)c2c(=O)n1-c1ccccc1F</t>
  </si>
  <si>
    <t>COc1ccccc1-n1c(cc2cccc(Cl)c2c1=O)[C@H](C)NC(=O)c1c(N)nn2cccnc12</t>
  </si>
  <si>
    <t>C[C@H](NC(=O)c1c(N)nn2cccnc12)c1cc2cccc(OCC(F)(F)F)c2c(=O)n1-c1ccccc1</t>
  </si>
  <si>
    <t>C[C@H](NC(=O)c1c(N)nn2cccnc12)c1nc2c(Cl)cccc2c(=O)n1-c1ccccc1</t>
  </si>
  <si>
    <t>C[C@H](NC(=O)c1c(N)nn2cccnc12)c1nc2ccc(Cl)cc2c(=O)n1-c1ccccc1</t>
  </si>
  <si>
    <t>C[C@H](NC(=O)c1c(N)nn2cccnc12)c1nc2cccc(CC(C)=O)c2c(=O)n1-c1ccccc1</t>
  </si>
  <si>
    <t>C[C@H](NC(=O)c1c(N)nn2cccnc12)c1nc2cccc(N3CCOCC3)c2c(=O)n1-c1ccccc1</t>
  </si>
  <si>
    <t>C[C@H](NC(=O)c1c(N)nn2cccnc12)c1nc2cccc(Cl)c2c(=O)n1-c1ccc(F)c(F)c1</t>
  </si>
  <si>
    <t>C[C@H](NC(=O)c1c(N)nn2cccnc12)c1nc2c(C)cccc2c(=O)n1-c1ccccc1</t>
  </si>
  <si>
    <t>C[C@H](NC(=O)c1c(N)nn2cccnc12)c1cc2cccc(CC(=O)C(C)(C)C)c2c(=O)n1-c1ccccc1</t>
  </si>
  <si>
    <t>C[C@H](NC(=O)c1c(N)nn2cccnc12)c1nc2ccccc2c(=O)n1-c1ccccc1</t>
  </si>
  <si>
    <t>C[C@H](NC(=O)c1c(N)nn2cccnc12)c1oc2ccc(F)cc2c(=O)c1-c1ccccc1</t>
  </si>
  <si>
    <t>C[C@H](NC(=O)c1nccnc1N)c1oc2ccc(F)cc2c(=O)c1-c1ccccc1</t>
  </si>
  <si>
    <t>COC(=O)c1ccc(OC)cc1Nc1nc2ccccc2nc1NS(=O)(=O)c1cn(C)cn1</t>
  </si>
  <si>
    <t>COC(=O)c1ccc(OC)cc1Nc1nc2ccccc2nc1NS(=O)(=O)c1cccnc1</t>
  </si>
  <si>
    <t>COC(=O)c1ccc(OC)cc1Nc1nc2ccccc2nc1NS(C)(=O)=O</t>
  </si>
  <si>
    <t>COc1cc(Nc2nc3ccccc3nc2NS(=O)(=O)c2cccnc2)cc(c1)C(=O)N1CCN(C)CC1</t>
  </si>
  <si>
    <t>COc1cc(Nc2nc3ccccc3nc2NS(=O)(=O)c2cccnc2)cc(c1)C(=O)N1CCOCC1</t>
  </si>
  <si>
    <t>COc1cc(Nc2nc3ccccc3nc2NS(C)(=O)=O)cc(c1)C(=O)N1CCOCC1</t>
  </si>
  <si>
    <t>COc1ccc(CC2CCOCC2)c(Nc2nc3ccccc3nc2NS(=O)(=O)c2cn(C)cn2)c1</t>
  </si>
  <si>
    <t>COc1ccc(CC2CCOCC2)c(Nc2nc3ccccc3nc2NS(C)(=O)=O)c1</t>
  </si>
  <si>
    <t>COc1ccc(CC2CCOCC2)c(Nc2nc3ccccc3nc2NS(=O)(=O)c2cccnc2)c1</t>
  </si>
  <si>
    <t>COc1ccc(CC2CCOCC2)c(Nc2nc3ccccc3nc2NS(=O)(=O)c2ccc(F)cc2)c1</t>
  </si>
  <si>
    <t>COc1ccc(CC2CCN(C)CC2)c(Nc2nc3ccccc3nc2NS(=O)(=O)c2cn(C)cn2)c1</t>
  </si>
  <si>
    <t>COc1ccc(CC2CCN(C)CC2)c(Nc2nc3ccccc3nc2NS(=O)(=O)c2cccnc2)c1</t>
  </si>
  <si>
    <t>COc1ccc(CC2CCN(C)CC2)c(Nc2nc3ccccc3nc2NS(C)(=O)=O)c1</t>
  </si>
  <si>
    <t>COc1ccc(CC2CC(C)(C)N(C)C(C)(C)C2)c(Nc2nc3ccccc3nc2NS(=O)(=O)c2cn(C)cn2)c1</t>
  </si>
  <si>
    <t>COc1ccc(CC2C[C@@H]3CC[C@H](C2)N3C)c(Nc2nc3ccccc3nc2NS(=O)(=O)c2cn(C)cn2)c1</t>
  </si>
  <si>
    <t>COc1ccc(CC2CCN(CC2)C(C)=O)c(Nc2nc3ccccc3nc2NS(=O)(=O)c2cn(C)cn2)c1</t>
  </si>
  <si>
    <t>COc1ccc(CC2CCN(CC2)C(C)=O)c(Nc2nc3ccccc3nc2NS(=O)(=O)c2cccnc2)c1</t>
  </si>
  <si>
    <t>COc1ccc(CC2CCN(CC2)C(C)=O)c(Nc2nc3ccccc3nc2NS(C)(=O)=O)c1</t>
  </si>
  <si>
    <t>COc1ccc(CC2CCCCC2)c(Nc2nc3ccccc3nc2NS(=O)(=O)c2cccnc2)c1</t>
  </si>
  <si>
    <t>COc1ccc(CC2CCCCC2)c(Nc2nc3ccccc3nc2NS(=O)(=O)c2cn(C)cn2)c1</t>
  </si>
  <si>
    <t>COc1ccc(CC2CCC(O)CC2)c(Nc2nc3ccccc3nc2NS(=O)(=O)c2cn(C)cn2)c1</t>
  </si>
  <si>
    <t>COc1ccc(CC2CCC(O)CC2)c(Nc2nc3ccccc3nc2NS(=O)(=O)c2cccnc2)c1</t>
  </si>
  <si>
    <t>COc1ccc(CC2CCCC2)c(Nc2nc3ccccc3nc2NS(=O)(=O)c2cn(C)cn2)c1</t>
  </si>
  <si>
    <t>COc1ccc(CC2CCSCC2)c(Nc2nc3ccccc3nc2NS(=O)(=O)c2cn(C)cn2)c1</t>
  </si>
  <si>
    <t>COc1ccc(CC2CCS(=O)(=O)CC2)c(Nc2nc3ccccc3nc2NS(=O)(=O)c2cn(C)cn2)c1</t>
  </si>
  <si>
    <t>COc1ccc(CCO)c(Nc2nc3ccccc3nc2NS(=O)(=O)c2cccnc2)c1</t>
  </si>
  <si>
    <t>COc1ccc(CCCO)c(Nc2nc3ccccc3nc2NS(=O)(=O)c2cn(C)cn2)c1</t>
  </si>
  <si>
    <t>COc1ccc(C(CO)CO)c(Nc2nc3ccccc3nc2NS(=O)(=O)c2cn(C)cn2)c1</t>
  </si>
  <si>
    <t>COc1ccc(C(C)C)c(Nc2nc3ccccc3nc2NS(=O)(=O)c2cn(C)cn2)c1</t>
  </si>
  <si>
    <t>COc1ccc(CCCN(C)C)c(Nc2nc3ccccc3nc2NS(=O)(=O)c2cn(C)cn2)c1</t>
  </si>
  <si>
    <t>COc1ccc(CCO)c(Nc2nc3ccccc3nc2NS(=O)(=O)c2ccc(cc2)C(=O)N(C)C)c1</t>
  </si>
  <si>
    <t>COc1ccc(CCO)c(Nc2nc3ccccc3nc2NS(=O)(=O)c2ccc(C)[n+]([O-])c2)c1</t>
  </si>
  <si>
    <t>COc1ccc(CCO)c(Nc2nc3ccccc3nc2NS(=O)(=O)c2ccc(cc2)C#N)c1</t>
  </si>
  <si>
    <t>COc1ccc(CCO)c(Nc2nc3ccccc3nc2NS(=O)(=O)c2cn(C)cn2)c1</t>
  </si>
  <si>
    <t>COc1ccc(CCO)c(Nc2nc3ccccc3nc2NS(=O)(=O)c2ccc(F)cc2)c1</t>
  </si>
  <si>
    <t>COc1ccc(CCO)c(Nc2nc3ccccc3nc2NS(C)(=O)=O)c1</t>
  </si>
  <si>
    <t>CCS(=O)(=O)Nc1nc2ccccc2nc1Nc1cc(OC)ccc1CCO</t>
  </si>
  <si>
    <t>CCCS(=O)(=O)Nc1nc2ccccc2nc1Nc1cc(OC)ccc1CCO</t>
  </si>
  <si>
    <t>COc1ccc(CCS(C)(=O)=O)c(Nc2nc3ccccc3nc2NS(=O)(=O)c2cn(C)cn2)c1</t>
  </si>
  <si>
    <t>COC(=O)CCc1ccc(cc1)S(=O)(=O)Nc1nc2ccccc2nc1Nc1cc(OC)ccc1CCO</t>
  </si>
  <si>
    <t>COc1ccc(CCCO)c(Nc2nc3ccccc3nc2NS(=O)(=O)c2c(C)noc2C)c1</t>
  </si>
  <si>
    <t>COc1ccc(CCO)c(Nc2nc3ccccc3nc2NS(=O)(=O)c2c(C)noc2C)c1</t>
  </si>
  <si>
    <t>COc1ccc(CCS(C)(=O)=O)c(Nc2nc3ccccc3nc2NS(C)(=O)=O)c1</t>
  </si>
  <si>
    <t>COc1ccc(CCO)c(Nc2nc3ccccc3nc2NS(=O)(=O)C2CCCCC2)c1</t>
  </si>
  <si>
    <t>COc1ccc(CCCO)c(Nc2nc3ccccc3nc2NS(C)(=O)=O)c1</t>
  </si>
  <si>
    <t>COc1ccc(CCCO)c(Nc2nc3ccccc3nc2NS(=O)(=O)c2cn(C)c(CN(C)C)n2)c1</t>
  </si>
  <si>
    <t>CCS(=O)(=O)Nc1nc2ccccc2nc1Nc1cc(OC)ccc1CCCO</t>
  </si>
  <si>
    <t>CCCS(=O)(=O)Nc1nc2ccccc2nc1Nc1cc(OC)ccc1CCCO</t>
  </si>
  <si>
    <t>CCS(=O)(=O)Nc1nc2ccccc2nc1Nc1cc(OC)ccc1CCS(C)(=O)=O</t>
  </si>
  <si>
    <t>COc1ccc(CCS(C)(=O)=O)c(Nc2nc3ccccc3nc2NS(=O)(=O)C(C)C)c1</t>
  </si>
  <si>
    <t>CCCS(=O)(=O)Nc1nc2ccccc2nc1Nc1cc(OC)ccc1CCS(C)(=O)=O</t>
  </si>
  <si>
    <t>COc1ccc(CCS(C)(=O)=O)c(Nc2nc3ccccc3nc2NS(=O)(=O)c2c(C)noc2C)c1</t>
  </si>
  <si>
    <t>COc1ccc(CCS(C)(=O)=O)c(Nc2nc3ccccc3nc2NS(=O)(=O)c2ccccc2)c1</t>
  </si>
  <si>
    <t>COc1ccc(CCO)c(Nc2nc3ccccc3nc2NS(=O)(=O)C2CCS(=O)(=O)C2)c1</t>
  </si>
  <si>
    <t>COc1ccc(CCS(C)(=O)=O)c(Nc2nc3ccccc3nc2NS(=O)(=O)CCCSC)c1</t>
  </si>
  <si>
    <t>COc1ccc(CCS(C)(=O)=O)c(Nc2nc3ccccc3nc2NS(=O)(=O)CCCS(C)(=O)=O)c1</t>
  </si>
  <si>
    <t>COc1ccc(CCCO)c(Nc2nc3ccccc3nc2NS(=O)(=O)CCCS(C)(=O)=O)c1</t>
  </si>
  <si>
    <t>COc1ccc(CCO)c(Nc2nc3ccccc3nc2NS(=O)(=O)CCCS(C)(=O)=O)c1</t>
  </si>
  <si>
    <t>COCCc1ccc(OC)cc1Nc1nc2ccccc2nc1NS(=O)(=O)c1cn(C)cn1</t>
  </si>
  <si>
    <t>COc1ccc(CCCO)c(Nc2nc3ccccc3nc2NS(=O)(=O)C2CCS(=O)(=O)C2)c1</t>
  </si>
  <si>
    <t>COc1ccc(c(Nc2nc3ccccc3nc2NS(=O)(=O)CCCS(C)(=O)=O)c1)S(=O)(=O)NCCO</t>
  </si>
  <si>
    <t>COc1ccc(CCS(C)(=O)=O)c(Nc2nc3ccccc3nc2NS(=O)(=O)c2cn(C)c(CN(C)C)n2)c1</t>
  </si>
  <si>
    <t>COc1ccc(CCCO)c(Nc2nc3ccccc3nc2NS(=O)(=O)C2CCN(CC2)C(=O)OCc2ccccc2)c1</t>
  </si>
  <si>
    <t>COc1cc(Nc2nc3ccccc3nc2NS(=O)(=O)c2cn(C)cn2)cc(c1)C(=O)NCCO</t>
  </si>
  <si>
    <t>COc1ccc(CCCS(C)(=O)=O)c(Nc2nc3ccccc3nc2NS(=O)(=O)c2cn(C)cn2)c1</t>
  </si>
  <si>
    <t>COc1ccc(CCO)c(Nc2nc3ccccc3nc2NS(=O)(=O)c2ccc(NC(=O)CO)cc2)c1</t>
  </si>
  <si>
    <t>COc1ccc(CCO)c(Nc2nc3ccccc3nc2NS(=O)(=O)c2ccc(NC(=O)CN(C)C)cc2)c1</t>
  </si>
  <si>
    <t>COc1ccc(CCCO)c(Nc2nc3ccccc3nc2NS(=O)(=O)c2ccc(NC(=O)CN(C)C)cc2)c1</t>
  </si>
  <si>
    <t>COc1ccc(CCCO)c(Nc2nc3ccccc3nc2NS(=O)(=O)c2cccc(NC(=O)COCc3ccccc3)c2)c1</t>
  </si>
  <si>
    <t>COc1cc(Nc2nc3ccccc3nc2NS(=O)(=O)CCCS(C)(=O)=O)cc(c1)C(=O)NCCO</t>
  </si>
  <si>
    <t>COc1ccc(CCCO)c(Nc2nc3ccccc3nc2NS(=O)(=O)c2cn(C)c(CO)n2)c1</t>
  </si>
  <si>
    <t>COc1cc(Nc2nc3ccccc3nc2NS(=O)(=O)c2cn(C)cn2)cc(c1)C(=O)N(C)C</t>
  </si>
  <si>
    <t>COc1ccc(CCCO)c(Nc2nc3ccccc3nc2NS(=O)(=O)c2cn(C)c(CS(C)(=O)=O)n2)c1</t>
  </si>
  <si>
    <t>COc1ccc(CC(O)CO)c(Nc2nc3ccccc3nc2NS(=O)(=O)c2cn(C)cn2)c1</t>
  </si>
  <si>
    <t>COc1ccc(CCCO)c(Nc2nc3ccccc3nc2NS(=O)(=O)c2cccc(NC(=O)CN(C)C)c2)c1</t>
  </si>
  <si>
    <t>COCCc1ccc(OC)cc1Nc1nc2ccccc2nc1NS(=O)(=O)c1cn(C)c(CS(C)(=O)=O)n1</t>
  </si>
  <si>
    <t>COCCNC(=O)c1cc(Nc2nc3ccccc3nc2NS(=O)(=O)c2cn(C)cn2)cc(OC)c1</t>
  </si>
  <si>
    <t>COc1ccc(CN2CCN(C)CC2)c(Nc2nc3ccccc3nc2NS(=O)(=O)c2cccnc2)c1</t>
  </si>
  <si>
    <t>COc1ccc(CN2CCN(C)CC2)c(Nc2nc3ccccc3nc2NS(=O)(=O)c2ccc(F)cc2)c1</t>
  </si>
  <si>
    <t>COc1ccc(CN2CCOCC2)c(Nc2nc3ccccc3nc2NS(=O)(=O)c2cccnc2)c1</t>
  </si>
  <si>
    <t>COc1ccc(CC2CCC(O)CC2)c(Nc2nc3ccccc3nc2NS(=O)(=O)c2ccc(CN(C)C)cc2)c1</t>
  </si>
  <si>
    <t>COc1ccc(CC2CCS(=O)(=O)CC2)c(Nc2nc3ccccc3nc2NS(=O)(=O)c2ccc(CN(C)C)cc2)c1</t>
  </si>
  <si>
    <t>COc1ccc(CC2CCOCC2)c(Nc2nc3ccccc3nc2NS(=O)(=O)c2ccc(CN(C)C)cc2)c1</t>
  </si>
  <si>
    <t>COc1ccc(CC2CCCCC2)c(Nc2nc3ccccc3nc2NS(=O)(=O)c2ccc(CN(C)C)cc2)c1</t>
  </si>
  <si>
    <t>COc1ccc(CC2CCSCC2)c(Nc2nc3ccccc3nc2NS(=O)(=O)c2ccc(CN(C)C)cc2)c1</t>
  </si>
  <si>
    <t>COc1ccc(CCO)c(Nc2nc3ccccc3nc2NS(=O)(=O)c2ccc(CN(C)C)cc2)c1</t>
  </si>
  <si>
    <t>COc1ccc(CCO)c(Nc2nc3ccccc3nc2NS(=O)(=O)c2ccc(CN3CCC(F)CC3)cc2)c1</t>
  </si>
  <si>
    <t>COc1ccc(CO)c(Nc2nc3ccccc3nc2NS(=O)(=O)c2cn(C)cn2)c1</t>
  </si>
  <si>
    <t>COc1cc(CN2CCN(C)CC2)cc(Nc2nc3ccccc3nc2NS(=O)(=O)c2cccnc2)c1</t>
  </si>
  <si>
    <t>COc1ccc(CCO)c(Nc2nc3ccccc3nc2NS(=O)(=O)c2ccc(CCCO)cc2)c1</t>
  </si>
  <si>
    <t>COc1ccc(CCO)c(Nc2nc3ccccc3nc2NS(=O)(=O)c2ccc(OCCO)cc2)c1</t>
  </si>
  <si>
    <t>COc1cc(CN(C)C)cc(Nc2nc3ccccc3nc2NS(=O)(=O)c2cn(C)cn2)c1</t>
  </si>
  <si>
    <t>COc1ccc(CC2CCN(CC2)C(=O)CN(C)C)c(Nc2nc3ccccc3nc2NS(=O)(=O)c2cn(C)cn2)c1</t>
  </si>
  <si>
    <t>COc1ccc(CC2CCN(CC2)S(C)(=O)=O)c(Nc2nc3ccccc3nc2NS(=O)(=O)c2cn(C)cn2)c1</t>
  </si>
  <si>
    <t>COc1ccc(C(O)=O)c(Nc2nc3ccccc3nc2NS(=O)(=O)c2cccnc2)c1</t>
  </si>
  <si>
    <t>COc1ccc(CCCO)c(Nc2nc3ccccc3nc2NS(=O)(=O)C2CCNCC2)c1</t>
  </si>
  <si>
    <t>COCCc1ccc(OC)cc1Nc1nc2ccccc2nc1NS(=O)(=O)C1CCNCC1</t>
  </si>
  <si>
    <t>COCCc1ccc(OC)cc1Nc1nc2ccccc2nc1NS(=O)(=O)C1CCN(CC1)C(C)=O</t>
  </si>
  <si>
    <t>COc1ccc(CCCO)c(Nc2nc3ccccc3nc2NS(=O)(=O)c2cccc(NC(=O)CO)c2)c1</t>
  </si>
  <si>
    <t>COc1ccc(CCOC(=O)[C@@H](NC(=O)OCC2c3ccccc3-c3ccccc23)C(C)C)c(Nc2nc3ccccc3nc2NS(=O)(=O)c2cn(C)cn2)c1</t>
  </si>
  <si>
    <t>COc1ccc(CCOC(=O)[C@@H](N)C(C)C)c(Nc2nc3ccccc3nc2NS(=O)(=O)c2cn(C)cn2)c1</t>
  </si>
  <si>
    <t>CC(=O)Nc1nc(C)c(s1)-c1csc(Nc2cccc(c2)C(O)=O)n1</t>
  </si>
  <si>
    <t>CC(=O)Nc1nc(C)c(s1)-c1csc(n1)N1CCCCC1</t>
  </si>
  <si>
    <t>CC(=O)Nc1nc(C)c(s1)-c1csc(NCC=C)n1</t>
  </si>
  <si>
    <t>CC(=O)Nc1nc(C)c(s1)-c1csc(Nc2cccnc2)n1</t>
  </si>
  <si>
    <t>CC(=O)Nc1nc(C)c(s1)-c1csc(N)n1</t>
  </si>
  <si>
    <t>CC(=O)Nc1nc(C)c(s1)-c1csc(n1)N1CCOCC1</t>
  </si>
  <si>
    <t>CC(=O)Nc1nc(C)c(s1)-c1csc(NC(C)(C)C)n1</t>
  </si>
  <si>
    <t>CC(=O)Nc1nc(C)c(s1)-c1csc(NCCN2CCOCC2)n1</t>
  </si>
  <si>
    <t>COCCNc1nc(cs1)-c1sc(NC(C)=O)nc1C</t>
  </si>
  <si>
    <t>CC(=O)Nc1nc(C)c(s1)-c1csc(NCC(O)c2ccccc2)n1</t>
  </si>
  <si>
    <t>CC(=O)Nc1nc(C)c(s1)-c1csc(Nc2cccnc2F)n1</t>
  </si>
  <si>
    <t>CCOC(CCNc1nc(cs1)-c1sc(NC(C)=O)nc1C)OCC</t>
  </si>
  <si>
    <t>CC(=O)Nc1nc(C)c(s1)-c1csc(Nc2cccc(c2)-c2nnn[nH]2)n1</t>
  </si>
  <si>
    <t>CC(=O)Nc1nc(C)c(s1)-c1csc(NCCc2n[n-]c(=O)o2)n1</t>
  </si>
  <si>
    <t>CC(=O)NCCNc1nc(cs1)-c1sc(NC(C)=O)nc1C</t>
  </si>
  <si>
    <t>CC(=O)Nc1nc(C)c(s1)-c1csc(NCCC(N)=O)n1</t>
  </si>
  <si>
    <t>CC(=O)Nc1nc(C)c(s1)-c1csc(Nc2cccc(CCC(O)=O)c2)n1</t>
  </si>
  <si>
    <t>CC1(C)CCCC2(C)C1CCc1oc3c(B(O)O)c(O)c(O)cc3c21</t>
  </si>
  <si>
    <t>Fc1cccc2nc([C@H](CC(F)(F)F)Nc3ncnc4[nH]cnc34)n(-c3ccccc3)c(=O)c12</t>
  </si>
  <si>
    <t>CC[C@H](Nc1ncnc2[nH]ccc12)c1nc2cccc(F)c2c(=O)n1-c1ccccc1</t>
  </si>
  <si>
    <t>CC[C@H](Nc1ncnc2[nH]cnc12)c1nc2cccc(F)c2c(=O)n1-c1cccc(CC(F)(F)F)c1</t>
  </si>
  <si>
    <t>CC[C@H](Nc1ncnc2[nH]ccc12)c1nc2cccc(F)c2c(=O)n1-c1cccc(CC(F)(F)F)c1</t>
  </si>
  <si>
    <t>CC[C@H](Nc1ncnc2[nH]cnc12)c1nc2cccc(F)c2c(=O)n1-c1cccc(OCC(F)(F)F)c1</t>
  </si>
  <si>
    <t>CC[C@H](Nc1ncnc2[nH]ccc12)c1nc2cccc(F)c2c(=O)n1-c1cccc(OCC(F)(F)F)c1</t>
  </si>
  <si>
    <t>C[C@H](Nc1ncnc2[nH]ccc12)c1nc2cccc(F)c2c(=O)n1-c1ccc(OCC(F)(F)F)cc1</t>
  </si>
  <si>
    <t>CC[C@H](Nc1ncnc2[nH]ccc12)c1nc2cccc(F)c2c(=O)n1-c1ccc(OCC(F)(F)F)cc1</t>
  </si>
  <si>
    <t>C[C@H](Nc1ncnc2[nH]cc(F)c12)c1nc2cccc(F)c2c(=O)n1-c1cccc(OCC(F)(F)F)c1</t>
  </si>
  <si>
    <t>C[C@H](Nc1ncnc2[nH]ccc12)c1nc2cccc(F)c2c(=O)n1-c1cccc(OCC(F)(F)C(F)(F)F)c1</t>
  </si>
  <si>
    <t>C[C@H](Nc1ncnc2[nH]ccc12)c1nc2cccc(Cl)c2c(=O)n1-c1cccc(OCC(F)(F)F)c1</t>
  </si>
  <si>
    <t>COCCOCCOCC#Cc1cccc2nc(Cn3nc(-c4cc(O)cc(F)c4)c4c(N)ncnc34)n(Cc3ccccc3C(F)(F)F)c(=O)c12</t>
  </si>
  <si>
    <t>COCCN(CCOC)C(=O)CCCC#Cc1cccc2nc(Cn3nc(-c4cccc(O)c4)c4c(N)ncnc34)n(Cc3ccccc3Cl)c(=O)c12</t>
  </si>
  <si>
    <t>COCCOCCOCC#Cc1cccc2nc(Cn3nc(-c4cccc(O)c4)c4c(N)ncnc34)n(Cc3ccccc3F)c(=O)c12</t>
  </si>
  <si>
    <t>Nc1ncnc2n(Cc3nc4cccc(C#CCOCCOCCO)c4c(=O)n3Cc3ccccc3C(F)(F)F)nc(-c3cc(O)cc(F)c3)c12</t>
  </si>
  <si>
    <t>COC(=O)c1ccc(nc1)C#Cc1c(N)ncnc1N[C@@H](C)c1nc2cccc(Cl)c2c(=O)n1-c1ccccc1</t>
  </si>
  <si>
    <t>C[C@H](Nc1ncnc(N)c1C#Cc1ccc(F)cn1)c1nc2c(F)ccc(Cl)c2c(=O)n1-c1ccccc1</t>
  </si>
  <si>
    <t>COc1ccc(nc1)C#Cc1c(N)ncnc1N[C@@H](C)c1nc2c(Cl)ccc(Cl)c2c(=O)n1-c1ccccc1</t>
  </si>
  <si>
    <t>COc1ccc(nc1)C#Cc1c(N)ncnc1N[C@@H](C)c1nc2c(F)cccc2c(=O)n1-c1ccccc1</t>
  </si>
  <si>
    <t>C[C@H](Nc1ncnc(N)c1C#Cc1cccc(N)n1)c1nc2cccc(Cl)c2c(=O)n1-c1cc(F)cc(F)c1</t>
  </si>
  <si>
    <t>C[C@H](Nc1ncnc(N)c1C#Cc1cnccn1)c1nc2cccc(Cl)c2c(=O)n1-c1ccccc1</t>
  </si>
  <si>
    <t>C[C@H](Nc1ncnc(N)c1C#Cc1ccc(OC(F)(F)F)cc1)c1nc2cccc(Cl)c2c(=O)n1-c1ccccc1</t>
  </si>
  <si>
    <t>C[C@H](Nc1ncnc(N)c1C#Cc1ccccn1)c1nc2cccc(C)c2c(=O)n1-c1ccccc1</t>
  </si>
  <si>
    <t>C[C@H](Nc1ncnc(N)c1C#Cc1cnc(N)nc1)c1nc2cccc(Cl)c2c(=O)n1-c1cc(F)cc(F)c1</t>
  </si>
  <si>
    <t>C[C@H](Nc1ncnc(N)c1C#Cc1ccc(N)cn1)c1nc2cccc(Cl)c2c(=O)n1-c1cc(F)cc(F)c1</t>
  </si>
  <si>
    <t>Nc1ncnc(N2CCC[C@H]2c2nc3cccc(Cl)c3c(=O)n2-c2ccccc2)c1C#Cc1ccccn1</t>
  </si>
  <si>
    <t>CCNS(=O)(=O)c1cccc(c1)-n1c(nc2cccc(Cl)c2c1=O)[C@H](C)Nc1ncnc(N)c1C#Cc1ccccn1</t>
  </si>
  <si>
    <t>C[C@H](Nc1ncnc(N)c1C#Cc1ccccn1)c1nc2cccc(Cl)c2c(=O)n1-c1cccc(c1)S(N)(=O)=O</t>
  </si>
  <si>
    <t>C[C@H](Nc1ncnc(N)c1C#Cc1cncnc1)c1nc2cccc(Cl)c2c(=O)n1-c1ccccc1</t>
  </si>
  <si>
    <t>C[C@H](Nc1ncnc(N)c1C#Cc1cccnc1)c1nc2cccc(Cl)c2c(=O)n1-c1cc(F)cc(F)c1</t>
  </si>
  <si>
    <t>COc1cc(F)cc(c1)C#Cc1c(N)ncnc1N[C@@H](C)c1nc2cccc(Cl)c2c(=O)n1-c1ccccc1</t>
  </si>
  <si>
    <t>C[C@H](Nc1ncnc(N)c1C#Cc1ccc(F)cn1)c1nc2cccc(Cl)c2c(=O)n1-c1ccccc1</t>
  </si>
  <si>
    <t>C[C@H](Nc1ncnc(N)c1C#Cc1ccccn1)c1nc2cccc(Cl)c2c(=O)n1-c1ccccc1</t>
  </si>
  <si>
    <t>C[C@H](Nc1ncnc(N)c1C#Cc1ccc(F)cn1)c1nc2cccc(C)c2c(=O)n1-c1ccccc1</t>
  </si>
  <si>
    <t>C[C@H](Nc1ncnc(N)c1C#Cc1ccc(F)cn1)c1nc2c(F)ccc(C)c2c(=O)n1-c1ccccc1</t>
  </si>
  <si>
    <t>C[C@H](Nc1ncnc(N)c1C#Cc1ccc(F)cn1)c1nc2cccc(C(F)F)c2c(=O)n1-c1ccccc1</t>
  </si>
  <si>
    <t>C[C@H](Nc1ncnc(N)c1C#Cc1cnccn1)c1nc2c(F)ccc(C)c2c(=O)n1-c1ccccc1</t>
  </si>
  <si>
    <t>C[C@H](Nc1ncnc(N)c1C#Cc1cnccn1)c1nc2cccc(C(F)F)c2c(=O)n1-c1ccccc1</t>
  </si>
  <si>
    <t>C[C@H](Nc1nc(N)nc(N)c1C#Cc1ccc(F)cn1)c1nc2cccc(Cl)c2c(=O)n1-c1cc(F)cc(F)c1</t>
  </si>
  <si>
    <t>C[C@H](Nc1ncnc(N)c1C#Cc1ncccc1F)c1nc2cccc(Cl)c2c(=O)n1-c1ccccc1</t>
  </si>
  <si>
    <t>C[C@H](Nc1nc(N)nc(N)c1C#Cc1ccc(F)cn1)c1nc2cccc(Cl)c2c(=O)n1-c1ccccc1</t>
  </si>
  <si>
    <t>C[C@H](Nc1ncnc(N)c1C#Cc1ccc(F)cn1)c1nc2c(F)ccc(Cl)c2c(=O)n1-c1cc(F)cc(F)c1</t>
  </si>
  <si>
    <t>C[C@H](Nc1ncnc(N)c1C#Cc1cnccn1)c1nc2cccc(Cl)c2c(=O)n1-c1cccc(Cl)c1</t>
  </si>
  <si>
    <t>C[C@H](Nc1ncnc(N)c1C#Cc1cnccn1)c1nc2cccc(C)c2c(=O)n1-c1ccccc1</t>
  </si>
  <si>
    <t>C[C@H](Nc1ncnc(N)c1C#Cc1ncccn1)c1nc2cccc(Cl)c2c(=O)n1-c1ccccc1</t>
  </si>
  <si>
    <t>C[C@H](Nc1ncnc(N)c1C#Cc1ncccn1)c1nc2cccc(C)c2c(=O)n1-c1ccccc1</t>
  </si>
  <si>
    <t>C[C@H](Nc1ncnc(N)c1C#Cc1ccccc1)c1nc2cccc(F)c2c(=O)n1-c1cccc(F)c1</t>
  </si>
  <si>
    <t>C[C@H](Nc1ncnc(N)c1C#Cc1ccccc1)c1nc2cccc(c2c(=O)n1-c1ccccc1)S(C)(=O)=O</t>
  </si>
  <si>
    <t>C[C@H](Nc1ncnc(N)c1C#Cc1ccccc1)c1nc2cccc(C#N)c2c(=O)n1-c1ccccc1</t>
  </si>
  <si>
    <t>C[C@H](Nc1ncnc(N)c1C#Cc1cnccn1)c1nc2cccc(Cl)c2c(=O)n1-c1cccc(CNS(C)(=O)=O)c1</t>
  </si>
  <si>
    <t>C[C@H](Nc1ncnc(N)c1C#Cc1ccc(cn1)C(F)(F)F)c1nc2cccc(Cl)c2c(=O)n1-c1cc(F)cc(F)c1</t>
  </si>
  <si>
    <t>C[C@H](Nc1ncnc(N)c1C#Cc1ccc(cn1)C(N)=O)c1nc2cccc(Cl)c2c(=O)n1-c1cc(F)cc(F)c1</t>
  </si>
  <si>
    <t>C[C@H](Nc1ncnc(N)c1C#Cc1cccc(C)n1)c1nc2cccc(Cl)c2c(=O)n1-c1ccccc1</t>
  </si>
  <si>
    <t>C[C@H](Nc1ncnc(N)c1C#Cc1ncccc1C(F)(F)F)c1nc2cccc(Cl)c2c(=O)n1-c1ccccc1</t>
  </si>
  <si>
    <t>C[C@H](Nc1ncnc(N)c1C#Cc1ncccc1C)c1nc2cccc(Cl)c2c(=O)n1-c1ccccc1</t>
  </si>
  <si>
    <t>C[C@H](Nc1ncnc(N)c1C#Cc1cc(C)ccn1)c1nc2cccc(Cl)c2c(=O)n1-c1ccccc1</t>
  </si>
  <si>
    <t>C[C@H](Nc1ncnc(N)c1C#Cc1cc(ccn1)C(F)(F)F)c1nc2cccc(Cl)c2c(=O)n1-c1ccccc1</t>
  </si>
  <si>
    <t>C[C@H](Nc1ncnc(N)c1C#Cc1cccc(n1)C(F)(F)F)c1nc2cccc(Cl)c2c(=O)n1-c1ccccc1</t>
  </si>
  <si>
    <t>C[C@H](Nc1ncnc(N)c1C#Cc1cccc(n1)C(C)=O)c1nc2cccc(Cl)c2c(=O)n1-c1ccccc1</t>
  </si>
  <si>
    <t>C[C@H](Nc1ncnc(N)c1C#Cc1cc(ccn1)C(N)=O)c1nc2cccc(Cl)c2c(=O)n1-c1ccccc1</t>
  </si>
  <si>
    <t>CC(O)c1cccc(n1)C#Cc1c(N)ncnc1N[C@@H](C)c1nc2cccc(Cl)c2c(=O)n1-c1ccccc1</t>
  </si>
  <si>
    <t>C[C@H](Nc1ncnc(N)c1C#Cc1ccc(C)cn1)c1nc2cccc(Cl)c2c(=O)n1-c1cc(F)cc(F)c1</t>
  </si>
  <si>
    <t>Nc1ncnc2n(Cc3nc4cccc(C#C)c4c(=O)n3Cc3ccccc3Cl)nc(-c3cccc(O)c3)c12</t>
  </si>
  <si>
    <t>Nc1ncnc2n(Cc3nc4cccc(C#CCCCC(O)=O)c4c(=O)n3Cc3ccccc3Cl)nc(-c3ccc(O)cc3)c12</t>
  </si>
  <si>
    <t>Nc1ncnc2n(Cc3nc4cccc(C#CCCCC(=O)N5CCOCC5)c4c(=O)n3Cc3ccccc3Cl)nc(-c3ccc(O)cc3)c12</t>
  </si>
  <si>
    <t>COc1cccc(Cn2c(Cn3nc(-c4cccc(O)c4)c4c(N)ncnc34)nc3cccc(C#C)c3c2=O)c1</t>
  </si>
  <si>
    <t>COCC#Cc1cccc2nc(Cn3nc(-c4cccc(O)c4)c4c(N)ncnc34)n(Cc3cccc(c3)C(F)(F)F)c(=O)c12</t>
  </si>
  <si>
    <t>CC(C)NC(=O)CCCC#Cc1cccc2nc(Cn3nc(-c4ccc(O)cc4)c4c(N)ncnc34)n(Cc3ccccc3Cl)c(=O)c12</t>
  </si>
  <si>
    <t>Nc1ncnc2n(Cc3nc4cccc(C#CCCCC(=O)N5CCCC5)c4c(=O)n3Cc3ccccc3Cl)nc(-c3ccc(O)cc3)c12</t>
  </si>
  <si>
    <t>C[C@H](Nc1nc(N)nc(N)c1C#N)c1nc2c(F)ccc(Cl)c2c(=O)n1-c1cnc(N)cn1</t>
  </si>
  <si>
    <t>C[C@H](Nc1nc(N)nc(N)c1C#N)c1nc2cccc(Cl)c2c(=O)n1-c1cnc(N)cn1</t>
  </si>
  <si>
    <t>C[C@H](Nc1nc(N)nc(N)c1Cl)c1nc2cccc(Cl)c2c(=O)n1-c1cnc(N)cn1</t>
  </si>
  <si>
    <t>Nc1cnc(cn1)-n1c(nc2cccc(Cl)c2c1=O)[C@@H](Nc1nc(N)nc(N)c1C#N)C1CC1</t>
  </si>
  <si>
    <t>Nc1cnc(cn1)-n1c(nc2c(Cl)ccc(Cl)c2c1=O)[C@@H](Nc1nc(N)nc(N)c1C#N)C1CC1</t>
  </si>
  <si>
    <t>C[C@H](Nc1nc(N)nc(N)c1C#N)c1nc2c(Cl)ccc(Cl)c2c(=O)n1-c1cnc(N)cn1</t>
  </si>
  <si>
    <t>C[C@H](Nc1nc(N)nc(N)c1C#N)c1nc2c(F)cc(F)cc2c(=O)n1-c1cnc(N)cn1</t>
  </si>
  <si>
    <t>C[C@H](Nc1nc(N)nc(N)c1C#N)c1nc2c(Cl)cc(F)cc2c(=O)n1-c1cnc(N)cn1</t>
  </si>
  <si>
    <t>C[C@H](Nc1ncnc(N)c1-c1nnc(C)o1)c1cc2cccc(-c3cnn(C)c3)c2c(=O)n1C1CC1</t>
  </si>
  <si>
    <t>C[C@H](Nc1ncnc(N)c1-c1nc(C)no1)c1cc2cccc(-c3cnn(C)c3)c2c(=O)n1C1CC1</t>
  </si>
  <si>
    <t>C[C@H](Nc1ncnc(N)c1-c1nnc(C)o1)c1cc2cccc(-c3cnn(C)c3)c2c(=O)n1-c1ccccc1</t>
  </si>
  <si>
    <t>C[C@H](Nc1ncnc(N)c1-c1nc(C)no1)c1cc2cccc(-c3cnn(C)c3)c2c(=O)n1-c1ccccc1</t>
  </si>
  <si>
    <t>O=c1cc(oc2c(csc12)-c1ccc2OCCOc2c1)N1CCOCC1</t>
  </si>
  <si>
    <t>COC(=O)c1ccc(cc1)-c1csc2c1oc(cc2=O)N1CCOCC1</t>
  </si>
  <si>
    <t>ONC(=O)c1ccc(cc1)-c1csc2c1oc(cc2=O)N1CCOCC1</t>
  </si>
  <si>
    <t>O=C(Nc1ccc(cc1)-c1csc2c1oc(cc2=O)N1CCOCC1)c1ccncc1</t>
  </si>
  <si>
    <t>CCOC(=O)c1ccc(cc1)-c1csc2c1oc(cc2=O)N1CCOCC1</t>
  </si>
  <si>
    <t>OC(=O)c1ccc(cc1)-c1csc2c1oc(cc2=O)N1CCOCC1</t>
  </si>
  <si>
    <t>CC(C)(C)c1cc(NC(=O)Nc2cccc(c2)-c2csc3c2oc(cc3=O)N2CCOCC2)no1</t>
  </si>
  <si>
    <t>O=c1cc(oc2c(csc12)-c1ccc2OCCOc2c1)N1CCSCC1</t>
  </si>
  <si>
    <t>Brc1csc2c1oc(cc2=O)N1CCOCC1</t>
  </si>
  <si>
    <t>Brc1csc2c1oc(cc2=O)N1CCSCC1</t>
  </si>
  <si>
    <t>O=c1cc(oc2c(csc12)-c1ccccc1)N1CCOCC1</t>
  </si>
  <si>
    <t>Nc1cccc(c1)-c1csc2c1oc(cc2=O)N1CCOCC1</t>
  </si>
  <si>
    <t>QUERCETIN</t>
  </si>
  <si>
    <t>MYRICETIN</t>
  </si>
  <si>
    <t>STAUROSPORINE</t>
  </si>
  <si>
    <t>smiles</t>
  </si>
  <si>
    <t>affinity_type</t>
  </si>
  <si>
    <t>op</t>
  </si>
  <si>
    <t>affinity_value</t>
  </si>
  <si>
    <t>affinity_unit</t>
  </si>
  <si>
    <t>price</t>
  </si>
  <si>
    <t>Source_0</t>
  </si>
  <si>
    <t>Source_1</t>
  </si>
  <si>
    <t>Source_2</t>
  </si>
  <si>
    <t>Source_3</t>
  </si>
  <si>
    <t>Source_4</t>
  </si>
  <si>
    <t>Source_5</t>
  </si>
  <si>
    <t>Source_6</t>
  </si>
  <si>
    <t>Source_7</t>
  </si>
  <si>
    <t>C[C@H](O)C(=O)N1CCC(CC1)n1c2c(cnc3ccc(nc23)-c2ccc(C)nc2)n(C)c1=O</t>
  </si>
  <si>
    <t>Nc1ccc(cn1)-c1ccc2ncc3ccc(=O)n(-c4cccc(c4)C(F)(F)F)c3c2c1</t>
  </si>
  <si>
    <t>COc1ccc(Nc2cc(nc(n2)N2CCOCC2)-c2cnc(N)nc2)cn1</t>
  </si>
  <si>
    <t>CC(C)(C)NS(=O)(=O)c1cncc(c1)-c1cc(F)c2nc(N)nn2c1</t>
  </si>
  <si>
    <t>CC(=O)Nc1nc(C)c(s1)-c1nc(no1)N1CCCC(O)C1</t>
  </si>
  <si>
    <t>Oc1cc(F)ccc1-c1ccc(\C=C2/SC(=O)NC2=O)o1</t>
  </si>
  <si>
    <t>CCN(CC)S(=O)(=O)c1cc(Nc2nccc(n2)-c2ccnc(c2)-c2ccc(NC(=O)NC)cc2)ccc1Cl</t>
  </si>
  <si>
    <t>Cc1nc(N)sc1-c1nc(no1)C(C)(C)C</t>
  </si>
  <si>
    <t>CS(=O)(=O)N1CCN(Cc2cn3cc(nc(N4CCOCC4)c3n2)-c2cnc(N)nc2)CC1</t>
  </si>
  <si>
    <t>O\N=C1\c2ccccc2-c2nc3ccccc3nc12</t>
  </si>
  <si>
    <t>CN1CCC(CC1)NC(=O)c1ccc(cc1)-c1ccc(cc1C(F)(F)F)-n1c2c(ccc1=O)cnc1ccc(cc21)-c1cnc2ccccc2c1</t>
  </si>
  <si>
    <t>C[C@@H](Oc1cc(sc1C(N)=O)-n1cnc2ccc(CN3CCN(C)CC3)cc12)c1ccccc1C(F)(F)F</t>
  </si>
  <si>
    <t>COc1ncc(cc1S(=O)(=O)Nc1ccc(F)cc1F)-c1ccc2nc(N)n(-c3ccccc3C(F)(F)F)c(=O)c2c1</t>
  </si>
  <si>
    <t>Cn1cc(cn1)-c1ccc2nc(N)sc2c1</t>
  </si>
  <si>
    <t>[O-][N+](=O)c1ccc(-c2ccc(\C=C3/SC(=S)NC3=O)o2)c(Br)c1</t>
  </si>
  <si>
    <t>OC(=O)[C@H]1CC[C@H](CNc2nc3ccc(cc3s2)-c2ccn(CC3CC3)c(=O)c2)CC1</t>
  </si>
  <si>
    <t>($80)/(5 mg) OR ($130)/(10 mg) OR ($290)/(25 mg) OR ($520)/(50 mg) OR ($104 )/(5 mg) OR ($169)/(10 mg) OR ($377)/(25 mg) OR ($676)/(50 mg)</t>
  </si>
  <si>
    <t>($80)/(5 mg) OR ($130)/(10 mg) OR ($390)/(50 mg) OR ($104)/(5 mg) OR ($169)/(10 mg) OR ($507)/(50 mg)</t>
  </si>
  <si>
    <t>($80)/(5 mg) OR ($110)/(10 mg) OR ($330)/(50 mg) OR ($490)/(100 mg) OR ($840)/(200 mg) OR ($104)/(5 mg) OR ($143)/(10 mg) OR ($429)/(50 mg ) OR ($637)/(100 mg) OR ($1092)/(200 mg)</t>
  </si>
  <si>
    <t>($95)/(5 mg) OR ($138)/(10 mg) OR ($124)/(5 mg) OR ($179)/(10 mg)</t>
  </si>
  <si>
    <t>($77)/(5 mg) OR ($140)/(10 mg) OR ($100)/(5 mg) OR ($182)/(10 mg)</t>
  </si>
  <si>
    <t>Princeton Bio (made-to-order 8w): (1145.00 USD)/(1 g), (2850.00 USD)/(5 g), (2850.00 USD)/(5 g)</t>
  </si>
  <si>
    <t>AK Scientific, Inc.: (22.90 USD)/(5 mg), (77.31 USD)/(25 mg), (293.40 USD)/(100 mg), (293.40 USD)/(100 mg)</t>
  </si>
  <si>
    <t>($350)/(5 mg) OR ($500)/(10 mg) OR ($1500 )/(50 mg) OR ($2100)/(100 mg) OR ($455)/(5 mg) OR ($650)/(10 mg) OR ($1950)/(50 mg) OR ($2730)/(100 mg)</t>
  </si>
  <si>
    <t>($50)/(10 mg) OR ($70)/(50 mg) OR ($90)/( 100 mg) OR ($130)/(200 mg) OR ($285)/(500 mg) OR ($65)/(10 mg) OR ($91)/(50 mg) OR ($117)/(100 mg) OR ($169)/(200 mg) OR ($371)/( 500 mg)</t>
  </si>
  <si>
    <t>($99)/(5 mg) OR ($150)/(10 mg) OR ($450)/(50 mg) OR ($600)/(100 mg) OR ($900)/(200 mg) OR ($129)/(5 mg) OR ($195)/(10 mg) OR ($585)/(50 mg) OR ($780)/(100 mg) OR ($1170)/(200 mg)</t>
  </si>
  <si>
    <t>https://orders.emolecules.com/cgi-bin/more?vid=50406355</t>
  </si>
  <si>
    <t>http://www.request.vitasmlab.com/index.php?option=com_search_stk&amp;Itemid=22&amp;stk=STK070262&amp;?utm_source=pubchem&amp;utm_medium=p_search_link&amp;utm_campaign=pubchem_search&amp;utm_content=pubchem_slink</t>
  </si>
  <si>
    <t>https://orders.emolecules.com/cgi-bin/more?vid=31507670</t>
  </si>
  <si>
    <t>https://orderbb.emolecules.com/cgi-bin/more?vid=36500944</t>
  </si>
  <si>
    <t>https://orders.emolecules.com/cgi-bin/more?vid=44462112</t>
  </si>
  <si>
    <t>http://www.sigmaaldrich.com/catalog/product/SIGMA/SML1214?lang=en&amp;region=US</t>
  </si>
  <si>
    <t>https://orders.emolecules.com/cgi-bin/more?vid=50406364</t>
  </si>
  <si>
    <t>https://orders.emolecules.com/cgi-bin/more?vid=44848333</t>
  </si>
  <si>
    <t>http://www.finetechnology-ind.com/product_detail.shtml?catalogNo=FT-0675129</t>
  </si>
  <si>
    <t>https://orderbb.emolecules.com/cgi-bin/more?vid=92332606</t>
  </si>
  <si>
    <t>https://orderbb.emolecules.com/cgi-bin/more?vid=39379008</t>
  </si>
  <si>
    <t>http://www.sigmaaldrich.com/catalog/product/SIAL/05390590?lang=en&amp;region=US</t>
  </si>
  <si>
    <t>https://orderbb.emolecules.com/cgi-bin/more?vid=50283241</t>
  </si>
  <si>
    <t>https://orders.emolecules.com/cgi-bin/more?vid=2158065</t>
  </si>
  <si>
    <t>http://www.sigmaaldrich.com/catalog/product/SIGMA/L9908?lang=en&amp;region=US</t>
  </si>
  <si>
    <t>http://www.sigmaaldrich.com/catalog/product/ALDRICH/337951?lang=en&amp;region=US</t>
  </si>
  <si>
    <t>https://orders.emolecules.com/cgi-bin/more?vid=2336778</t>
  </si>
  <si>
    <t>https://orderbb.emolecules.com/cgi-bin/more?vid=6253575</t>
  </si>
  <si>
    <t>https://orderbb.emolecules.com/cgi-bin/more?vid=49285251</t>
  </si>
  <si>
    <t>https://orderbb.emolecules.com/cgi-bin/more?vid=36516776</t>
  </si>
  <si>
    <t>https://orderbb.emolecules.com/cgi-bin/more?vid=64095175</t>
  </si>
  <si>
    <t>https://orders.emolecules.com/cgi-bin/more?vid=25608406</t>
  </si>
  <si>
    <t>http://www.request.vitasmlab.com/index.php?option=com_search_stk&amp;Itemid=22&amp;stk=STK984113&amp;?utm_source=pubchem&amp;utm_medium=p_search_link&amp;utm_campaign=pubchem_search&amp;utm_content=pubchem_slink</t>
  </si>
  <si>
    <t>https://orderbb.emolecules.com/cgi-bin/more?vid=7333790</t>
  </si>
  <si>
    <t>https://orderbb.emolecules.com/cgi-bin/more?vid=81803312</t>
  </si>
  <si>
    <t>http://www.medchemexpress.com/PF-04979064.html</t>
  </si>
  <si>
    <t>https://orders.emolecules.com/cgi-bin/more?vid=1321498</t>
  </si>
  <si>
    <t>https://www.molport.com/shop/molecule-link/MolPort-009-679-478</t>
  </si>
  <si>
    <t>https://www.molport.com/shop/molecule-link/MolPort-023-277-118</t>
  </si>
  <si>
    <t>https://orderbb.emolecules.com/cgi-bin/more?vid=44811427</t>
  </si>
  <si>
    <t>https://www.molport.com/shop/molecule-link/MolPort-009-019-215</t>
  </si>
  <si>
    <t>https://orderbb.emolecules.com/cgi-bin/more?vid=44466233</t>
  </si>
  <si>
    <t>http://www.request.vitasmlab.com/index.php?option=com_search_stk&amp;Itemid=22&amp;stk=STL284709&amp;?utm_source=pubchem&amp;utm_medium=p_search_link&amp;utm_campaign=pubchem_search&amp;utm_content=pubchem_slink</t>
  </si>
  <si>
    <t>http://www.medchemexpress.com/etp-46321.html</t>
  </si>
  <si>
    <t>https://www.molport.com/shop/molecule-link/MolPort-002-120-392</t>
  </si>
  <si>
    <t>http://www.finetechnology-ind.com/product_detail.shtml?catalogNo=FT-0660382</t>
  </si>
  <si>
    <t>http://www.request.vitasmlab.com/index.php?option=com_search_stk&amp;Itemid=22&amp;stk=STK365650&amp;?utm_source=pubchem&amp;utm_medium=p_search_link&amp;utm_campaign=pubchem_search&amp;utm_content=pubchem_slink</t>
  </si>
  <si>
    <t>https://www.molport.com/shop/molecule-link/MolPort-002-135-919</t>
  </si>
  <si>
    <t>http://www.arkpharminc.com/product/detail/AK-43764.html</t>
  </si>
  <si>
    <t>https://www.molport.com/shop/molecule-link/MolPort-005-001-110</t>
  </si>
  <si>
    <t>https://orders.emolecules.com/cgi-bin/more?vid=26089446</t>
  </si>
  <si>
    <t>https://www.molport.com/shop/molecule-link/MolPort-001-958-962</t>
  </si>
  <si>
    <t>http://www.medchemexpress.com/TG100-115.html</t>
  </si>
  <si>
    <t>http://www.medchemexpress.com/Torin-2.html</t>
  </si>
  <si>
    <t>https://www.molport.com/shop/molecule-link/MolPort-035-395-812</t>
  </si>
  <si>
    <t>http://www.medchemexpress.com/as-252424.html</t>
  </si>
  <si>
    <t>https://www.molport.com/shop/molecule-link/MolPort-023-277-125</t>
  </si>
  <si>
    <t>http://www.finetechnology-ind.com/product_detail.shtml?catalogNo=FT-0672573</t>
  </si>
  <si>
    <t>http://www.hit2lead.com/comp.asp?db=SC&amp;id=6542497</t>
  </si>
  <si>
    <t>https://orders.emolecules.com/cgi-bin/more?vid=1934392</t>
  </si>
  <si>
    <t>http://www.finetechnology-ind.com/product_detail.shtml?catalogNo=FT-0603318</t>
  </si>
  <si>
    <t>http://chemistryondemand.com:8080/eShop/search_results.jsp?jme_mol=&amp;smiles=8005-3000&amp;s_type=txt&amp;idnumber=8005-3000</t>
  </si>
  <si>
    <t>https://www.molport.com/shop/molecule-link/MolPort-016-633-304</t>
  </si>
  <si>
    <t>http://www.hit2lead.com/comp.asp?db=SC&amp;id=11431244</t>
  </si>
  <si>
    <t>https://www.molport.com/shop/molecule-link/MolPort-003-829-301</t>
  </si>
  <si>
    <t>http://chemistryondemand.com:8080/eShop/search_results.jsp?jme_mol=&amp;smiles=8010-3139&amp;s_type=txt&amp;idnumber=8010-3139</t>
  </si>
  <si>
    <t>http://www.medchemexpress.com/czc24832.html</t>
  </si>
  <si>
    <t>https://orders.emolecules.com/cgi-bin/more?vid=529338</t>
  </si>
  <si>
    <t>https://www.molport.com/shop/molecule-link/MolPort-003-983-779</t>
  </si>
  <si>
    <t>https://orders.emolecules.com/cgi-bin/more?vid=729752</t>
  </si>
  <si>
    <t>http://www.hit2lead.com/comp.asp?db=SC&amp;id=5210294</t>
  </si>
  <si>
    <t>http://www.medchemexpress.com/gsk461364.html</t>
  </si>
  <si>
    <t>http://chemistryondemand.com:8080/eShop/search_results.jsp?jme_mol=&amp;smiles=3269-0198&amp;s_type=txt&amp;idnumber=3269-0198</t>
  </si>
  <si>
    <t>http://www.arkpharminc.com/product/detail/AK111247.html</t>
  </si>
  <si>
    <t>http://www.medchemexpress.com/LY294002.html</t>
  </si>
  <si>
    <t>http://www.arkpharminc.com/product/detail/AK106169.html</t>
  </si>
  <si>
    <t>https://www.molport.com/shop/molecule-link/MolPort-001-740-532</t>
  </si>
  <si>
    <t>https://www.molport.com/shop/molecule-link/MolPort-001-740-557</t>
  </si>
  <si>
    <t>http://www.medchemexpress.com/Quercetin.html</t>
  </si>
  <si>
    <t>http://www.hit2lead.com/comp.asp?db=SC&amp;id=5117235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</si>
</sst>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s://orders.emolecules.com/cgi-bin/more?vid=50406355" TargetMode="External"/><Relationship Id="rId2" Type="http://schemas.openxmlformats.org/officeDocument/2006/relationships/hyperlink" Target="http://www.medchemexpress.com/PF-04979064.html" TargetMode="External"/><Relationship Id="rId3" Type="http://schemas.openxmlformats.org/officeDocument/2006/relationships/hyperlink" Target="http://www.request.vitasmlab.com/index.php?option=com_search_stk&amp;Itemid=22&amp;stk=STK070262&amp;?utm_source=pubchem&amp;utm_medium=p_search_link&amp;utm_campaign=pubchem_search&amp;utm_content=pubchem_slink" TargetMode="External"/><Relationship Id="rId4" Type="http://schemas.openxmlformats.org/officeDocument/2006/relationships/hyperlink" Target="https://orders.emolecules.com/cgi-bin/more?vid=1321498" TargetMode="External"/><Relationship Id="rId5" Type="http://schemas.openxmlformats.org/officeDocument/2006/relationships/hyperlink" Target="https://www.molport.com/shop/molecule-link/MolPort-001-958-962" TargetMode="External"/><Relationship Id="rId6" Type="http://schemas.openxmlformats.org/officeDocument/2006/relationships/hyperlink" Target="http://chemistryondemand.com:8080/eShop/search_results.jsp?jme_mol=&amp;smiles=8010-3139&amp;s_type=txt&amp;idnumber=8010-3139" TargetMode="External"/><Relationship Id="rId7" Type="http://schemas.openxmlformats.org/officeDocument/2006/relationships/hyperlink" Target="https://orders.emolecules.com/cgi-bin/more?vid=31507670" TargetMode="External"/><Relationship Id="rId8" Type="http://schemas.openxmlformats.org/officeDocument/2006/relationships/hyperlink" Target="https://www.molport.com/shop/molecule-link/MolPort-009-679-478" TargetMode="External"/><Relationship Id="rId9" Type="http://schemas.openxmlformats.org/officeDocument/2006/relationships/hyperlink" Target="http://www.medchemexpress.com/TG100-115.html" TargetMode="External"/><Relationship Id="rId10" Type="http://schemas.openxmlformats.org/officeDocument/2006/relationships/hyperlink" Target="https://orderbb.emolecules.com/cgi-bin/more?vid=36500944" TargetMode="External"/><Relationship Id="rId11" Type="http://schemas.openxmlformats.org/officeDocument/2006/relationships/hyperlink" Target="https://www.molport.com/shop/molecule-link/MolPort-023-277-118" TargetMode="External"/><Relationship Id="rId12" Type="http://schemas.openxmlformats.org/officeDocument/2006/relationships/hyperlink" Target="http://www.medchemexpress.com/Torin-2.html" TargetMode="External"/><Relationship Id="rId13" Type="http://schemas.openxmlformats.org/officeDocument/2006/relationships/hyperlink" Target="https://orders.emolecules.com/cgi-bin/more?vid=44462112" TargetMode="External"/><Relationship Id="rId14" Type="http://schemas.openxmlformats.org/officeDocument/2006/relationships/hyperlink" Target="http://www.sigmaaldrich.com/catalog/product/SIGMA/SML1214?lang=en&amp;region=US" TargetMode="External"/><Relationship Id="rId15" Type="http://schemas.openxmlformats.org/officeDocument/2006/relationships/hyperlink" Target="https://orderbb.emolecules.com/cgi-bin/more?vid=44811427" TargetMode="External"/><Relationship Id="rId16" Type="http://schemas.openxmlformats.org/officeDocument/2006/relationships/hyperlink" Target="https://www.molport.com/shop/molecule-link/MolPort-035-395-812" TargetMode="External"/><Relationship Id="rId17" Type="http://schemas.openxmlformats.org/officeDocument/2006/relationships/hyperlink" Target="http://www.medchemexpress.com/czc24832.html" TargetMode="External"/><Relationship Id="rId18" Type="http://schemas.openxmlformats.org/officeDocument/2006/relationships/hyperlink" Target="https://orders.emolecules.com/cgi-bin/more?vid=50406364" TargetMode="External"/><Relationship Id="rId19" Type="http://schemas.openxmlformats.org/officeDocument/2006/relationships/hyperlink" Target="https://orders.emolecules.com/cgi-bin/more?vid=44848333" TargetMode="External"/><Relationship Id="rId20" Type="http://schemas.openxmlformats.org/officeDocument/2006/relationships/hyperlink" Target="https://www.molport.com/shop/molecule-link/MolPort-009-019-215" TargetMode="External"/><Relationship Id="rId21" Type="http://schemas.openxmlformats.org/officeDocument/2006/relationships/hyperlink" Target="http://www.medchemexpress.com/as-252424.html" TargetMode="External"/><Relationship Id="rId22" Type="http://schemas.openxmlformats.org/officeDocument/2006/relationships/hyperlink" Target="http://www.finetechnology-ind.com/product_detail.shtml?catalogNo=FT-0675129" TargetMode="External"/><Relationship Id="rId23" Type="http://schemas.openxmlformats.org/officeDocument/2006/relationships/hyperlink" Target="https://orderbb.emolecules.com/cgi-bin/more?vid=44466233" TargetMode="External"/><Relationship Id="rId24" Type="http://schemas.openxmlformats.org/officeDocument/2006/relationships/hyperlink" Target="https://www.molport.com/shop/molecule-link/MolPort-023-277-125" TargetMode="External"/><Relationship Id="rId25" Type="http://schemas.openxmlformats.org/officeDocument/2006/relationships/hyperlink" Target="https://orderbb.emolecules.com/cgi-bin/more?vid=92332606" TargetMode="External"/><Relationship Id="rId26" Type="http://schemas.openxmlformats.org/officeDocument/2006/relationships/hyperlink" Target="https://orderbb.emolecules.com/cgi-bin/more?vid=39379008" TargetMode="External"/><Relationship Id="rId27" Type="http://schemas.openxmlformats.org/officeDocument/2006/relationships/hyperlink" Target="http://www.sigmaaldrich.com/catalog/product/SIAL/05390590?lang=en&amp;region=US" TargetMode="External"/><Relationship Id="rId28" Type="http://schemas.openxmlformats.org/officeDocument/2006/relationships/hyperlink" Target="http://www.request.vitasmlab.com/index.php?option=com_search_stk&amp;Itemid=22&amp;stk=STL284709&amp;?utm_source=pubchem&amp;utm_medium=p_search_link&amp;utm_campaign=pubchem_search&amp;utm_content=pubchem_slink" TargetMode="External"/><Relationship Id="rId29" Type="http://schemas.openxmlformats.org/officeDocument/2006/relationships/hyperlink" Target="http://www.finetechnology-ind.com/product_detail.shtml?catalogNo=FT-0672573" TargetMode="External"/><Relationship Id="rId30" Type="http://schemas.openxmlformats.org/officeDocument/2006/relationships/hyperlink" Target="https://orders.emolecules.com/cgi-bin/more?vid=529338" TargetMode="External"/><Relationship Id="rId31" Type="http://schemas.openxmlformats.org/officeDocument/2006/relationships/hyperlink" Target="http://www.arkpharminc.com/product/detail/AK111247.html" TargetMode="External"/><Relationship Id="rId32" Type="http://schemas.openxmlformats.org/officeDocument/2006/relationships/hyperlink" Target="https://www.molport.com/shop/molecule-link/MolPort-001-740-532" TargetMode="External"/><Relationship Id="rId33" Type="http://schemas.openxmlformats.org/officeDocument/2006/relationships/hyperlink" Target="https://orderbb.emolecules.com/cgi-bin/more?vid=50283241" TargetMode="External"/><Relationship Id="rId34" Type="http://schemas.openxmlformats.org/officeDocument/2006/relationships/hyperlink" Target="http://www.medchemexpress.com/etp-46321.html" TargetMode="External"/><Relationship Id="rId35" Type="http://schemas.openxmlformats.org/officeDocument/2006/relationships/hyperlink" Target="https://orders.emolecules.com/cgi-bin/more?vid=2158065" TargetMode="External"/><Relationship Id="rId36" Type="http://schemas.openxmlformats.org/officeDocument/2006/relationships/hyperlink" Target="https://www.molport.com/shop/molecule-link/MolPort-002-120-392" TargetMode="External"/><Relationship Id="rId37" Type="http://schemas.openxmlformats.org/officeDocument/2006/relationships/hyperlink" Target="http://www.hit2lead.com/comp.asp?db=SC&amp;id=6542497" TargetMode="External"/><Relationship Id="rId38" Type="http://schemas.openxmlformats.org/officeDocument/2006/relationships/hyperlink" Target="http://www.sigmaaldrich.com/catalog/product/SIGMA/L9908?lang=en&amp;region=US" TargetMode="External"/><Relationship Id="rId39" Type="http://schemas.openxmlformats.org/officeDocument/2006/relationships/hyperlink" Target="http://www.finetechnology-ind.com/product_detail.shtml?catalogNo=FT-0660382" TargetMode="External"/><Relationship Id="rId40" Type="http://schemas.openxmlformats.org/officeDocument/2006/relationships/hyperlink" Target="https://orders.emolecules.com/cgi-bin/more?vid=1934392" TargetMode="External"/><Relationship Id="rId41" Type="http://schemas.openxmlformats.org/officeDocument/2006/relationships/hyperlink" Target="https://www.molport.com/shop/molecule-link/MolPort-003-983-779" TargetMode="External"/><Relationship Id="rId42" Type="http://schemas.openxmlformats.org/officeDocument/2006/relationships/hyperlink" Target="http://www.medchemexpress.com/LY294002.html" TargetMode="External"/><Relationship Id="rId43" Type="http://schemas.openxmlformats.org/officeDocument/2006/relationships/hyperlink" Target="http://www.sigmaaldrich.com/catalog/product/ALDRICH/337951?lang=en&amp;region=US" TargetMode="External"/><Relationship Id="rId44" Type="http://schemas.openxmlformats.org/officeDocument/2006/relationships/hyperlink" Target="http://www.request.vitasmlab.com/index.php?option=com_search_stk&amp;Itemid=22&amp;stk=STK365650&amp;?utm_source=pubchem&amp;utm_medium=p_search_link&amp;utm_campaign=pubchem_search&amp;utm_content=pubchem_slink" TargetMode="External"/><Relationship Id="rId45" Type="http://schemas.openxmlformats.org/officeDocument/2006/relationships/hyperlink" Target="http://www.finetechnology-ind.com/product_detail.shtml?catalogNo=FT-0603318" TargetMode="External"/><Relationship Id="rId46" Type="http://schemas.openxmlformats.org/officeDocument/2006/relationships/hyperlink" Target="https://orders.emolecules.com/cgi-bin/more?vid=729752" TargetMode="External"/><Relationship Id="rId47" Type="http://schemas.openxmlformats.org/officeDocument/2006/relationships/hyperlink" Target="http://www.arkpharminc.com/product/detail/AK106169.html" TargetMode="External"/><Relationship Id="rId48" Type="http://schemas.openxmlformats.org/officeDocument/2006/relationships/hyperlink" Target="https://www.molport.com/shop/molecule-link/MolPort-001-740-557" TargetMode="External"/><Relationship Id="rId49" Type="http://schemas.openxmlformats.org/officeDocument/2006/relationships/hyperlink" Target="http://www.medchemexpress.com/Quercetin.html" TargetMode="External"/><Relationship Id="rId50" Type="http://schemas.openxmlformats.org/officeDocument/2006/relationships/hyperlink" Target="http://www.hit2lead.com/comp.asp?db=SC&amp;id=5117235" TargetMode="External"/><Relationship Id="rId51" Type="http://schemas.openxmlformats.org/officeDocument/2006/relationships/hyperlink" Target="https://orders.emolecules.com/cgi-bin/more?vid=2336778" TargetMode="External"/><Relationship Id="rId52" Type="http://schemas.openxmlformats.org/officeDocument/2006/relationships/hyperlink" Target="https://www.molport.com/shop/molecule-link/MolPort-002-135-919" TargetMode="External"/><Relationship Id="rId53" Type="http://schemas.openxmlformats.org/officeDocument/2006/relationships/hyperlink" Target="http://chemistryondemand.com:8080/eShop/search_results.jsp?jme_mol=&amp;smiles=8005-3000&amp;s_type=txt&amp;idnumber=8005-3000" TargetMode="External"/><Relationship Id="rId54" Type="http://schemas.openxmlformats.org/officeDocument/2006/relationships/hyperlink" Target="http://www.hit2lead.com/comp.asp?db=SC&amp;id=5210294" TargetMode="External"/><Relationship Id="rId55" Type="http://schemas.openxmlformats.org/officeDocument/2006/relationships/hyperlink" Target="https://orderbb.emolecules.com/cgi-bin/more?vid=6253575" TargetMode="External"/><Relationship Id="rId56" Type="http://schemas.openxmlformats.org/officeDocument/2006/relationships/hyperlink" Target="https://orderbb.emolecules.com/cgi-bin/more?vid=49285251" TargetMode="External"/><Relationship Id="rId57" Type="http://schemas.openxmlformats.org/officeDocument/2006/relationships/hyperlink" Target="https://orderbb.emolecules.com/cgi-bin/more?vid=36516776" TargetMode="External"/><Relationship Id="rId58" Type="http://schemas.openxmlformats.org/officeDocument/2006/relationships/hyperlink" Target="http://www.arkpharminc.com/product/detail/AK-43764.html" TargetMode="External"/><Relationship Id="rId59" Type="http://schemas.openxmlformats.org/officeDocument/2006/relationships/hyperlink" Target="https://www.molport.com/shop/molecule-link/MolPort-016-633-304" TargetMode="External"/><Relationship Id="rId60" Type="http://schemas.openxmlformats.org/officeDocument/2006/relationships/hyperlink" Target="http://www.medchemexpress.com/gsk461364.html" TargetMode="External"/><Relationship Id="rId61" Type="http://schemas.openxmlformats.org/officeDocument/2006/relationships/hyperlink" Target="https://orderbb.emolecules.com/cgi-bin/more?vid=64095175" TargetMode="External"/><Relationship Id="rId62" Type="http://schemas.openxmlformats.org/officeDocument/2006/relationships/hyperlink" Target="https://orders.emolecules.com/cgi-bin/more?vid=25608406" TargetMode="External"/><Relationship Id="rId63" Type="http://schemas.openxmlformats.org/officeDocument/2006/relationships/hyperlink" Target="https://www.molport.com/shop/molecule-link/MolPort-005-001-110" TargetMode="External"/><Relationship Id="rId64" Type="http://schemas.openxmlformats.org/officeDocument/2006/relationships/hyperlink" Target="http://www.hit2lead.com/comp.asp?db=SC&amp;id=11431244" TargetMode="External"/><Relationship Id="rId65" Type="http://schemas.openxmlformats.org/officeDocument/2006/relationships/hyperlink" Target="http://www.request.vitasmlab.com/index.php?option=com_search_stk&amp;Itemid=22&amp;stk=STK984113&amp;?utm_source=pubchem&amp;utm_medium=p_search_link&amp;utm_campaign=pubchem_search&amp;utm_content=pubchem_slink" TargetMode="External"/><Relationship Id="rId66" Type="http://schemas.openxmlformats.org/officeDocument/2006/relationships/hyperlink" Target="https://orders.emolecules.com/cgi-bin/more?vid=26089446" TargetMode="External"/><Relationship Id="rId67" Type="http://schemas.openxmlformats.org/officeDocument/2006/relationships/hyperlink" Target="https://www.molport.com/shop/molecule-link/MolPort-003-829-301" TargetMode="External"/><Relationship Id="rId68" Type="http://schemas.openxmlformats.org/officeDocument/2006/relationships/hyperlink" Target="http://chemistryondemand.com:8080/eShop/search_results.jsp?jme_mol=&amp;smiles=3269-0198&amp;s_type=txt&amp;idnumber=3269-0198" TargetMode="External"/><Relationship Id="rId69" Type="http://schemas.openxmlformats.org/officeDocument/2006/relationships/hyperlink" Target="https://orderbb.emolecules.com/cgi-bin/more?vid=7333790" TargetMode="External"/><Relationship Id="rId70" Type="http://schemas.openxmlformats.org/officeDocument/2006/relationships/hyperlink" Target="https://orderbb.emolecules.com/cgi-bin/more?vid=8180331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3841/" TargetMode="External"/><Relationship Id="rId2" Type="http://schemas.openxmlformats.org/officeDocument/2006/relationships/hyperlink" Target="https://www.ncbi.nlm.nih.gov/pubmed/33671828/" TargetMode="External"/><Relationship Id="rId3" Type="http://schemas.openxmlformats.org/officeDocument/2006/relationships/hyperlink" Target="https://www.ncbi.nlm.nih.gov/pubmed/32805357/" TargetMode="External"/><Relationship Id="rId4" Type="http://schemas.openxmlformats.org/officeDocument/2006/relationships/hyperlink" Target="https://www.ncbi.nlm.nih.gov/pubmed/33047348/" TargetMode="External"/><Relationship Id="rId5" Type="http://schemas.openxmlformats.org/officeDocument/2006/relationships/hyperlink" Target="https://www.ncbi.nlm.nih.gov/pubmed/33141044/" TargetMode="External"/><Relationship Id="rId6" Type="http://schemas.openxmlformats.org/officeDocument/2006/relationships/hyperlink" Target="https://www.ncbi.nlm.nih.gov/pubmed/34055653/" TargetMode="External"/><Relationship Id="rId7" Type="http://schemas.openxmlformats.org/officeDocument/2006/relationships/hyperlink" Target="https://www.ncbi.nlm.nih.gov/pubmed/33369669/" TargetMode="External"/><Relationship Id="rId8" Type="http://schemas.openxmlformats.org/officeDocument/2006/relationships/hyperlink" Target="https://www.ncbi.nlm.nih.gov/pubmed/33549048/" TargetMode="External"/><Relationship Id="rId9" Type="http://schemas.openxmlformats.org/officeDocument/2006/relationships/hyperlink" Target="https://www.ncbi.nlm.nih.gov/pubmed/33619235/" TargetMode="External"/><Relationship Id="rId10" Type="http://schemas.openxmlformats.org/officeDocument/2006/relationships/hyperlink" Target="https://www.ncbi.nlm.nih.gov/pubmed/33661099/" TargetMode="External"/><Relationship Id="rId11" Type="http://schemas.openxmlformats.org/officeDocument/2006/relationships/hyperlink" Target="https://www.ncbi.nlm.nih.gov/pubmed/33668795/" TargetMode="External"/><Relationship Id="rId12" Type="http://schemas.openxmlformats.org/officeDocument/2006/relationships/hyperlink" Target="https://www.ncbi.nlm.nih.gov/pubmed/33301989/" TargetMode="External"/><Relationship Id="rId13" Type="http://schemas.openxmlformats.org/officeDocument/2006/relationships/hyperlink" Target="https://www.ncbi.nlm.nih.gov/pubmed/33681239/" TargetMode="External"/><Relationship Id="rId14" Type="http://schemas.openxmlformats.org/officeDocument/2006/relationships/hyperlink" Target="https://www.ncbi.nlm.nih.gov/pubmed/33974582/" TargetMode="External"/><Relationship Id="rId15" Type="http://schemas.openxmlformats.org/officeDocument/2006/relationships/hyperlink" Target="https://www.ncbi.nlm.nih.gov/pubmed/33729517/" TargetMode="External"/><Relationship Id="rId16" Type="http://schemas.openxmlformats.org/officeDocument/2006/relationships/hyperlink" Target="https://www.ncbi.nlm.nih.gov/pubmed/33745380/" TargetMode="External"/><Relationship Id="rId17" Type="http://schemas.openxmlformats.org/officeDocument/2006/relationships/hyperlink" Target="https://www.ncbi.nlm.nih.gov/pubmed/33806610/" TargetMode="External"/><Relationship Id="rId18" Type="http://schemas.openxmlformats.org/officeDocument/2006/relationships/hyperlink" Target="https://www.ncbi.nlm.nih.gov/pubmed/33815556/" TargetMode="External"/><Relationship Id="rId19" Type="http://schemas.openxmlformats.org/officeDocument/2006/relationships/hyperlink" Target="https://www.ncbi.nlm.nih.gov/pubmed/33909629/" TargetMode="External"/><Relationship Id="rId20" Type="http://schemas.openxmlformats.org/officeDocument/2006/relationships/hyperlink" Target="https://www.ncbi.nlm.nih.gov/pubmed/34015658/" TargetMode="External"/><Relationship Id="rId21" Type="http://schemas.openxmlformats.org/officeDocument/2006/relationships/hyperlink" Target="https://www.ncbi.nlm.nih.gov/pubmed/33982211/" TargetMode="External"/><Relationship Id="rId22" Type="http://schemas.openxmlformats.org/officeDocument/2006/relationships/hyperlink" Target="https://www.ncbi.nlm.nih.gov/pubmed/33711354/" TargetMode="External"/><Relationship Id="rId23" Type="http://schemas.openxmlformats.org/officeDocument/2006/relationships/hyperlink" Target="https://www.ncbi.nlm.nih.gov/pubmed/32368142/" TargetMode="External"/><Relationship Id="rId24" Type="http://schemas.openxmlformats.org/officeDocument/2006/relationships/hyperlink" Target="https://www.ncbi.nlm.nih.gov/pubmed/32423743/" TargetMode="External"/><Relationship Id="rId25" Type="http://schemas.openxmlformats.org/officeDocument/2006/relationships/hyperlink" Target="https://www.ncbi.nlm.nih.gov/pubmed/32383488/" TargetMode="External"/><Relationship Id="rId26" Type="http://schemas.openxmlformats.org/officeDocument/2006/relationships/hyperlink" Target="https://www.ncbi.nlm.nih.gov/pubmed/32414808/" TargetMode="External"/><Relationship Id="rId27" Type="http://schemas.openxmlformats.org/officeDocument/2006/relationships/hyperlink" Target="https://www.ncbi.nlm.nih.gov/pubmed/32245826/" TargetMode="External"/><Relationship Id="rId28" Type="http://schemas.openxmlformats.org/officeDocument/2006/relationships/hyperlink" Target="https://www.ncbi.nlm.nih.gov/pubmed/32494196/" TargetMode="External"/><Relationship Id="rId29" Type="http://schemas.openxmlformats.org/officeDocument/2006/relationships/hyperlink" Target="https://www.ncbi.nlm.nih.gov/pubmed/32366932/" TargetMode="External"/><Relationship Id="rId30" Type="http://schemas.openxmlformats.org/officeDocument/2006/relationships/hyperlink" Target="https://www.ncbi.nlm.nih.gov/pubmed/31974273/" TargetMode="External"/><Relationship Id="rId31" Type="http://schemas.openxmlformats.org/officeDocument/2006/relationships/hyperlink" Target="https://www.ncbi.nlm.nih.gov/pubmed/32222616/" TargetMode="External"/><Relationship Id="rId32" Type="http://schemas.openxmlformats.org/officeDocument/2006/relationships/hyperlink" Target="https://www.ncbi.nlm.nih.gov/pubmed/32050950/" TargetMode="External"/><Relationship Id="rId33" Type="http://schemas.openxmlformats.org/officeDocument/2006/relationships/hyperlink" Target="https://www.ncbi.nlm.nih.gov/pubmed/31964785/" TargetMode="External"/><Relationship Id="rId34" Type="http://schemas.openxmlformats.org/officeDocument/2006/relationships/hyperlink" Target="https://www.ncbi.nlm.nih.gov/pubmed/31896510/" TargetMode="External"/><Relationship Id="rId35" Type="http://schemas.openxmlformats.org/officeDocument/2006/relationships/hyperlink" Target="https://www.ncbi.nlm.nih.gov/pubmed/31747302/" TargetMode="External"/><Relationship Id="rId36" Type="http://schemas.openxmlformats.org/officeDocument/2006/relationships/hyperlink" Target="https://www.ncbi.nlm.nih.gov/pubmed/31522336/" TargetMode="External"/><Relationship Id="rId37" Type="http://schemas.openxmlformats.org/officeDocument/2006/relationships/hyperlink" Target="https://www.ncbi.nlm.nih.gov/pubmed/32589349/" TargetMode="External"/><Relationship Id="rId38" Type="http://schemas.openxmlformats.org/officeDocument/2006/relationships/hyperlink" Target="https://www.ncbi.nlm.nih.gov/pubmed/32547875/" TargetMode="External"/><Relationship Id="rId39" Type="http://schemas.openxmlformats.org/officeDocument/2006/relationships/hyperlink" Target="https://www.ncbi.nlm.nih.gov/pubmed/32500132/" TargetMode="External"/><Relationship Id="rId40" Type="http://schemas.openxmlformats.org/officeDocument/2006/relationships/hyperlink" Target="https://www.ncbi.nlm.nih.gov/pubmed/32620158/" TargetMode="External"/><Relationship Id="rId41" Type="http://schemas.openxmlformats.org/officeDocument/2006/relationships/hyperlink" Target="https://www.ncbi.nlm.nih.gov/pubmed/32918948/" TargetMode="External"/><Relationship Id="rId42" Type="http://schemas.openxmlformats.org/officeDocument/2006/relationships/hyperlink" Target="https://www.ncbi.nlm.nih.gov/pubmed/33324644/" TargetMode="External"/><Relationship Id="rId43" Type="http://schemas.openxmlformats.org/officeDocument/2006/relationships/hyperlink" Target="https://www.ncbi.nlm.nih.gov/pubmed/33273957/" TargetMode="External"/><Relationship Id="rId44" Type="http://schemas.openxmlformats.org/officeDocument/2006/relationships/hyperlink" Target="https://www.ncbi.nlm.nih.gov/pubmed/32620748/" TargetMode="External"/><Relationship Id="rId45" Type="http://schemas.openxmlformats.org/officeDocument/2006/relationships/hyperlink" Target="https://www.ncbi.nlm.nih.gov/pubmed/33251411/" TargetMode="External"/><Relationship Id="rId46" Type="http://schemas.openxmlformats.org/officeDocument/2006/relationships/hyperlink" Target="https://www.ncbi.nlm.nih.gov/pubmed/33193405/" TargetMode="External"/><Relationship Id="rId47" Type="http://schemas.openxmlformats.org/officeDocument/2006/relationships/hyperlink" Target="https://www.ncbi.nlm.nih.gov/pubmed/33076381/" TargetMode="External"/><Relationship Id="rId48" Type="http://schemas.openxmlformats.org/officeDocument/2006/relationships/hyperlink" Target="https://www.ncbi.nlm.nih.gov/pubmed/33054089/" TargetMode="External"/><Relationship Id="rId49" Type="http://schemas.openxmlformats.org/officeDocument/2006/relationships/hyperlink" Target="https://www.ncbi.nlm.nih.gov/pubmed/32958497/" TargetMode="External"/><Relationship Id="rId50" Type="http://schemas.openxmlformats.org/officeDocument/2006/relationships/hyperlink" Target="https://www.ncbi.nlm.nih.gov/pubmed/31106375/" TargetMode="External"/><Relationship Id="rId51" Type="http://schemas.openxmlformats.org/officeDocument/2006/relationships/hyperlink" Target="https://www.ncbi.nlm.nih.gov/pubmed/32891176/" TargetMode="External"/><Relationship Id="rId52" Type="http://schemas.openxmlformats.org/officeDocument/2006/relationships/hyperlink" Target="https://www.ncbi.nlm.nih.gov/pubmed/32640099/" TargetMode="External"/><Relationship Id="rId53" Type="http://schemas.openxmlformats.org/officeDocument/2006/relationships/hyperlink" Target="https://www.ncbi.nlm.nih.gov/pubmed/32627581/" TargetMode="External"/><Relationship Id="rId54" Type="http://schemas.openxmlformats.org/officeDocument/2006/relationships/hyperlink" Target="https://www.ncbi.nlm.nih.gov/pubmed/32865410/" TargetMode="External"/><Relationship Id="rId55" Type="http://schemas.openxmlformats.org/officeDocument/2006/relationships/hyperlink" Target="https://www.ncbi.nlm.nih.gov/pubmed/32727785/" TargetMode="External"/><Relationship Id="rId56" Type="http://schemas.openxmlformats.org/officeDocument/2006/relationships/hyperlink" Target="https://www.ncbi.nlm.nih.gov/pubmed/32768942/" TargetMode="External"/><Relationship Id="rId57" Type="http://schemas.openxmlformats.org/officeDocument/2006/relationships/hyperlink" Target="https://www.ncbi.nlm.nih.gov/pubmed/32805234/" TargetMode="External"/><Relationship Id="rId58" Type="http://schemas.openxmlformats.org/officeDocument/2006/relationships/hyperlink" Target="https://www.ncbi.nlm.nih.gov/pubmed/31033088/" TargetMode="External"/><Relationship Id="rId59" Type="http://schemas.openxmlformats.org/officeDocument/2006/relationships/hyperlink" Target="https://www.ncbi.nlm.nih.gov/pubmed/30944639/" TargetMode="External"/><Relationship Id="rId60" Type="http://schemas.openxmlformats.org/officeDocument/2006/relationships/hyperlink" Target="https://www.ncbi.nlm.nih.gov/pubmed/30941924/" TargetMode="External"/><Relationship Id="rId61" Type="http://schemas.openxmlformats.org/officeDocument/2006/relationships/hyperlink" Target="https://www.ncbi.nlm.nih.gov/pubmed/30885136/" TargetMode="External"/><Relationship Id="rId62" Type="http://schemas.openxmlformats.org/officeDocument/2006/relationships/hyperlink" Target="https://www.ncbi.nlm.nih.gov/pubmed/30721303/" TargetMode="External"/><Relationship Id="rId63" Type="http://schemas.openxmlformats.org/officeDocument/2006/relationships/hyperlink" Target="https://www.ncbi.nlm.nih.gov/pubmed/30830589/" TargetMode="External"/><Relationship Id="rId64" Type="http://schemas.openxmlformats.org/officeDocument/2006/relationships/hyperlink" Target="https://www.ncbi.nlm.nih.gov/pubmed/31033293/" TargetMode="External"/><Relationship Id="rId65" Type="http://schemas.openxmlformats.org/officeDocument/2006/relationships/hyperlink" Target="https://www.ncbi.nlm.nih.gov/pubmed/31107985/" TargetMode="External"/><Relationship Id="rId66" Type="http://schemas.openxmlformats.org/officeDocument/2006/relationships/hyperlink" Target="https://www.ncbi.nlm.nih.gov/pubmed/30759773/" TargetMode="External"/><Relationship Id="rId67" Type="http://schemas.openxmlformats.org/officeDocument/2006/relationships/hyperlink" Target="https://www.ncbi.nlm.nih.gov/pubmed/30742027/" TargetMode="External"/><Relationship Id="rId68" Type="http://schemas.openxmlformats.org/officeDocument/2006/relationships/hyperlink" Target="https://www.ncbi.nlm.nih.gov/pubmed/30728366/" TargetMode="External"/><Relationship Id="rId69" Type="http://schemas.openxmlformats.org/officeDocument/2006/relationships/hyperlink" Target="https://www.ncbi.nlm.nih.gov/pubmed/30728321/" TargetMode="External"/><Relationship Id="rId70" Type="http://schemas.openxmlformats.org/officeDocument/2006/relationships/hyperlink" Target="https://www.ncbi.nlm.nih.gov/pubmed/30655789/" TargetMode="External"/><Relationship Id="rId71" Type="http://schemas.openxmlformats.org/officeDocument/2006/relationships/hyperlink" Target="https://www.ncbi.nlm.nih.gov/pubmed/30718815/" TargetMode="External"/><Relationship Id="rId72" Type="http://schemas.openxmlformats.org/officeDocument/2006/relationships/hyperlink" Target="https://www.ncbi.nlm.nih.gov/pubmed/30669194/" TargetMode="External"/><Relationship Id="rId73" Type="http://schemas.openxmlformats.org/officeDocument/2006/relationships/hyperlink" Target="https://www.ncbi.nlm.nih.gov/pubmed/30651001/" TargetMode="External"/><Relationship Id="rId74" Type="http://schemas.openxmlformats.org/officeDocument/2006/relationships/hyperlink" Target="https://www.ncbi.nlm.nih.gov/pubmed/30582813/" TargetMode="External"/><Relationship Id="rId75" Type="http://schemas.openxmlformats.org/officeDocument/2006/relationships/hyperlink" Target="https://www.ncbi.nlm.nih.gov/pubmed/30582283/" TargetMode="External"/><Relationship Id="rId76" Type="http://schemas.openxmlformats.org/officeDocument/2006/relationships/hyperlink" Target="https://www.ncbi.nlm.nih.gov/pubmed/28328290/" TargetMode="External"/><Relationship Id="rId77" Type="http://schemas.openxmlformats.org/officeDocument/2006/relationships/hyperlink" Target="https://www.ncbi.nlm.nih.gov/pubmed/30520130/" TargetMode="External"/><Relationship Id="rId78" Type="http://schemas.openxmlformats.org/officeDocument/2006/relationships/hyperlink" Target="https://www.ncbi.nlm.nih.gov/pubmed/30514794/" TargetMode="External"/><Relationship Id="rId79" Type="http://schemas.openxmlformats.org/officeDocument/2006/relationships/hyperlink" Target="https://www.ncbi.nlm.nih.gov/pubmed/30391781/" TargetMode="External"/><Relationship Id="rId80" Type="http://schemas.openxmlformats.org/officeDocument/2006/relationships/hyperlink" Target="https://www.ncbi.nlm.nih.gov/pubmed/30391357/" TargetMode="External"/><Relationship Id="rId81" Type="http://schemas.openxmlformats.org/officeDocument/2006/relationships/hyperlink" Target="https://www.ncbi.nlm.nih.gov/pubmed/29110225/" TargetMode="External"/><Relationship Id="rId82" Type="http://schemas.openxmlformats.org/officeDocument/2006/relationships/hyperlink" Target="https://www.ncbi.nlm.nih.gov/pubmed/29332228/" TargetMode="External"/><Relationship Id="rId83" Type="http://schemas.openxmlformats.org/officeDocument/2006/relationships/hyperlink" Target="https://www.ncbi.nlm.nih.gov/pubmed/30563938/" TargetMode="External"/><Relationship Id="rId84" Type="http://schemas.openxmlformats.org/officeDocument/2006/relationships/hyperlink" Target="https://www.ncbi.nlm.nih.gov/pubmed/31719171/" TargetMode="External"/><Relationship Id="rId85" Type="http://schemas.openxmlformats.org/officeDocument/2006/relationships/hyperlink" Target="https://www.ncbi.nlm.nih.gov/pubmed/31182679/" TargetMode="External"/><Relationship Id="rId86" Type="http://schemas.openxmlformats.org/officeDocument/2006/relationships/hyperlink" Target="https://www.ncbi.nlm.nih.gov/pubmed/31392775/" TargetMode="External"/><Relationship Id="rId87" Type="http://schemas.openxmlformats.org/officeDocument/2006/relationships/hyperlink" Target="https://www.ncbi.nlm.nih.gov/pubmed/31888636/" TargetMode="External"/><Relationship Id="rId88" Type="http://schemas.openxmlformats.org/officeDocument/2006/relationships/hyperlink" Target="https://www.ncbi.nlm.nih.gov/pubmed/31836766/" TargetMode="External"/><Relationship Id="rId89" Type="http://schemas.openxmlformats.org/officeDocument/2006/relationships/hyperlink" Target="https://www.ncbi.nlm.nih.gov/pubmed/31788081/" TargetMode="External"/><Relationship Id="rId90" Type="http://schemas.openxmlformats.org/officeDocument/2006/relationships/hyperlink" Target="https://www.ncbi.nlm.nih.gov/pubmed/31781091/" TargetMode="External"/><Relationship Id="rId91" Type="http://schemas.openxmlformats.org/officeDocument/2006/relationships/hyperlink" Target="https://www.ncbi.nlm.nih.gov/pubmed/31753028/" TargetMode="External"/><Relationship Id="rId92" Type="http://schemas.openxmlformats.org/officeDocument/2006/relationships/hyperlink" Target="https://www.ncbi.nlm.nih.gov/pubmed/31736982/" TargetMode="External"/><Relationship Id="rId93" Type="http://schemas.openxmlformats.org/officeDocument/2006/relationships/hyperlink" Target="https://www.ncbi.nlm.nih.gov/pubmed/31187475/" TargetMode="External"/><Relationship Id="rId94" Type="http://schemas.openxmlformats.org/officeDocument/2006/relationships/hyperlink" Target="https://www.ncbi.nlm.nih.gov/pubmed/31691624/" TargetMode="External"/><Relationship Id="rId95" Type="http://schemas.openxmlformats.org/officeDocument/2006/relationships/hyperlink" Target="https://www.ncbi.nlm.nih.gov/pubmed/31680955/" TargetMode="External"/><Relationship Id="rId96" Type="http://schemas.openxmlformats.org/officeDocument/2006/relationships/hyperlink" Target="https://www.ncbi.nlm.nih.gov/pubmed/31554793/" TargetMode="External"/><Relationship Id="rId97" Type="http://schemas.openxmlformats.org/officeDocument/2006/relationships/hyperlink" Target="https://www.ncbi.nlm.nih.gov/pubmed/31538525/" TargetMode="External"/><Relationship Id="rId98" Type="http://schemas.openxmlformats.org/officeDocument/2006/relationships/hyperlink" Target="https://www.ncbi.nlm.nih.gov/pubmed/31709175/" TargetMode="External"/><Relationship Id="rId99" Type="http://schemas.openxmlformats.org/officeDocument/2006/relationships/hyperlink" Target="https://www.ncbi.nlm.nih.gov/pubmed/31386689/" TargetMode="External"/><Relationship Id="rId100" Type="http://schemas.openxmlformats.org/officeDocument/2006/relationships/hyperlink" Target="https://www.ncbi.nlm.nih.gov/pubmed/31259714/" TargetMode="External"/><Relationship Id="rId101" Type="http://schemas.openxmlformats.org/officeDocument/2006/relationships/hyperlink" Target="https://www.ncbi.nlm.nih.gov/pubmed/31195053/" TargetMode="External"/><Relationship Id="rId102" Type="http://schemas.openxmlformats.org/officeDocument/2006/relationships/hyperlink" Target="https://www.ncbi.nlm.nih.gov/pubmed/31362079/" TargetMode="External"/><Relationship Id="rId103" Type="http://schemas.openxmlformats.org/officeDocument/2006/relationships/hyperlink" Target="https://www.ncbi.nlm.nih.gov/pubmed/31209984/" TargetMode="External"/><Relationship Id="rId104" Type="http://schemas.openxmlformats.org/officeDocument/2006/relationships/hyperlink" Target="https://www.ncbi.nlm.nih.gov/pubmed/31216371/" TargetMode="External"/><Relationship Id="rId105" Type="http://schemas.openxmlformats.org/officeDocument/2006/relationships/hyperlink" Target="https://www.ncbi.nlm.nih.gov/pubmed/31247018/" TargetMode="External"/><Relationship Id="rId106" Type="http://schemas.openxmlformats.org/officeDocument/2006/relationships/hyperlink" Target="https://www.ncbi.nlm.nih.gov/pubmed/31266893/" TargetMode="External"/><Relationship Id="rId107" Type="http://schemas.openxmlformats.org/officeDocument/2006/relationships/hyperlink" Target="https://www.ncbi.nlm.nih.gov/pubmed/31275749/" TargetMode="External"/><Relationship Id="rId108" Type="http://schemas.openxmlformats.org/officeDocument/2006/relationships/hyperlink" Target="https://www.ncbi.nlm.nih.gov/pubmed/31304055/" TargetMode="External"/><Relationship Id="rId109" Type="http://schemas.openxmlformats.org/officeDocument/2006/relationships/hyperlink" Target="https://www.ncbi.nlm.nih.gov/pubmed/31344517/" TargetMode="External"/><Relationship Id="rId110" Type="http://schemas.openxmlformats.org/officeDocument/2006/relationships/hyperlink" Target="https://www.ncbi.nlm.nih.gov/pubmed/31191333/" TargetMode="External"/><Relationship Id="rId111" Type="http://schemas.openxmlformats.org/officeDocument/2006/relationships/hyperlink" Target="https://www.ncbi.nlm.nih.gov/pubmed/29558395/" TargetMode="External"/><Relationship Id="rId112" Type="http://schemas.openxmlformats.org/officeDocument/2006/relationships/hyperlink" Target="https://www.ncbi.nlm.nih.gov/pubmed/29294109/" TargetMode="External"/><Relationship Id="rId113" Type="http://schemas.openxmlformats.org/officeDocument/2006/relationships/hyperlink" Target="https://www.ncbi.nlm.nih.gov/pubmed/29479062/" TargetMode="External"/><Relationship Id="rId114" Type="http://schemas.openxmlformats.org/officeDocument/2006/relationships/hyperlink" Target="https://www.ncbi.nlm.nih.gov/pubmed/29434912/" TargetMode="External"/><Relationship Id="rId115" Type="http://schemas.openxmlformats.org/officeDocument/2006/relationships/hyperlink" Target="https://www.ncbi.nlm.nih.gov/pubmed/29348263/" TargetMode="External"/><Relationship Id="rId116" Type="http://schemas.openxmlformats.org/officeDocument/2006/relationships/hyperlink" Target="https://www.ncbi.nlm.nih.gov/pubmed/29016844/" TargetMode="External"/><Relationship Id="rId117" Type="http://schemas.openxmlformats.org/officeDocument/2006/relationships/hyperlink" Target="https://www.ncbi.nlm.nih.gov/pubmed/29233821/" TargetMode="External"/><Relationship Id="rId118" Type="http://schemas.openxmlformats.org/officeDocument/2006/relationships/hyperlink" Target="https://www.ncbi.nlm.nih.gov/pubmed/29216437/" TargetMode="External"/><Relationship Id="rId119" Type="http://schemas.openxmlformats.org/officeDocument/2006/relationships/hyperlink" Target="https://www.ncbi.nlm.nih.gov/pubmed/29191916/" TargetMode="External"/><Relationship Id="rId120" Type="http://schemas.openxmlformats.org/officeDocument/2006/relationships/hyperlink" Target="https://www.ncbi.nlm.nih.gov/pubmed/29097255/" TargetMode="External"/><Relationship Id="rId121" Type="http://schemas.openxmlformats.org/officeDocument/2006/relationships/hyperlink" Target="https://www.ncbi.nlm.nih.gov/pubmed/28904022/" TargetMode="External"/><Relationship Id="rId122" Type="http://schemas.openxmlformats.org/officeDocument/2006/relationships/hyperlink" Target="https://www.ncbi.nlm.nih.gov/pubmed/29625022/" TargetMode="External"/><Relationship Id="rId123" Type="http://schemas.openxmlformats.org/officeDocument/2006/relationships/hyperlink" Target="https://www.ncbi.nlm.nih.gov/pubmed/29601991/" TargetMode="External"/><Relationship Id="rId124" Type="http://schemas.openxmlformats.org/officeDocument/2006/relationships/hyperlink" Target="https://www.ncbi.nlm.nih.gov/pubmed/29792732/" TargetMode="External"/><Relationship Id="rId125" Type="http://schemas.openxmlformats.org/officeDocument/2006/relationships/hyperlink" Target="https://www.ncbi.nlm.nih.gov/pubmed/29626357/" TargetMode="External"/><Relationship Id="rId126" Type="http://schemas.openxmlformats.org/officeDocument/2006/relationships/hyperlink" Target="https://www.ncbi.nlm.nih.gov/pubmed/29975213/" TargetMode="External"/><Relationship Id="rId127" Type="http://schemas.openxmlformats.org/officeDocument/2006/relationships/hyperlink" Target="https://www.ncbi.nlm.nih.gov/pubmed/30514491/" TargetMode="External"/><Relationship Id="rId128" Type="http://schemas.openxmlformats.org/officeDocument/2006/relationships/hyperlink" Target="https://www.ncbi.nlm.nih.gov/pubmed/30179225/" TargetMode="External"/><Relationship Id="rId129" Type="http://schemas.openxmlformats.org/officeDocument/2006/relationships/hyperlink" Target="https://www.ncbi.nlm.nih.gov/pubmed/30567315/" TargetMode="External"/><Relationship Id="rId130" Type="http://schemas.openxmlformats.org/officeDocument/2006/relationships/hyperlink" Target="https://www.ncbi.nlm.nih.gov/pubmed/30176533/" TargetMode="External"/><Relationship Id="rId131" Type="http://schemas.openxmlformats.org/officeDocument/2006/relationships/hyperlink" Target="https://www.ncbi.nlm.nih.gov/pubmed/30050147/" TargetMode="External"/><Relationship Id="rId132" Type="http://schemas.openxmlformats.org/officeDocument/2006/relationships/hyperlink" Target="https://www.ncbi.nlm.nih.gov/pubmed/30018141/" TargetMode="External"/><Relationship Id="rId133" Type="http://schemas.openxmlformats.org/officeDocument/2006/relationships/hyperlink" Target="https://www.ncbi.nlm.nih.gov/pubmed/30030497/" TargetMode="External"/><Relationship Id="rId134" Type="http://schemas.openxmlformats.org/officeDocument/2006/relationships/hyperlink" Target="https://www.ncbi.nlm.nih.gov/pubmed/29942157/" TargetMode="External"/><Relationship Id="rId135" Type="http://schemas.openxmlformats.org/officeDocument/2006/relationships/hyperlink" Target="https://www.ncbi.nlm.nih.gov/pubmed/29635281/" TargetMode="External"/><Relationship Id="rId136" Type="http://schemas.openxmlformats.org/officeDocument/2006/relationships/hyperlink" Target="https://www.ncbi.nlm.nih.gov/pubmed/29880482/" TargetMode="External"/><Relationship Id="rId137" Type="http://schemas.openxmlformats.org/officeDocument/2006/relationships/hyperlink" Target="https://www.ncbi.nlm.nih.gov/pubmed/29867955/" TargetMode="External"/><Relationship Id="rId138" Type="http://schemas.openxmlformats.org/officeDocument/2006/relationships/hyperlink" Target="https://www.ncbi.nlm.nih.gov/pubmed/30774815/" TargetMode="External"/><Relationship Id="rId139" Type="http://schemas.openxmlformats.org/officeDocument/2006/relationships/hyperlink" Target="https://www.ncbi.nlm.nih.gov/pubmed/29666415/" TargetMode="External"/><Relationship Id="rId140" Type="http://schemas.openxmlformats.org/officeDocument/2006/relationships/hyperlink" Target="https://www.ncbi.nlm.nih.gov/pubmed/28059487/" TargetMode="External"/><Relationship Id="rId141" Type="http://schemas.openxmlformats.org/officeDocument/2006/relationships/hyperlink" Target="https://www.ncbi.nlm.nih.gov/pubmed/28260035/" TargetMode="External"/><Relationship Id="rId142" Type="http://schemas.openxmlformats.org/officeDocument/2006/relationships/hyperlink" Target="https://www.ncbi.nlm.nih.gov/pubmed/28193578/" TargetMode="External"/><Relationship Id="rId143" Type="http://schemas.openxmlformats.org/officeDocument/2006/relationships/hyperlink" Target="https://www.ncbi.nlm.nih.gov/pubmed/28179187/" TargetMode="External"/><Relationship Id="rId144" Type="http://schemas.openxmlformats.org/officeDocument/2006/relationships/hyperlink" Target="https://www.ncbi.nlm.nih.gov/pubmed/28130450/" TargetMode="External"/><Relationship Id="rId145" Type="http://schemas.openxmlformats.org/officeDocument/2006/relationships/hyperlink" Target="https://www.ncbi.nlm.nih.gov/pubmed/28081180/" TargetMode="External"/><Relationship Id="rId146" Type="http://schemas.openxmlformats.org/officeDocument/2006/relationships/hyperlink" Target="https://www.ncbi.nlm.nih.gov/pubmed/27395374/" TargetMode="External"/><Relationship Id="rId147" Type="http://schemas.openxmlformats.org/officeDocument/2006/relationships/hyperlink" Target="https://www.ncbi.nlm.nih.gov/pubmed/28003307/" TargetMode="External"/><Relationship Id="rId148" Type="http://schemas.openxmlformats.org/officeDocument/2006/relationships/hyperlink" Target="https://www.ncbi.nlm.nih.gov/pubmed/27932799/" TargetMode="External"/><Relationship Id="rId149" Type="http://schemas.openxmlformats.org/officeDocument/2006/relationships/hyperlink" Target="https://www.ncbi.nlm.nih.gov/pubmed/27647425/" TargetMode="External"/><Relationship Id="rId150" Type="http://schemas.openxmlformats.org/officeDocument/2006/relationships/hyperlink" Target="https://www.ncbi.nlm.nih.gov/pubmed/27468760/" TargetMode="External"/><Relationship Id="rId151" Type="http://schemas.openxmlformats.org/officeDocument/2006/relationships/hyperlink" Target="https://www.ncbi.nlm.nih.gov/pubmed/27422446/" TargetMode="External"/><Relationship Id="rId152" Type="http://schemas.openxmlformats.org/officeDocument/2006/relationships/hyperlink" Target="https://www.ncbi.nlm.nih.gov/pubmed/27393705/" TargetMode="External"/><Relationship Id="rId153" Type="http://schemas.openxmlformats.org/officeDocument/2006/relationships/hyperlink" Target="https://www.ncbi.nlm.nih.gov/pubmed/28282033/" TargetMode="External"/><Relationship Id="rId154" Type="http://schemas.openxmlformats.org/officeDocument/2006/relationships/hyperlink" Target="https://www.ncbi.nlm.nih.gov/pubmed/28388280/" TargetMode="External"/><Relationship Id="rId155" Type="http://schemas.openxmlformats.org/officeDocument/2006/relationships/hyperlink" Target="https://www.ncbi.nlm.nih.gov/pubmed/28359246/" TargetMode="External"/><Relationship Id="rId156" Type="http://schemas.openxmlformats.org/officeDocument/2006/relationships/hyperlink" Target="https://www.ncbi.nlm.nih.gov/pubmed/29038423/" TargetMode="External"/><Relationship Id="rId157" Type="http://schemas.openxmlformats.org/officeDocument/2006/relationships/hyperlink" Target="https://www.ncbi.nlm.nih.gov/pubmed/28583586/" TargetMode="External"/><Relationship Id="rId158" Type="http://schemas.openxmlformats.org/officeDocument/2006/relationships/hyperlink" Target="https://www.ncbi.nlm.nih.gov/pubmed/28607113/" TargetMode="External"/><Relationship Id="rId159" Type="http://schemas.openxmlformats.org/officeDocument/2006/relationships/hyperlink" Target="https://www.ncbi.nlm.nih.gov/pubmed/28648016/" TargetMode="External"/><Relationship Id="rId160" Type="http://schemas.openxmlformats.org/officeDocument/2006/relationships/hyperlink" Target="https://www.ncbi.nlm.nih.gov/pubmed/28716817/" TargetMode="External"/><Relationship Id="rId161" Type="http://schemas.openxmlformats.org/officeDocument/2006/relationships/hyperlink" Target="https://www.ncbi.nlm.nih.gov/pubmed/28720716/" TargetMode="External"/><Relationship Id="rId162" Type="http://schemas.openxmlformats.org/officeDocument/2006/relationships/hyperlink" Target="https://www.ncbi.nlm.nih.gov/pubmed/28885323/" TargetMode="External"/><Relationship Id="rId163" Type="http://schemas.openxmlformats.org/officeDocument/2006/relationships/hyperlink" Target="https://www.ncbi.nlm.nih.gov/pubmed/28892135/" TargetMode="External"/><Relationship Id="rId164" Type="http://schemas.openxmlformats.org/officeDocument/2006/relationships/hyperlink" Target="https://www.ncbi.nlm.nih.gov/pubmed/29326882/" TargetMode="External"/><Relationship Id="rId165" Type="http://schemas.openxmlformats.org/officeDocument/2006/relationships/hyperlink" Target="https://www.ncbi.nlm.nih.gov/pubmed/29158524/" TargetMode="External"/><Relationship Id="rId166" Type="http://schemas.openxmlformats.org/officeDocument/2006/relationships/hyperlink" Target="https://www.ncbi.nlm.nih.gov/pubmed/28939162/" TargetMode="External"/><Relationship Id="rId167" Type="http://schemas.openxmlformats.org/officeDocument/2006/relationships/hyperlink" Target="https://www.ncbi.nlm.nih.gov/pubmed/29066854/" TargetMode="External"/><Relationship Id="rId168" Type="http://schemas.openxmlformats.org/officeDocument/2006/relationships/hyperlink" Target="https://www.ncbi.nlm.nih.gov/pubmed/28963139/" TargetMode="External"/><Relationship Id="rId169" Type="http://schemas.openxmlformats.org/officeDocument/2006/relationships/hyperlink" Target="https://www.ncbi.nlm.nih.gov/pubmed/26861594/" TargetMode="External"/><Relationship Id="rId170" Type="http://schemas.openxmlformats.org/officeDocument/2006/relationships/hyperlink" Target="https://www.ncbi.nlm.nih.gov/pubmed/26839042/" TargetMode="External"/><Relationship Id="rId171" Type="http://schemas.openxmlformats.org/officeDocument/2006/relationships/hyperlink" Target="https://www.ncbi.nlm.nih.gov/pubmed/26596865/" TargetMode="External"/><Relationship Id="rId172" Type="http://schemas.openxmlformats.org/officeDocument/2006/relationships/hyperlink" Target="https://www.ncbi.nlm.nih.gov/pubmed/26720154/" TargetMode="External"/><Relationship Id="rId173" Type="http://schemas.openxmlformats.org/officeDocument/2006/relationships/hyperlink" Target="https://www.ncbi.nlm.nih.gov/pubmed/26608656/" TargetMode="External"/><Relationship Id="rId174" Type="http://schemas.openxmlformats.org/officeDocument/2006/relationships/hyperlink" Target="https://www.ncbi.nlm.nih.gov/pubmed/27143956/" TargetMode="External"/><Relationship Id="rId175" Type="http://schemas.openxmlformats.org/officeDocument/2006/relationships/hyperlink" Target="https://www.ncbi.nlm.nih.gov/pubmed/26519038/" TargetMode="External"/><Relationship Id="rId176" Type="http://schemas.openxmlformats.org/officeDocument/2006/relationships/hyperlink" Target="https://www.ncbi.nlm.nih.gov/pubmed/26452362/" TargetMode="External"/><Relationship Id="rId177" Type="http://schemas.openxmlformats.org/officeDocument/2006/relationships/hyperlink" Target="https://www.ncbi.nlm.nih.gov/pubmed/26227219/" TargetMode="External"/><Relationship Id="rId178" Type="http://schemas.openxmlformats.org/officeDocument/2006/relationships/hyperlink" Target="https://www.ncbi.nlm.nih.gov/pubmed/27117832/" TargetMode="External"/><Relationship Id="rId179" Type="http://schemas.openxmlformats.org/officeDocument/2006/relationships/hyperlink" Target="https://www.ncbi.nlm.nih.gov/pubmed/26859683/" TargetMode="External"/><Relationship Id="rId180" Type="http://schemas.openxmlformats.org/officeDocument/2006/relationships/hyperlink" Target="https://www.ncbi.nlm.nih.gov/pubmed/27148588/" TargetMode="External"/><Relationship Id="rId181" Type="http://schemas.openxmlformats.org/officeDocument/2006/relationships/hyperlink" Target="https://www.ncbi.nlm.nih.gov/pubmed/27154356/" TargetMode="External"/><Relationship Id="rId182" Type="http://schemas.openxmlformats.org/officeDocument/2006/relationships/hyperlink" Target="https://www.ncbi.nlm.nih.gov/pubmed/27920143/" TargetMode="External"/><Relationship Id="rId183" Type="http://schemas.openxmlformats.org/officeDocument/2006/relationships/hyperlink" Target="https://www.ncbi.nlm.nih.gov/pubmed/27821807/" TargetMode="External"/><Relationship Id="rId184" Type="http://schemas.openxmlformats.org/officeDocument/2006/relationships/hyperlink" Target="https://www.ncbi.nlm.nih.gov/pubmed/27174919/" TargetMode="External"/><Relationship Id="rId185" Type="http://schemas.openxmlformats.org/officeDocument/2006/relationships/hyperlink" Target="https://www.ncbi.nlm.nih.gov/pubmed/27563231/" TargetMode="External"/><Relationship Id="rId186" Type="http://schemas.openxmlformats.org/officeDocument/2006/relationships/hyperlink" Target="https://www.ncbi.nlm.nih.gov/pubmed/27642729/" TargetMode="External"/><Relationship Id="rId187" Type="http://schemas.openxmlformats.org/officeDocument/2006/relationships/hyperlink" Target="https://www.ncbi.nlm.nih.gov/pubmed/27449615/" TargetMode="External"/><Relationship Id="rId188" Type="http://schemas.openxmlformats.org/officeDocument/2006/relationships/hyperlink" Target="https://www.ncbi.nlm.nih.gov/pubmed/27310202/" TargetMode="External"/><Relationship Id="rId189" Type="http://schemas.openxmlformats.org/officeDocument/2006/relationships/hyperlink" Target="https://www.ncbi.nlm.nih.gov/pubmed/27179037/" TargetMode="External"/><Relationship Id="rId190" Type="http://schemas.openxmlformats.org/officeDocument/2006/relationships/hyperlink" Target="https://www.ncbi.nlm.nih.gov/pubmed/24754609/" TargetMode="External"/><Relationship Id="rId191" Type="http://schemas.openxmlformats.org/officeDocument/2006/relationships/hyperlink" Target="https://www.ncbi.nlm.nih.gov/pubmed/25476893/" TargetMode="External"/><Relationship Id="rId192" Type="http://schemas.openxmlformats.org/officeDocument/2006/relationships/hyperlink" Target="https://www.ncbi.nlm.nih.gov/pubmed/25882071/" TargetMode="External"/><Relationship Id="rId193" Type="http://schemas.openxmlformats.org/officeDocument/2006/relationships/hyperlink" Target="https://www.ncbi.nlm.nih.gov/pubmed/25588844/" TargetMode="External"/><Relationship Id="rId194" Type="http://schemas.openxmlformats.org/officeDocument/2006/relationships/hyperlink" Target="https://www.ncbi.nlm.nih.gov/pubmed/25605974/" TargetMode="External"/><Relationship Id="rId195" Type="http://schemas.openxmlformats.org/officeDocument/2006/relationships/hyperlink" Target="https://www.ncbi.nlm.nih.gov/pubmed/25644171/" TargetMode="External"/><Relationship Id="rId196" Type="http://schemas.openxmlformats.org/officeDocument/2006/relationships/hyperlink" Target="https://www.ncbi.nlm.nih.gov/pubmed/25749189/" TargetMode="External"/><Relationship Id="rId197" Type="http://schemas.openxmlformats.org/officeDocument/2006/relationships/hyperlink" Target="https://www.ncbi.nlm.nih.gov/pubmed/25775137/" TargetMode="External"/><Relationship Id="rId198" Type="http://schemas.openxmlformats.org/officeDocument/2006/relationships/hyperlink" Target="https://www.ncbi.nlm.nih.gov/pubmed/25808869/" TargetMode="External"/><Relationship Id="rId199" Type="http://schemas.openxmlformats.org/officeDocument/2006/relationships/hyperlink" Target="https://www.ncbi.nlm.nih.gov/pubmed/25870277/" TargetMode="External"/><Relationship Id="rId200" Type="http://schemas.openxmlformats.org/officeDocument/2006/relationships/hyperlink" Target="https://www.ncbi.nlm.nih.gov/pubmed/25347932/" TargetMode="External"/><Relationship Id="rId201" Type="http://schemas.openxmlformats.org/officeDocument/2006/relationships/hyperlink" Target="https://www.ncbi.nlm.nih.gov/pubmed/25919859/" TargetMode="External"/><Relationship Id="rId202" Type="http://schemas.openxmlformats.org/officeDocument/2006/relationships/hyperlink" Target="https://www.ncbi.nlm.nih.gov/pubmed/26431158/" TargetMode="External"/><Relationship Id="rId203" Type="http://schemas.openxmlformats.org/officeDocument/2006/relationships/hyperlink" Target="https://www.ncbi.nlm.nih.gov/pubmed/26658747/" TargetMode="External"/><Relationship Id="rId204" Type="http://schemas.openxmlformats.org/officeDocument/2006/relationships/hyperlink" Target="https://www.ncbi.nlm.nih.gov/pubmed/26603929/" TargetMode="External"/><Relationship Id="rId205" Type="http://schemas.openxmlformats.org/officeDocument/2006/relationships/hyperlink" Target="https://www.ncbi.nlm.nih.gov/pubmed/26453378/" TargetMode="External"/><Relationship Id="rId206" Type="http://schemas.openxmlformats.org/officeDocument/2006/relationships/hyperlink" Target="https://www.ncbi.nlm.nih.gov/pubmed/26627015/" TargetMode="External"/><Relationship Id="rId207" Type="http://schemas.openxmlformats.org/officeDocument/2006/relationships/hyperlink" Target="https://www.ncbi.nlm.nih.gov/pubmed/26334033/" TargetMode="External"/><Relationship Id="rId208" Type="http://schemas.openxmlformats.org/officeDocument/2006/relationships/hyperlink" Target="https://www.ncbi.nlm.nih.gov/pubmed/26185363/" TargetMode="External"/><Relationship Id="rId209" Type="http://schemas.openxmlformats.org/officeDocument/2006/relationships/hyperlink" Target="https://www.ncbi.nlm.nih.gov/pubmed/26177842/" TargetMode="External"/><Relationship Id="rId210" Type="http://schemas.openxmlformats.org/officeDocument/2006/relationships/hyperlink" Target="https://www.ncbi.nlm.nih.gov/pubmed/26163264/" TargetMode="External"/><Relationship Id="rId211" Type="http://schemas.openxmlformats.org/officeDocument/2006/relationships/hyperlink" Target="https://www.ncbi.nlm.nih.gov/pubmed/24333185/" TargetMode="External"/><Relationship Id="rId212" Type="http://schemas.openxmlformats.org/officeDocument/2006/relationships/hyperlink" Target="https://www.ncbi.nlm.nih.gov/pubmed/24795506/" TargetMode="External"/><Relationship Id="rId213" Type="http://schemas.openxmlformats.org/officeDocument/2006/relationships/hyperlink" Target="https://www.ncbi.nlm.nih.gov/pubmed/24342094/" TargetMode="External"/><Relationship Id="rId214" Type="http://schemas.openxmlformats.org/officeDocument/2006/relationships/hyperlink" Target="https://www.ncbi.nlm.nih.gov/pubmed/24556817/" TargetMode="External"/><Relationship Id="rId215" Type="http://schemas.openxmlformats.org/officeDocument/2006/relationships/hyperlink" Target="https://www.ncbi.nlm.nih.gov/pubmed/24577728/" TargetMode="External"/><Relationship Id="rId216" Type="http://schemas.openxmlformats.org/officeDocument/2006/relationships/hyperlink" Target="https://www.ncbi.nlm.nih.gov/pubmed/24654606/" TargetMode="External"/><Relationship Id="rId217" Type="http://schemas.openxmlformats.org/officeDocument/2006/relationships/hyperlink" Target="https://www.ncbi.nlm.nih.gov/pubmed/24725463/" TargetMode="External"/><Relationship Id="rId218" Type="http://schemas.openxmlformats.org/officeDocument/2006/relationships/hyperlink" Target="https://www.ncbi.nlm.nih.gov/pubmed/24734904/" TargetMode="External"/><Relationship Id="rId219" Type="http://schemas.openxmlformats.org/officeDocument/2006/relationships/hyperlink" Target="https://www.ncbi.nlm.nih.gov/pubmed/24766330/" TargetMode="External"/><Relationship Id="rId220" Type="http://schemas.openxmlformats.org/officeDocument/2006/relationships/hyperlink" Target="https://www.ncbi.nlm.nih.gov/pubmed/24935930/" TargetMode="External"/><Relationship Id="rId221" Type="http://schemas.openxmlformats.org/officeDocument/2006/relationships/hyperlink" Target="https://www.ncbi.nlm.nih.gov/pubmed/25033932/" TargetMode="External"/><Relationship Id="rId222" Type="http://schemas.openxmlformats.org/officeDocument/2006/relationships/hyperlink" Target="https://www.ncbi.nlm.nih.gov/pubmed/25073791/" TargetMode="External"/><Relationship Id="rId223" Type="http://schemas.openxmlformats.org/officeDocument/2006/relationships/hyperlink" Target="https://www.ncbi.nlm.nih.gov/pubmed/25100599/" TargetMode="External"/><Relationship Id="rId224" Type="http://schemas.openxmlformats.org/officeDocument/2006/relationships/hyperlink" Target="https://www.ncbi.nlm.nih.gov/pubmed/25153383/" TargetMode="External"/><Relationship Id="rId225" Type="http://schemas.openxmlformats.org/officeDocument/2006/relationships/hyperlink" Target="https://www.ncbi.nlm.nih.gov/pubmed/25201034/" TargetMode="External"/><Relationship Id="rId226" Type="http://schemas.openxmlformats.org/officeDocument/2006/relationships/hyperlink" Target="https://www.ncbi.nlm.nih.gov/pubmed/25258342/" TargetMode="External"/><Relationship Id="rId227" Type="http://schemas.openxmlformats.org/officeDocument/2006/relationships/hyperlink" Target="https://www.ncbi.nlm.nih.gov/pubmed/25435355/" TargetMode="External"/><Relationship Id="rId228" Type="http://schemas.openxmlformats.org/officeDocument/2006/relationships/hyperlink" Target="https://www.ncbi.nlm.nih.gov/pubmed/24951662/" TargetMode="External"/><Relationship Id="rId229" Type="http://schemas.openxmlformats.org/officeDocument/2006/relationships/hyperlink" Target="https://www.ncbi.nlm.nih.gov/pubmed/23282580/" TargetMode="External"/><Relationship Id="rId230" Type="http://schemas.openxmlformats.org/officeDocument/2006/relationships/hyperlink" Target="https://www.ncbi.nlm.nih.gov/pubmed/23428429/" TargetMode="External"/><Relationship Id="rId231" Type="http://schemas.openxmlformats.org/officeDocument/2006/relationships/hyperlink" Target="https://www.ncbi.nlm.nih.gov/pubmed/23387868/" TargetMode="External"/><Relationship Id="rId232" Type="http://schemas.openxmlformats.org/officeDocument/2006/relationships/hyperlink" Target="https://www.ncbi.nlm.nih.gov/pubmed/23463022/" TargetMode="External"/><Relationship Id="rId233" Type="http://schemas.openxmlformats.org/officeDocument/2006/relationships/hyperlink" Target="https://www.ncbi.nlm.nih.gov/pubmed/23354687/" TargetMode="External"/><Relationship Id="rId234" Type="http://schemas.openxmlformats.org/officeDocument/2006/relationships/hyperlink" Target="https://www.ncbi.nlm.nih.gov/pubmed/23180818/" TargetMode="External"/><Relationship Id="rId235" Type="http://schemas.openxmlformats.org/officeDocument/2006/relationships/hyperlink" Target="https://www.ncbi.nlm.nih.gov/pubmed/23276671/" TargetMode="External"/><Relationship Id="rId236" Type="http://schemas.openxmlformats.org/officeDocument/2006/relationships/hyperlink" Target="https://www.ncbi.nlm.nih.gov/pubmed/23263555/" TargetMode="External"/><Relationship Id="rId237" Type="http://schemas.openxmlformats.org/officeDocument/2006/relationships/hyperlink" Target="https://www.ncbi.nlm.nih.gov/pubmed/23258148/" TargetMode="External"/><Relationship Id="rId238" Type="http://schemas.openxmlformats.org/officeDocument/2006/relationships/hyperlink" Target="https://www.ncbi.nlm.nih.gov/pubmed/23142539/" TargetMode="External"/><Relationship Id="rId239" Type="http://schemas.openxmlformats.org/officeDocument/2006/relationships/hyperlink" Target="https://www.ncbi.nlm.nih.gov/pubmed/23433113/" TargetMode="External"/><Relationship Id="rId240" Type="http://schemas.openxmlformats.org/officeDocument/2006/relationships/hyperlink" Target="https://www.ncbi.nlm.nih.gov/pubmed/23733875/" TargetMode="External"/><Relationship Id="rId241" Type="http://schemas.openxmlformats.org/officeDocument/2006/relationships/hyperlink" Target="https://www.ncbi.nlm.nih.gov/pubmed/23472213/" TargetMode="External"/><Relationship Id="rId242" Type="http://schemas.openxmlformats.org/officeDocument/2006/relationships/hyperlink" Target="https://www.ncbi.nlm.nih.gov/pubmed/24262886/" TargetMode="External"/><Relationship Id="rId243" Type="http://schemas.openxmlformats.org/officeDocument/2006/relationships/hyperlink" Target="https://www.ncbi.nlm.nih.gov/pubmed/23565202/" TargetMode="External"/><Relationship Id="rId244" Type="http://schemas.openxmlformats.org/officeDocument/2006/relationships/hyperlink" Target="https://www.ncbi.nlm.nih.gov/pubmed/23661456/" TargetMode="External"/><Relationship Id="rId245" Type="http://schemas.openxmlformats.org/officeDocument/2006/relationships/hyperlink" Target="https://www.ncbi.nlm.nih.gov/pubmed/23861857/" TargetMode="External"/><Relationship Id="rId246" Type="http://schemas.openxmlformats.org/officeDocument/2006/relationships/hyperlink" Target="https://www.ncbi.nlm.nih.gov/pubmed/23926298/" TargetMode="External"/><Relationship Id="rId247" Type="http://schemas.openxmlformats.org/officeDocument/2006/relationships/hyperlink" Target="https://www.ncbi.nlm.nih.gov/pubmed/23991137/" TargetMode="External"/><Relationship Id="rId248" Type="http://schemas.openxmlformats.org/officeDocument/2006/relationships/hyperlink" Target="https://www.ncbi.nlm.nih.gov/pubmed/24012746/" TargetMode="External"/><Relationship Id="rId249" Type="http://schemas.openxmlformats.org/officeDocument/2006/relationships/hyperlink" Target="https://www.ncbi.nlm.nih.gov/pubmed/24030559/" TargetMode="External"/><Relationship Id="rId250" Type="http://schemas.openxmlformats.org/officeDocument/2006/relationships/hyperlink" Target="https://www.ncbi.nlm.nih.gov/pubmed/23551102/" TargetMode="External"/><Relationship Id="rId251" Type="http://schemas.openxmlformats.org/officeDocument/2006/relationships/hyperlink" Target="https://www.ncbi.nlm.nih.gov/pubmed/24190998/" TargetMode="External"/><Relationship Id="rId252" Type="http://schemas.openxmlformats.org/officeDocument/2006/relationships/hyperlink" Target="https://www.ncbi.nlm.nih.gov/pubmed/22422878/" TargetMode="External"/><Relationship Id="rId253" Type="http://schemas.openxmlformats.org/officeDocument/2006/relationships/hyperlink" Target="https://www.ncbi.nlm.nih.gov/pubmed/22516257/" TargetMode="External"/><Relationship Id="rId254" Type="http://schemas.openxmlformats.org/officeDocument/2006/relationships/hyperlink" Target="https://www.ncbi.nlm.nih.gov/pubmed/22449554/" TargetMode="External"/><Relationship Id="rId255" Type="http://schemas.openxmlformats.org/officeDocument/2006/relationships/hyperlink" Target="https://www.ncbi.nlm.nih.gov/pubmed/22510280/" TargetMode="External"/><Relationship Id="rId256" Type="http://schemas.openxmlformats.org/officeDocument/2006/relationships/hyperlink" Target="https://www.ncbi.nlm.nih.gov/pubmed/22291096/" TargetMode="External"/><Relationship Id="rId257" Type="http://schemas.openxmlformats.org/officeDocument/2006/relationships/hyperlink" Target="https://www.ncbi.nlm.nih.gov/pubmed/22397327/" TargetMode="External"/><Relationship Id="rId258" Type="http://schemas.openxmlformats.org/officeDocument/2006/relationships/hyperlink" Target="https://www.ncbi.nlm.nih.gov/pubmed/22058424/" TargetMode="External"/><Relationship Id="rId259" Type="http://schemas.openxmlformats.org/officeDocument/2006/relationships/hyperlink" Target="https://www.ncbi.nlm.nih.gov/pubmed/22251152/" TargetMode="External"/><Relationship Id="rId260" Type="http://schemas.openxmlformats.org/officeDocument/2006/relationships/hyperlink" Target="https://www.ncbi.nlm.nih.gov/pubmed/22198681/" TargetMode="External"/><Relationship Id="rId261" Type="http://schemas.openxmlformats.org/officeDocument/2006/relationships/hyperlink" Target="https://www.ncbi.nlm.nih.gov/pubmed/22543031/" TargetMode="External"/><Relationship Id="rId262" Type="http://schemas.openxmlformats.org/officeDocument/2006/relationships/hyperlink" Target="https://www.ncbi.nlm.nih.gov/pubmed/22054284/" TargetMode="External"/><Relationship Id="rId263" Type="http://schemas.openxmlformats.org/officeDocument/2006/relationships/hyperlink" Target="https://www.ncbi.nlm.nih.gov/pubmed/22038741/" TargetMode="External"/><Relationship Id="rId264" Type="http://schemas.openxmlformats.org/officeDocument/2006/relationships/hyperlink" Target="https://www.ncbi.nlm.nih.gov/pubmed/22538435/" TargetMode="External"/><Relationship Id="rId265" Type="http://schemas.openxmlformats.org/officeDocument/2006/relationships/hyperlink" Target="https://www.ncbi.nlm.nih.gov/pubmed/22544264/" TargetMode="External"/><Relationship Id="rId266" Type="http://schemas.openxmlformats.org/officeDocument/2006/relationships/hyperlink" Target="https://www.ncbi.nlm.nih.gov/pubmed/23149576/" TargetMode="External"/><Relationship Id="rId267" Type="http://schemas.openxmlformats.org/officeDocument/2006/relationships/hyperlink" Target="https://www.ncbi.nlm.nih.gov/pubmed/23008439/" TargetMode="External"/><Relationship Id="rId268" Type="http://schemas.openxmlformats.org/officeDocument/2006/relationships/hyperlink" Target="https://www.ncbi.nlm.nih.gov/pubmed/23259526/" TargetMode="External"/><Relationship Id="rId269" Type="http://schemas.openxmlformats.org/officeDocument/2006/relationships/hyperlink" Target="https://www.ncbi.nlm.nih.gov/pubmed/23236288/" TargetMode="External"/><Relationship Id="rId270" Type="http://schemas.openxmlformats.org/officeDocument/2006/relationships/hyperlink" Target="https://www.ncbi.nlm.nih.gov/pubmed/22573891/" TargetMode="External"/><Relationship Id="rId271" Type="http://schemas.openxmlformats.org/officeDocument/2006/relationships/hyperlink" Target="https://www.ncbi.nlm.nih.gov/pubmed/23122859/" TargetMode="External"/><Relationship Id="rId272" Type="http://schemas.openxmlformats.org/officeDocument/2006/relationships/hyperlink" Target="https://www.ncbi.nlm.nih.gov/pubmed/23028778/" TargetMode="External"/><Relationship Id="rId273" Type="http://schemas.openxmlformats.org/officeDocument/2006/relationships/hyperlink" Target="https://www.ncbi.nlm.nih.gov/pubmed/23024273/" TargetMode="External"/><Relationship Id="rId274" Type="http://schemas.openxmlformats.org/officeDocument/2006/relationships/hyperlink" Target="https://www.ncbi.nlm.nih.gov/pubmed/22982105/" TargetMode="External"/><Relationship Id="rId275" Type="http://schemas.openxmlformats.org/officeDocument/2006/relationships/hyperlink" Target="https://www.ncbi.nlm.nih.gov/pubmed/22825625/" TargetMode="External"/><Relationship Id="rId276" Type="http://schemas.openxmlformats.org/officeDocument/2006/relationships/hyperlink" Target="https://www.ncbi.nlm.nih.gov/pubmed/22728827/" TargetMode="External"/><Relationship Id="rId277" Type="http://schemas.openxmlformats.org/officeDocument/2006/relationships/hyperlink" Target="https://www.ncbi.nlm.nih.gov/pubmed/22676255/" TargetMode="External"/><Relationship Id="rId278" Type="http://schemas.openxmlformats.org/officeDocument/2006/relationships/hyperlink" Target="https://www.ncbi.nlm.nih.gov/pubmed/22645758/" TargetMode="External"/><Relationship Id="rId279" Type="http://schemas.openxmlformats.org/officeDocument/2006/relationships/hyperlink" Target="https://www.ncbi.nlm.nih.gov/pubmed/21300306/" TargetMode="External"/><Relationship Id="rId280" Type="http://schemas.openxmlformats.org/officeDocument/2006/relationships/hyperlink" Target="https://www.ncbi.nlm.nih.gov/pubmed/21480213/" TargetMode="External"/><Relationship Id="rId281" Type="http://schemas.openxmlformats.org/officeDocument/2006/relationships/hyperlink" Target="https://www.ncbi.nlm.nih.gov/pubmed/21474070/" TargetMode="External"/><Relationship Id="rId282" Type="http://schemas.openxmlformats.org/officeDocument/2006/relationships/hyperlink" Target="https://www.ncbi.nlm.nih.gov/pubmed/21436039/" TargetMode="External"/><Relationship Id="rId283" Type="http://schemas.openxmlformats.org/officeDocument/2006/relationships/hyperlink" Target="https://www.ncbi.nlm.nih.gov/pubmed/21652733/" TargetMode="External"/><Relationship Id="rId284" Type="http://schemas.openxmlformats.org/officeDocument/2006/relationships/hyperlink" Target="https://www.ncbi.nlm.nih.gov/pubmed/21287545/" TargetMode="External"/><Relationship Id="rId285" Type="http://schemas.openxmlformats.org/officeDocument/2006/relationships/hyperlink" Target="https://www.ncbi.nlm.nih.gov/pubmed/21276799/" TargetMode="External"/><Relationship Id="rId286" Type="http://schemas.openxmlformats.org/officeDocument/2006/relationships/hyperlink" Target="https://www.ncbi.nlm.nih.gov/pubmed/21242482/" TargetMode="External"/><Relationship Id="rId287" Type="http://schemas.openxmlformats.org/officeDocument/2006/relationships/hyperlink" Target="https://www.ncbi.nlm.nih.gov/pubmed/21048214/" TargetMode="External"/><Relationship Id="rId288" Type="http://schemas.openxmlformats.org/officeDocument/2006/relationships/hyperlink" Target="https://www.ncbi.nlm.nih.gov/pubmed/21546487/" TargetMode="External"/><Relationship Id="rId289" Type="http://schemas.openxmlformats.org/officeDocument/2006/relationships/hyperlink" Target="https://www.ncbi.nlm.nih.gov/pubmed/21538508/" TargetMode="External"/><Relationship Id="rId290" Type="http://schemas.openxmlformats.org/officeDocument/2006/relationships/hyperlink" Target="https://www.ncbi.nlm.nih.gov/pubmed/21665146/" TargetMode="External"/><Relationship Id="rId291" Type="http://schemas.openxmlformats.org/officeDocument/2006/relationships/hyperlink" Target="https://www.ncbi.nlm.nih.gov/pubmed/21949398/" TargetMode="External"/><Relationship Id="rId292" Type="http://schemas.openxmlformats.org/officeDocument/2006/relationships/hyperlink" Target="https://www.ncbi.nlm.nih.gov/pubmed/21665152/" TargetMode="External"/><Relationship Id="rId293" Type="http://schemas.openxmlformats.org/officeDocument/2006/relationships/hyperlink" Target="https://www.ncbi.nlm.nih.gov/pubmed/22053215/" TargetMode="External"/><Relationship Id="rId294" Type="http://schemas.openxmlformats.org/officeDocument/2006/relationships/hyperlink" Target="https://www.ncbi.nlm.nih.gov/pubmed/22172670/" TargetMode="External"/><Relationship Id="rId295" Type="http://schemas.openxmlformats.org/officeDocument/2006/relationships/hyperlink" Target="https://www.ncbi.nlm.nih.gov/pubmed/22001656/" TargetMode="External"/><Relationship Id="rId296" Type="http://schemas.openxmlformats.org/officeDocument/2006/relationships/hyperlink" Target="https://www.ncbi.nlm.nih.gov/pubmed/22019731/" TargetMode="External"/><Relationship Id="rId297" Type="http://schemas.openxmlformats.org/officeDocument/2006/relationships/hyperlink" Target="https://www.ncbi.nlm.nih.gov/pubmed/21930962/" TargetMode="External"/><Relationship Id="rId298" Type="http://schemas.openxmlformats.org/officeDocument/2006/relationships/hyperlink" Target="https://www.ncbi.nlm.nih.gov/pubmed/21909110/" TargetMode="External"/><Relationship Id="rId299" Type="http://schemas.openxmlformats.org/officeDocument/2006/relationships/hyperlink" Target="https://www.ncbi.nlm.nih.gov/pubmed/21800408/" TargetMode="External"/><Relationship Id="rId300" Type="http://schemas.openxmlformats.org/officeDocument/2006/relationships/hyperlink" Target="https://www.ncbi.nlm.nih.gov/pubmed/21738486/" TargetMode="External"/><Relationship Id="rId301" Type="http://schemas.openxmlformats.org/officeDocument/2006/relationships/hyperlink" Target="https://www.ncbi.nlm.nih.gov/pubmed/20028656/" TargetMode="External"/><Relationship Id="rId302" Type="http://schemas.openxmlformats.org/officeDocument/2006/relationships/hyperlink" Target="https://www.ncbi.nlm.nih.gov/pubmed/20179753/" TargetMode="External"/><Relationship Id="rId303" Type="http://schemas.openxmlformats.org/officeDocument/2006/relationships/hyperlink" Target="https://www.ncbi.nlm.nih.gov/pubmed/20188551/" TargetMode="External"/><Relationship Id="rId304" Type="http://schemas.openxmlformats.org/officeDocument/2006/relationships/hyperlink" Target="https://www.ncbi.nlm.nih.gov/pubmed/20174606/" TargetMode="External"/><Relationship Id="rId305" Type="http://schemas.openxmlformats.org/officeDocument/2006/relationships/hyperlink" Target="https://www.ncbi.nlm.nih.gov/pubmed/20133633/" TargetMode="External"/><Relationship Id="rId306" Type="http://schemas.openxmlformats.org/officeDocument/2006/relationships/hyperlink" Target="https://www.ncbi.nlm.nih.gov/pubmed/20052764/" TargetMode="External"/><Relationship Id="rId307" Type="http://schemas.openxmlformats.org/officeDocument/2006/relationships/hyperlink" Target="https://www.ncbi.nlm.nih.gov/pubmed/20050669/" TargetMode="External"/><Relationship Id="rId308" Type="http://schemas.openxmlformats.org/officeDocument/2006/relationships/hyperlink" Target="https://www.ncbi.nlm.nih.gov/pubmed/19928754/" TargetMode="External"/><Relationship Id="rId309" Type="http://schemas.openxmlformats.org/officeDocument/2006/relationships/hyperlink" Target="https://www.ncbi.nlm.nih.gov/pubmed/20025958/" TargetMode="External"/><Relationship Id="rId310" Type="http://schemas.openxmlformats.org/officeDocument/2006/relationships/hyperlink" Target="https://www.ncbi.nlm.nih.gov/pubmed/20017720/" TargetMode="External"/><Relationship Id="rId311" Type="http://schemas.openxmlformats.org/officeDocument/2006/relationships/hyperlink" Target="https://www.ncbi.nlm.nih.gov/pubmed/20007453/" TargetMode="External"/><Relationship Id="rId312" Type="http://schemas.openxmlformats.org/officeDocument/2006/relationships/hyperlink" Target="https://www.ncbi.nlm.nih.gov/pubmed/19968288/" TargetMode="External"/><Relationship Id="rId313" Type="http://schemas.openxmlformats.org/officeDocument/2006/relationships/hyperlink" Target="https://www.ncbi.nlm.nih.gov/pubmed/19907415/" TargetMode="External"/><Relationship Id="rId314" Type="http://schemas.openxmlformats.org/officeDocument/2006/relationships/hyperlink" Target="https://www.ncbi.nlm.nih.gov/pubmed/19797129/" TargetMode="External"/><Relationship Id="rId315" Type="http://schemas.openxmlformats.org/officeDocument/2006/relationships/hyperlink" Target="https://www.ncbi.nlm.nih.gov/pubmed/20189103/" TargetMode="External"/><Relationship Id="rId316" Type="http://schemas.openxmlformats.org/officeDocument/2006/relationships/hyperlink" Target="https://www.ncbi.nlm.nih.gov/pubmed/20190008/" TargetMode="External"/><Relationship Id="rId317" Type="http://schemas.openxmlformats.org/officeDocument/2006/relationships/hyperlink" Target="https://www.ncbi.nlm.nih.gov/pubmed/20195717/" TargetMode="External"/><Relationship Id="rId318" Type="http://schemas.openxmlformats.org/officeDocument/2006/relationships/hyperlink" Target="https://www.ncbi.nlm.nih.gov/pubmed/20581473/" TargetMode="External"/><Relationship Id="rId319" Type="http://schemas.openxmlformats.org/officeDocument/2006/relationships/hyperlink" Target="https://www.ncbi.nlm.nih.gov/pubmed/20881611/" TargetMode="External"/><Relationship Id="rId320" Type="http://schemas.openxmlformats.org/officeDocument/2006/relationships/hyperlink" Target="https://www.ncbi.nlm.nih.gov/pubmed/20685403/" TargetMode="External"/><Relationship Id="rId321" Type="http://schemas.openxmlformats.org/officeDocument/2006/relationships/hyperlink" Target="https://www.ncbi.nlm.nih.gov/pubmed/20200404/" TargetMode="External"/><Relationship Id="rId322" Type="http://schemas.openxmlformats.org/officeDocument/2006/relationships/hyperlink" Target="https://www.ncbi.nlm.nih.gov/pubmed/20678469/" TargetMode="External"/><Relationship Id="rId323" Type="http://schemas.openxmlformats.org/officeDocument/2006/relationships/hyperlink" Target="https://www.ncbi.nlm.nih.gov/pubmed/20661648/" TargetMode="External"/><Relationship Id="rId324" Type="http://schemas.openxmlformats.org/officeDocument/2006/relationships/hyperlink" Target="https://www.ncbi.nlm.nih.gov/pubmed/20616072/" TargetMode="External"/><Relationship Id="rId325" Type="http://schemas.openxmlformats.org/officeDocument/2006/relationships/hyperlink" Target="https://www.ncbi.nlm.nih.gov/pubmed/19430959/" TargetMode="External"/><Relationship Id="rId326" Type="http://schemas.openxmlformats.org/officeDocument/2006/relationships/hyperlink" Target="https://www.ncbi.nlm.nih.gov/pubmed/20536348/" TargetMode="External"/><Relationship Id="rId327" Type="http://schemas.openxmlformats.org/officeDocument/2006/relationships/hyperlink" Target="https://www.ncbi.nlm.nih.gov/pubmed/20508212/" TargetMode="External"/><Relationship Id="rId328" Type="http://schemas.openxmlformats.org/officeDocument/2006/relationships/hyperlink" Target="https://www.ncbi.nlm.nih.gov/pubmed/20501633/" TargetMode="External"/><Relationship Id="rId329" Type="http://schemas.openxmlformats.org/officeDocument/2006/relationships/hyperlink" Target="https://www.ncbi.nlm.nih.gov/pubmed/20374644/" TargetMode="External"/><Relationship Id="rId330" Type="http://schemas.openxmlformats.org/officeDocument/2006/relationships/hyperlink" Target="https://www.ncbi.nlm.nih.gov/pubmed/20347874/" TargetMode="External"/><Relationship Id="rId331" Type="http://schemas.openxmlformats.org/officeDocument/2006/relationships/hyperlink" Target="https://www.ncbi.nlm.nih.gov/pubmed/20303183/" TargetMode="External"/><Relationship Id="rId332" Type="http://schemas.openxmlformats.org/officeDocument/2006/relationships/hyperlink" Target="https://www.ncbi.nlm.nih.gov/pubmed/20526338/" TargetMode="External"/><Relationship Id="rId333" Type="http://schemas.openxmlformats.org/officeDocument/2006/relationships/hyperlink" Target="https://www.ncbi.nlm.nih.gov/pubmed/19221038/" TargetMode="External"/><Relationship Id="rId334" Type="http://schemas.openxmlformats.org/officeDocument/2006/relationships/hyperlink" Target="https://www.ncbi.nlm.nih.gov/pubmed/19376709/" TargetMode="External"/><Relationship Id="rId335" Type="http://schemas.openxmlformats.org/officeDocument/2006/relationships/hyperlink" Target="https://www.ncbi.nlm.nih.gov/pubmed/19291697/" TargetMode="External"/><Relationship Id="rId336" Type="http://schemas.openxmlformats.org/officeDocument/2006/relationships/hyperlink" Target="https://www.ncbi.nlm.nih.gov/pubmed/19255141/" TargetMode="External"/><Relationship Id="rId337" Type="http://schemas.openxmlformats.org/officeDocument/2006/relationships/hyperlink" Target="https://www.ncbi.nlm.nih.gov/pubmed/19232703/" TargetMode="External"/><Relationship Id="rId338" Type="http://schemas.openxmlformats.org/officeDocument/2006/relationships/hyperlink" Target="https://www.ncbi.nlm.nih.gov/pubmed/19056934/" TargetMode="External"/><Relationship Id="rId339" Type="http://schemas.openxmlformats.org/officeDocument/2006/relationships/hyperlink" Target="https://www.ncbi.nlm.nih.gov/pubmed/19060225/" TargetMode="External"/><Relationship Id="rId340" Type="http://schemas.openxmlformats.org/officeDocument/2006/relationships/hyperlink" Target="https://www.ncbi.nlm.nih.gov/pubmed/19509404/" TargetMode="External"/><Relationship Id="rId341" Type="http://schemas.openxmlformats.org/officeDocument/2006/relationships/hyperlink" Target="https://www.ncbi.nlm.nih.gov/pubmed/19029286/" TargetMode="External"/><Relationship Id="rId342" Type="http://schemas.openxmlformats.org/officeDocument/2006/relationships/hyperlink" Target="https://www.ncbi.nlm.nih.gov/pubmed/18754810/" TargetMode="External"/><Relationship Id="rId343" Type="http://schemas.openxmlformats.org/officeDocument/2006/relationships/hyperlink" Target="https://www.ncbi.nlm.nih.gov/pubmed/18983267/" TargetMode="External"/><Relationship Id="rId344" Type="http://schemas.openxmlformats.org/officeDocument/2006/relationships/hyperlink" Target="https://www.ncbi.nlm.nih.gov/pubmed/19028980/" TargetMode="External"/><Relationship Id="rId345" Type="http://schemas.openxmlformats.org/officeDocument/2006/relationships/hyperlink" Target="https://www.ncbi.nlm.nih.gov/pubmed/19509406/" TargetMode="External"/><Relationship Id="rId346" Type="http://schemas.openxmlformats.org/officeDocument/2006/relationships/hyperlink" Target="https://www.ncbi.nlm.nih.gov/pubmed/19734303/" TargetMode="External"/><Relationship Id="rId347" Type="http://schemas.openxmlformats.org/officeDocument/2006/relationships/hyperlink" Target="https://www.ncbi.nlm.nih.gov/pubmed/21099282/" TargetMode="External"/><Relationship Id="rId348" Type="http://schemas.openxmlformats.org/officeDocument/2006/relationships/hyperlink" Target="https://www.ncbi.nlm.nih.gov/pubmed/19494508/" TargetMode="External"/><Relationship Id="rId349" Type="http://schemas.openxmlformats.org/officeDocument/2006/relationships/hyperlink" Target="https://www.ncbi.nlm.nih.gov/pubmed/19950590/" TargetMode="External"/><Relationship Id="rId350" Type="http://schemas.openxmlformats.org/officeDocument/2006/relationships/hyperlink" Target="https://www.ncbi.nlm.nih.gov/pubmed/19876783/" TargetMode="External"/><Relationship Id="rId351" Type="http://schemas.openxmlformats.org/officeDocument/2006/relationships/hyperlink" Target="https://www.ncbi.nlm.nih.gov/pubmed/19801192/" TargetMode="External"/><Relationship Id="rId352" Type="http://schemas.openxmlformats.org/officeDocument/2006/relationships/hyperlink" Target="https://www.ncbi.nlm.nih.gov/pubmed/19897731/" TargetMode="External"/><Relationship Id="rId353" Type="http://schemas.openxmlformats.org/officeDocument/2006/relationships/hyperlink" Target="https://www.ncbi.nlm.nih.gov/pubmed/19689378/" TargetMode="External"/><Relationship Id="rId354" Type="http://schemas.openxmlformats.org/officeDocument/2006/relationships/hyperlink" Target="https://www.ncbi.nlm.nih.gov/pubmed/19660434/" TargetMode="External"/><Relationship Id="rId355" Type="http://schemas.openxmlformats.org/officeDocument/2006/relationships/hyperlink" Target="https://www.ncbi.nlm.nih.gov/pubmed/19645448/" TargetMode="External"/><Relationship Id="rId356" Type="http://schemas.openxmlformats.org/officeDocument/2006/relationships/hyperlink" Target="https://www.ncbi.nlm.nih.gov/pubmed/19549714/" TargetMode="External"/><Relationship Id="rId357" Type="http://schemas.openxmlformats.org/officeDocument/2006/relationships/hyperlink" Target="https://www.ncbi.nlm.nih.gov/pubmed/19538942/" TargetMode="External"/><Relationship Id="rId358" Type="http://schemas.openxmlformats.org/officeDocument/2006/relationships/hyperlink" Target="https://www.ncbi.nlm.nih.gov/pubmed/17962628/" TargetMode="External"/><Relationship Id="rId359" Type="http://schemas.openxmlformats.org/officeDocument/2006/relationships/hyperlink" Target="https://www.ncbi.nlm.nih.gov/pubmed/18490721/" TargetMode="External"/><Relationship Id="rId360" Type="http://schemas.openxmlformats.org/officeDocument/2006/relationships/hyperlink" Target="https://www.ncbi.nlm.nih.gov/pubmed/18046317/" TargetMode="External"/><Relationship Id="rId361" Type="http://schemas.openxmlformats.org/officeDocument/2006/relationships/hyperlink" Target="https://www.ncbi.nlm.nih.gov/pubmed/18268153/" TargetMode="External"/><Relationship Id="rId362" Type="http://schemas.openxmlformats.org/officeDocument/2006/relationships/hyperlink" Target="https://www.ncbi.nlm.nih.gov/pubmed/18278175/" TargetMode="External"/><Relationship Id="rId363" Type="http://schemas.openxmlformats.org/officeDocument/2006/relationships/hyperlink" Target="https://www.ncbi.nlm.nih.gov/pubmed/18288489/" TargetMode="External"/><Relationship Id="rId364" Type="http://schemas.openxmlformats.org/officeDocument/2006/relationships/hyperlink" Target="https://www.ncbi.nlm.nih.gov/pubmed/18323525/" TargetMode="External"/><Relationship Id="rId365" Type="http://schemas.openxmlformats.org/officeDocument/2006/relationships/hyperlink" Target="https://www.ncbi.nlm.nih.gov/pubmed/18412166/" TargetMode="External"/><Relationship Id="rId366" Type="http://schemas.openxmlformats.org/officeDocument/2006/relationships/hyperlink" Target="https://www.ncbi.nlm.nih.gov/pubmed/18436801/" TargetMode="External"/><Relationship Id="rId367" Type="http://schemas.openxmlformats.org/officeDocument/2006/relationships/hyperlink" Target="https://www.ncbi.nlm.nih.gov/pubmed/18471882/" TargetMode="External"/><Relationship Id="rId368" Type="http://schemas.openxmlformats.org/officeDocument/2006/relationships/hyperlink" Target="https://www.ncbi.nlm.nih.gov/pubmed/18558630/" TargetMode="External"/><Relationship Id="rId369" Type="http://schemas.openxmlformats.org/officeDocument/2006/relationships/hyperlink" Target="https://www.ncbi.nlm.nih.gov/pubmed/18567839/" TargetMode="External"/><Relationship Id="rId370" Type="http://schemas.openxmlformats.org/officeDocument/2006/relationships/hyperlink" Target="https://www.ncbi.nlm.nih.gov/pubmed/18596232/" TargetMode="External"/><Relationship Id="rId371" Type="http://schemas.openxmlformats.org/officeDocument/2006/relationships/hyperlink" Target="https://www.ncbi.nlm.nih.gov/pubmed/18658026/" TargetMode="External"/><Relationship Id="rId372" Type="http://schemas.openxmlformats.org/officeDocument/2006/relationships/hyperlink" Target="https://www.ncbi.nlm.nih.gov/pubmed/18688045/" TargetMode="External"/><Relationship Id="rId373" Type="http://schemas.openxmlformats.org/officeDocument/2006/relationships/hyperlink" Target="https://www.ncbi.nlm.nih.gov/pubmed/18786920/" TargetMode="External"/><Relationship Id="rId374" Type="http://schemas.openxmlformats.org/officeDocument/2006/relationships/hyperlink" Target="https://www.ncbi.nlm.nih.gov/pubmed/18837901/" TargetMode="External"/><Relationship Id="rId375" Type="http://schemas.openxmlformats.org/officeDocument/2006/relationships/hyperlink" Target="https://www.ncbi.nlm.nih.gov/pubmed/18542100/" TargetMode="External"/><Relationship Id="rId376" Type="http://schemas.openxmlformats.org/officeDocument/2006/relationships/hyperlink" Target="https://www.ncbi.nlm.nih.gov/pubmed/19075988/" TargetMode="External"/><Relationship Id="rId377" Type="http://schemas.openxmlformats.org/officeDocument/2006/relationships/hyperlink" Target="https://www.ncbi.nlm.nih.gov/pubmed/17499227/" TargetMode="External"/><Relationship Id="rId378" Type="http://schemas.openxmlformats.org/officeDocument/2006/relationships/hyperlink" Target="https://www.ncbi.nlm.nih.gov/pubmed/17322108/" TargetMode="External"/><Relationship Id="rId379" Type="http://schemas.openxmlformats.org/officeDocument/2006/relationships/hyperlink" Target="https://www.ncbi.nlm.nih.gov/pubmed/17486067/" TargetMode="External"/><Relationship Id="rId380" Type="http://schemas.openxmlformats.org/officeDocument/2006/relationships/hyperlink" Target="https://www.ncbi.nlm.nih.gov/pubmed/17371229/" TargetMode="External"/><Relationship Id="rId381" Type="http://schemas.openxmlformats.org/officeDocument/2006/relationships/hyperlink" Target="https://www.ncbi.nlm.nih.gov/pubmed/17339610/" TargetMode="External"/><Relationship Id="rId382" Type="http://schemas.openxmlformats.org/officeDocument/2006/relationships/hyperlink" Target="https://www.ncbi.nlm.nih.gov/pubmed/17334605/" TargetMode="External"/><Relationship Id="rId383" Type="http://schemas.openxmlformats.org/officeDocument/2006/relationships/hyperlink" Target="https://www.ncbi.nlm.nih.gov/pubmed/17325199/" TargetMode="External"/><Relationship Id="rId384" Type="http://schemas.openxmlformats.org/officeDocument/2006/relationships/hyperlink" Target="https://www.ncbi.nlm.nih.gov/pubmed/17173040/" TargetMode="External"/><Relationship Id="rId385" Type="http://schemas.openxmlformats.org/officeDocument/2006/relationships/hyperlink" Target="https://www.ncbi.nlm.nih.gov/pubmed/17290298/" TargetMode="External"/><Relationship Id="rId386" Type="http://schemas.openxmlformats.org/officeDocument/2006/relationships/hyperlink" Target="https://www.ncbi.nlm.nih.gov/pubmed/17199126/" TargetMode="External"/><Relationship Id="rId387" Type="http://schemas.openxmlformats.org/officeDocument/2006/relationships/hyperlink" Target="https://www.ncbi.nlm.nih.gov/pubmed/17173042/" TargetMode="External"/><Relationship Id="rId388" Type="http://schemas.openxmlformats.org/officeDocument/2006/relationships/hyperlink" Target="https://www.ncbi.nlm.nih.gov/pubmed/17130283/" TargetMode="External"/><Relationship Id="rId389" Type="http://schemas.openxmlformats.org/officeDocument/2006/relationships/hyperlink" Target="https://www.ncbi.nlm.nih.gov/pubmed/17095227/" TargetMode="External"/><Relationship Id="rId390" Type="http://schemas.openxmlformats.org/officeDocument/2006/relationships/hyperlink" Target="https://www.ncbi.nlm.nih.gov/pubmed/17488877/" TargetMode="External"/><Relationship Id="rId391" Type="http://schemas.openxmlformats.org/officeDocument/2006/relationships/hyperlink" Target="https://www.ncbi.nlm.nih.gov/pubmed/17979507/" TargetMode="External"/><Relationship Id="rId392" Type="http://schemas.openxmlformats.org/officeDocument/2006/relationships/hyperlink" Target="https://www.ncbi.nlm.nih.gov/pubmed/17526805/" TargetMode="External"/><Relationship Id="rId393" Type="http://schemas.openxmlformats.org/officeDocument/2006/relationships/hyperlink" Target="https://www.ncbi.nlm.nih.gov/pubmed/17916723/" TargetMode="External"/><Relationship Id="rId394" Type="http://schemas.openxmlformats.org/officeDocument/2006/relationships/hyperlink" Target="https://www.ncbi.nlm.nih.gov/pubmed/18025236/" TargetMode="External"/><Relationship Id="rId395" Type="http://schemas.openxmlformats.org/officeDocument/2006/relationships/hyperlink" Target="https://www.ncbi.nlm.nih.gov/pubmed/17998459/" TargetMode="External"/><Relationship Id="rId396" Type="http://schemas.openxmlformats.org/officeDocument/2006/relationships/hyperlink" Target="https://www.ncbi.nlm.nih.gov/pubmed/17975110/" TargetMode="External"/><Relationship Id="rId397" Type="http://schemas.openxmlformats.org/officeDocument/2006/relationships/hyperlink" Target="https://www.ncbi.nlm.nih.gov/pubmed/17615371/" TargetMode="External"/><Relationship Id="rId398" Type="http://schemas.openxmlformats.org/officeDocument/2006/relationships/hyperlink" Target="https://www.ncbi.nlm.nih.gov/pubmed/17925573/" TargetMode="External"/><Relationship Id="rId399" Type="http://schemas.openxmlformats.org/officeDocument/2006/relationships/hyperlink" Target="https://www.ncbi.nlm.nih.gov/pubmed/17925574/" TargetMode="External"/><Relationship Id="rId400" Type="http://schemas.openxmlformats.org/officeDocument/2006/relationships/hyperlink" Target="https://www.ncbi.nlm.nih.gov/pubmed/17900864/" TargetMode="External"/><Relationship Id="rId401" Type="http://schemas.openxmlformats.org/officeDocument/2006/relationships/hyperlink" Target="https://www.ncbi.nlm.nih.gov/pubmed/17875760/" TargetMode="External"/><Relationship Id="rId402" Type="http://schemas.openxmlformats.org/officeDocument/2006/relationships/hyperlink" Target="https://www.ncbi.nlm.nih.gov/pubmed/17720808/" TargetMode="External"/><Relationship Id="rId403" Type="http://schemas.openxmlformats.org/officeDocument/2006/relationships/hyperlink" Target="https://www.ncbi.nlm.nih.gov/pubmed/17631865/" TargetMode="External"/><Relationship Id="rId404" Type="http://schemas.openxmlformats.org/officeDocument/2006/relationships/hyperlink" Target="https://www.ncbi.nlm.nih.gov/pubmed/17626838/" TargetMode="External"/><Relationship Id="rId405" Type="http://schemas.openxmlformats.org/officeDocument/2006/relationships/hyperlink" Target="https://www.ncbi.nlm.nih.gov/pubmed/16110482/" TargetMode="External"/><Relationship Id="rId406" Type="http://schemas.openxmlformats.org/officeDocument/2006/relationships/hyperlink" Target="https://www.ncbi.nlm.nih.gov/pubmed/16719336/" TargetMode="External"/><Relationship Id="rId407" Type="http://schemas.openxmlformats.org/officeDocument/2006/relationships/hyperlink" Target="https://www.ncbi.nlm.nih.gov/pubmed/16300745/" TargetMode="External"/><Relationship Id="rId408" Type="http://schemas.openxmlformats.org/officeDocument/2006/relationships/hyperlink" Target="https://www.ncbi.nlm.nih.gov/pubmed/16304053/" TargetMode="External"/><Relationship Id="rId409" Type="http://schemas.openxmlformats.org/officeDocument/2006/relationships/hyperlink" Target="https://www.ncbi.nlm.nih.gov/pubmed/16430866/" TargetMode="External"/><Relationship Id="rId410" Type="http://schemas.openxmlformats.org/officeDocument/2006/relationships/hyperlink" Target="https://www.ncbi.nlm.nih.gov/pubmed/16543958/" TargetMode="External"/><Relationship Id="rId411" Type="http://schemas.openxmlformats.org/officeDocument/2006/relationships/hyperlink" Target="https://www.ncbi.nlm.nih.gov/pubmed/16574789/" TargetMode="External"/><Relationship Id="rId412" Type="http://schemas.openxmlformats.org/officeDocument/2006/relationships/hyperlink" Target="https://www.ncbi.nlm.nih.gov/pubmed/16980183/" TargetMode="External"/><Relationship Id="rId413" Type="http://schemas.openxmlformats.org/officeDocument/2006/relationships/hyperlink" Target="https://www.ncbi.nlm.nih.gov/pubmed/16789742/" TargetMode="External"/><Relationship Id="rId414" Type="http://schemas.openxmlformats.org/officeDocument/2006/relationships/hyperlink" Target="https://www.ncbi.nlm.nih.gov/pubmed/16871217/" TargetMode="External"/><Relationship Id="rId415" Type="http://schemas.openxmlformats.org/officeDocument/2006/relationships/hyperlink" Target="https://www.ncbi.nlm.nih.gov/pubmed/16989733/" TargetMode="External"/><Relationship Id="rId416" Type="http://schemas.openxmlformats.org/officeDocument/2006/relationships/hyperlink" Target="https://www.ncbi.nlm.nih.gov/pubmed/16997858/" TargetMode="External"/><Relationship Id="rId417" Type="http://schemas.openxmlformats.org/officeDocument/2006/relationships/hyperlink" Target="https://www.ncbi.nlm.nih.gov/pubmed/16856844/" TargetMode="External"/><Relationship Id="rId418" Type="http://schemas.openxmlformats.org/officeDocument/2006/relationships/hyperlink" Target="https://www.ncbi.nlm.nih.gov/pubmed/17173190/" TargetMode="External"/><Relationship Id="rId419" Type="http://schemas.openxmlformats.org/officeDocument/2006/relationships/hyperlink" Target="https://www.ncbi.nlm.nih.gov/pubmed/15856020/" TargetMode="External"/><Relationship Id="rId420" Type="http://schemas.openxmlformats.org/officeDocument/2006/relationships/hyperlink" Target="https://www.ncbi.nlm.nih.gov/pubmed/15611065/" TargetMode="External"/><Relationship Id="rId421" Type="http://schemas.openxmlformats.org/officeDocument/2006/relationships/hyperlink" Target="https://www.ncbi.nlm.nih.gov/pubmed/15620702/" TargetMode="External"/><Relationship Id="rId422" Type="http://schemas.openxmlformats.org/officeDocument/2006/relationships/hyperlink" Target="https://www.ncbi.nlm.nih.gov/pubmed/15705797/" TargetMode="External"/><Relationship Id="rId423" Type="http://schemas.openxmlformats.org/officeDocument/2006/relationships/hyperlink" Target="https://www.ncbi.nlm.nih.gov/pubmed/15769890/" TargetMode="External"/><Relationship Id="rId424" Type="http://schemas.openxmlformats.org/officeDocument/2006/relationships/hyperlink" Target="https://www.ncbi.nlm.nih.gov/pubmed/15860799/" TargetMode="External"/><Relationship Id="rId425" Type="http://schemas.openxmlformats.org/officeDocument/2006/relationships/hyperlink" Target="https://www.ncbi.nlm.nih.gov/pubmed/15878979/" TargetMode="External"/><Relationship Id="rId426" Type="http://schemas.openxmlformats.org/officeDocument/2006/relationships/hyperlink" Target="https://www.ncbi.nlm.nih.gov/pubmed/16127437/" TargetMode="External"/><Relationship Id="rId427" Type="http://schemas.openxmlformats.org/officeDocument/2006/relationships/hyperlink" Target="https://www.ncbi.nlm.nih.gov/pubmed/16157310/" TargetMode="External"/><Relationship Id="rId428" Type="http://schemas.openxmlformats.org/officeDocument/2006/relationships/hyperlink" Target="https://www.ncbi.nlm.nih.gov/pubmed/16183669/" TargetMode="External"/><Relationship Id="rId429" Type="http://schemas.openxmlformats.org/officeDocument/2006/relationships/hyperlink" Target="https://www.ncbi.nlm.nih.gov/pubmed/16228230/" TargetMode="External"/><Relationship Id="rId430" Type="http://schemas.openxmlformats.org/officeDocument/2006/relationships/hyperlink" Target="https://www.ncbi.nlm.nih.gov/pubmed/15266020/" TargetMode="External"/><Relationship Id="rId431" Type="http://schemas.openxmlformats.org/officeDocument/2006/relationships/hyperlink" Target="https://www.ncbi.nlm.nih.gov/pubmed/15031261/" TargetMode="External"/><Relationship Id="rId432" Type="http://schemas.openxmlformats.org/officeDocument/2006/relationships/hyperlink" Target="https://www.ncbi.nlm.nih.gov/pubmed/15046613/" TargetMode="External"/><Relationship Id="rId433" Type="http://schemas.openxmlformats.org/officeDocument/2006/relationships/hyperlink" Target="https://www.ncbi.nlm.nih.gov/pubmed/15066181/" TargetMode="External"/><Relationship Id="rId434" Type="http://schemas.openxmlformats.org/officeDocument/2006/relationships/hyperlink" Target="https://www.ncbi.nlm.nih.gov/pubmed/15231713/" TargetMode="External"/><Relationship Id="rId435" Type="http://schemas.openxmlformats.org/officeDocument/2006/relationships/hyperlink" Target="https://www.ncbi.nlm.nih.gov/pubmed/15242973/" TargetMode="External"/><Relationship Id="rId436" Type="http://schemas.openxmlformats.org/officeDocument/2006/relationships/hyperlink" Target="https://www.ncbi.nlm.nih.gov/pubmed/14980723/" TargetMode="External"/><Relationship Id="rId437" Type="http://schemas.openxmlformats.org/officeDocument/2006/relationships/hyperlink" Target="https://www.ncbi.nlm.nih.gov/pubmed/15292195/" TargetMode="External"/><Relationship Id="rId438" Type="http://schemas.openxmlformats.org/officeDocument/2006/relationships/hyperlink" Target="https://www.ncbi.nlm.nih.gov/pubmed/15318168/" TargetMode="External"/><Relationship Id="rId439" Type="http://schemas.openxmlformats.org/officeDocument/2006/relationships/hyperlink" Target="https://www.ncbi.nlm.nih.gov/pubmed/15350214/" TargetMode="External"/><Relationship Id="rId440" Type="http://schemas.openxmlformats.org/officeDocument/2006/relationships/hyperlink" Target="https://www.ncbi.nlm.nih.gov/pubmed/15579443/" TargetMode="External"/><Relationship Id="rId441" Type="http://schemas.openxmlformats.org/officeDocument/2006/relationships/hyperlink" Target="https://www.ncbi.nlm.nih.gov/pubmed/15582274/" TargetMode="External"/><Relationship Id="rId442" Type="http://schemas.openxmlformats.org/officeDocument/2006/relationships/hyperlink" Target="https://www.ncbi.nlm.nih.gov/pubmed/15294162/" TargetMode="External"/><Relationship Id="rId443" Type="http://schemas.openxmlformats.org/officeDocument/2006/relationships/hyperlink" Target="https://www.ncbi.nlm.nih.gov/pubmed/12700661/" TargetMode="External"/><Relationship Id="rId444" Type="http://schemas.openxmlformats.org/officeDocument/2006/relationships/hyperlink" Target="https://www.ncbi.nlm.nih.gov/pubmed/12393389/" TargetMode="External"/><Relationship Id="rId445" Type="http://schemas.openxmlformats.org/officeDocument/2006/relationships/hyperlink" Target="https://www.ncbi.nlm.nih.gov/pubmed/12546701/" TargetMode="External"/><Relationship Id="rId446" Type="http://schemas.openxmlformats.org/officeDocument/2006/relationships/hyperlink" Target="https://www.ncbi.nlm.nih.gov/pubmed/12582202/" TargetMode="External"/><Relationship Id="rId447" Type="http://schemas.openxmlformats.org/officeDocument/2006/relationships/hyperlink" Target="https://www.ncbi.nlm.nih.gov/pubmed/12682230/" TargetMode="External"/><Relationship Id="rId448" Type="http://schemas.openxmlformats.org/officeDocument/2006/relationships/hyperlink" Target="https://www.ncbi.nlm.nih.gov/pubmed/12464394/" TargetMode="External"/><Relationship Id="rId449" Type="http://schemas.openxmlformats.org/officeDocument/2006/relationships/hyperlink" Target="https://www.ncbi.nlm.nih.gov/pubmed/12700668/" TargetMode="External"/><Relationship Id="rId450" Type="http://schemas.openxmlformats.org/officeDocument/2006/relationships/hyperlink" Target="https://www.ncbi.nlm.nih.gov/pubmed/14557352/" TargetMode="External"/><Relationship Id="rId451" Type="http://schemas.openxmlformats.org/officeDocument/2006/relationships/hyperlink" Target="https://www.ncbi.nlm.nih.gov/pubmed/14613853/" TargetMode="External"/><Relationship Id="rId452" Type="http://schemas.openxmlformats.org/officeDocument/2006/relationships/hyperlink" Target="https://www.ncbi.nlm.nih.gov/pubmed/14627686/" TargetMode="External"/><Relationship Id="rId453" Type="http://schemas.openxmlformats.org/officeDocument/2006/relationships/hyperlink" Target="https://www.ncbi.nlm.nih.gov/pubmed/14516793/" TargetMode="External"/><Relationship Id="rId454" Type="http://schemas.openxmlformats.org/officeDocument/2006/relationships/hyperlink" Target="https://www.ncbi.nlm.nih.gov/pubmed/14599360/" TargetMode="External"/><Relationship Id="rId455" Type="http://schemas.openxmlformats.org/officeDocument/2006/relationships/hyperlink" Target="https://www.ncbi.nlm.nih.gov/pubmed/12473596/" TargetMode="External"/><Relationship Id="rId456" Type="http://schemas.openxmlformats.org/officeDocument/2006/relationships/hyperlink" Target="https://www.ncbi.nlm.nih.gov/pubmed/11943209/" TargetMode="External"/><Relationship Id="rId457" Type="http://schemas.openxmlformats.org/officeDocument/2006/relationships/hyperlink" Target="https://www.ncbi.nlm.nih.gov/pubmed/11904423/" TargetMode="External"/><Relationship Id="rId458" Type="http://schemas.openxmlformats.org/officeDocument/2006/relationships/hyperlink" Target="https://www.ncbi.nlm.nih.gov/pubmed/11872087/" TargetMode="External"/><Relationship Id="rId459" Type="http://schemas.openxmlformats.org/officeDocument/2006/relationships/hyperlink" Target="https://www.ncbi.nlm.nih.gov/pubmed/11756194/" TargetMode="External"/><Relationship Id="rId460" Type="http://schemas.openxmlformats.org/officeDocument/2006/relationships/hyperlink" Target="https://www.ncbi.nlm.nih.gov/pubmed/11401516/" TargetMode="External"/><Relationship Id="rId461" Type="http://schemas.openxmlformats.org/officeDocument/2006/relationships/hyperlink" Target="https://www.ncbi.nlm.nih.gov/pubmed/11042169/" TargetMode="External"/><Relationship Id="rId462" Type="http://schemas.openxmlformats.org/officeDocument/2006/relationships/hyperlink" Target="https://www.ncbi.nlm.nih.gov/pubmed/11266463/" TargetMode="External"/><Relationship Id="rId463" Type="http://schemas.openxmlformats.org/officeDocument/2006/relationships/hyperlink" Target="https://www.ncbi.nlm.nih.gov/pubmed/11677595/" TargetMode="External"/><Relationship Id="rId464" Type="http://schemas.openxmlformats.org/officeDocument/2006/relationships/hyperlink" Target="https://www.ncbi.nlm.nih.gov/pubmed/11410335/" TargetMode="External"/><Relationship Id="rId465" Type="http://schemas.openxmlformats.org/officeDocument/2006/relationships/hyperlink" Target="https://www.ncbi.nlm.nih.gov/pubmed/11443116/" TargetMode="External"/><Relationship Id="rId466" Type="http://schemas.openxmlformats.org/officeDocument/2006/relationships/hyperlink" Target="https://www.ncbi.nlm.nih.gov/pubmed/11511514/" TargetMode="External"/><Relationship Id="rId467" Type="http://schemas.openxmlformats.org/officeDocument/2006/relationships/hyperlink" Target="https://www.ncbi.nlm.nih.gov/pubmed/11136978/" TargetMode="External"/><Relationship Id="rId468" Type="http://schemas.openxmlformats.org/officeDocument/2006/relationships/hyperlink" Target="https://www.ncbi.nlm.nih.gov/pubmed/11054537/" TargetMode="External"/><Relationship Id="rId469" Type="http://schemas.openxmlformats.org/officeDocument/2006/relationships/hyperlink" Target="https://www.ncbi.nlm.nih.gov/pubmed/11050418/" TargetMode="External"/><Relationship Id="rId470" Type="http://schemas.openxmlformats.org/officeDocument/2006/relationships/hyperlink" Target="https://www.ncbi.nlm.nih.gov/pubmed/11039907/" TargetMode="External"/></Relationships>
</file>

<file path=xl/worksheets/sheet1.xml><?xml version="1.0" encoding="utf-8"?>
<worksheet xmlns="http://schemas.openxmlformats.org/spreadsheetml/2006/main" xmlns:r="http://schemas.openxmlformats.org/officeDocument/2006/relationships">
  <dimension ref="A1:E25"/>
  <sheetViews>
    <sheetView tabSelected="1" workbookViewId="0"/>
  </sheetViews>
  <sheetFormatPr defaultRowHeight="15"/>
  <sheetData>
    <row r="1" spans="1:5">
      <c r="A1" s="1" t="s">
        <v>3982</v>
      </c>
      <c r="B1" s="2" t="s">
        <v>3997</v>
      </c>
      <c r="D1" s="1" t="s">
        <v>3989</v>
      </c>
      <c r="E1" s="1" t="s">
        <v>3990</v>
      </c>
    </row>
    <row r="2" spans="1:5">
      <c r="A2" s="1" t="s">
        <v>3983</v>
      </c>
      <c r="B2" s="2" t="s">
        <v>3999</v>
      </c>
      <c r="D2" s="3" t="s">
        <v>4002</v>
      </c>
      <c r="E2" s="3">
        <v>82.25</v>
      </c>
    </row>
    <row r="3" spans="1:5">
      <c r="A3" s="1" t="s">
        <v>3984</v>
      </c>
      <c r="B3" s="2" t="s">
        <v>3638</v>
      </c>
      <c r="D3" s="1" t="s">
        <v>3991</v>
      </c>
      <c r="E3" s="1"/>
    </row>
    <row r="4" spans="1:5">
      <c r="A4" s="1" t="s">
        <v>3985</v>
      </c>
      <c r="B4" s="2" t="s">
        <v>4000</v>
      </c>
      <c r="D4" s="3" t="s">
        <v>4003</v>
      </c>
      <c r="E4" s="3"/>
    </row>
    <row r="5" spans="1:5">
      <c r="A5" s="1" t="s">
        <v>3986</v>
      </c>
      <c r="B5" s="2" t="s">
        <v>4001</v>
      </c>
    </row>
    <row r="6" spans="1:5">
      <c r="A6" s="1" t="s">
        <v>3987</v>
      </c>
      <c r="B6" s="2" t="s">
        <v>3998</v>
      </c>
    </row>
    <row r="7" spans="1:5">
      <c r="A7" s="1" t="s">
        <v>3988</v>
      </c>
      <c r="B7" s="2">
        <v>0</v>
      </c>
    </row>
    <row r="9" spans="1:5">
      <c r="A9" s="1" t="s">
        <v>3992</v>
      </c>
      <c r="B9" s="1"/>
      <c r="D9" s="1" t="s">
        <v>3994</v>
      </c>
      <c r="E9" s="1"/>
    </row>
    <row r="10" spans="1:5">
      <c r="A10" s="1" t="s">
        <v>3993</v>
      </c>
      <c r="B10" s="1" t="s">
        <v>3629</v>
      </c>
      <c r="D10" s="1" t="s">
        <v>3995</v>
      </c>
      <c r="E10" s="1" t="s">
        <v>3996</v>
      </c>
    </row>
    <row r="11" spans="1:5">
      <c r="D11" s="4" t="s">
        <v>4004</v>
      </c>
    </row>
    <row r="12" spans="1:5">
      <c r="D12" s="4" t="s">
        <v>4005</v>
      </c>
    </row>
    <row r="13" spans="1:5">
      <c r="D13" s="4" t="s">
        <v>4006</v>
      </c>
    </row>
    <row r="14" spans="1:5">
      <c r="D14" s="4" t="s">
        <v>4007</v>
      </c>
    </row>
    <row r="15" spans="1:5">
      <c r="D15" s="4" t="s">
        <v>4008</v>
      </c>
    </row>
    <row r="16" spans="1:5">
      <c r="D16" s="4" t="s">
        <v>4009</v>
      </c>
    </row>
    <row r="17" spans="4:4">
      <c r="D17" s="4" t="s">
        <v>4010</v>
      </c>
    </row>
    <row r="18" spans="4:4">
      <c r="D18" s="4" t="s">
        <v>4011</v>
      </c>
    </row>
    <row r="19" spans="4:4">
      <c r="D19" s="4" t="s">
        <v>4012</v>
      </c>
    </row>
    <row r="20" spans="4:4">
      <c r="D20" s="4" t="s">
        <v>4013</v>
      </c>
    </row>
    <row r="21" spans="4:4">
      <c r="D21" s="4" t="s">
        <v>4014</v>
      </c>
    </row>
    <row r="22" spans="4:4">
      <c r="D22" s="4" t="s">
        <v>4015</v>
      </c>
    </row>
    <row r="23" spans="4:4">
      <c r="D23" s="4" t="s">
        <v>4016</v>
      </c>
    </row>
    <row r="24" spans="4:4">
      <c r="D24" s="4" t="s">
        <v>4017</v>
      </c>
    </row>
    <row r="25" spans="4:4">
      <c r="D25" s="4" t="s">
        <v>4018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104"/>
  <sheetViews>
    <sheetView workbookViewId="0"/>
  </sheetViews>
  <sheetFormatPr defaultRowHeight="15"/>
  <sheetData>
    <row r="1" spans="1:19">
      <c r="A1" s="1" t="s">
        <v>4677</v>
      </c>
      <c r="B1" s="1"/>
      <c r="C1" s="1"/>
      <c r="D1" s="1"/>
      <c r="E1" s="1"/>
      <c r="F1" s="1"/>
      <c r="G1" s="1"/>
      <c r="H1" s="1"/>
      <c r="J1" s="1" t="s">
        <v>4678</v>
      </c>
      <c r="K1" s="1"/>
      <c r="L1" s="1"/>
      <c r="M1" s="1"/>
      <c r="N1" s="1"/>
      <c r="O1" s="1"/>
      <c r="P1" s="1"/>
      <c r="Q1" s="1"/>
      <c r="R1" s="1"/>
      <c r="S1" s="1"/>
    </row>
    <row r="2" spans="1:19">
      <c r="A2" s="8" t="s">
        <v>4373</v>
      </c>
      <c r="B2" s="8" t="s">
        <v>4625</v>
      </c>
      <c r="C2" s="8" t="s">
        <v>4626</v>
      </c>
      <c r="D2" s="8" t="s">
        <v>4627</v>
      </c>
      <c r="E2" s="8" t="s">
        <v>4628</v>
      </c>
      <c r="F2" s="8" t="s">
        <v>4629</v>
      </c>
      <c r="G2" s="8" t="s">
        <v>4630</v>
      </c>
      <c r="H2" s="8" t="s">
        <v>4631</v>
      </c>
      <c r="J2" s="8" t="s">
        <v>4373</v>
      </c>
      <c r="K2" s="8" t="s">
        <v>4625</v>
      </c>
      <c r="L2" s="8" t="s">
        <v>4626</v>
      </c>
      <c r="M2" s="8" t="s">
        <v>4627</v>
      </c>
      <c r="N2" s="8" t="s">
        <v>4628</v>
      </c>
      <c r="O2" s="8" t="s">
        <v>4629</v>
      </c>
      <c r="P2" s="8" t="s">
        <v>4630</v>
      </c>
      <c r="Q2" s="8" t="s">
        <v>4376</v>
      </c>
      <c r="R2" s="8" t="s">
        <v>4377</v>
      </c>
      <c r="S2" s="8" t="s">
        <v>4375</v>
      </c>
    </row>
    <row r="3" spans="1:19">
      <c r="A3" t="s">
        <v>4402</v>
      </c>
      <c r="B3">
        <v>0.543</v>
      </c>
      <c r="C3">
        <v>0.06900000000000001</v>
      </c>
      <c r="D3" t="s">
        <v>4632</v>
      </c>
      <c r="E3">
        <v>609.1</v>
      </c>
      <c r="F3">
        <v>193.5</v>
      </c>
      <c r="G3">
        <v>58.8</v>
      </c>
      <c r="H3" t="s">
        <v>4649</v>
      </c>
      <c r="J3" t="s">
        <v>4380</v>
      </c>
      <c r="K3">
        <v>0.914</v>
      </c>
      <c r="L3">
        <v>0.47</v>
      </c>
      <c r="M3" t="s">
        <v>4633</v>
      </c>
      <c r="N3">
        <v>1240.4</v>
      </c>
      <c r="O3">
        <v>271.8</v>
      </c>
      <c r="P3">
        <v>43.5</v>
      </c>
      <c r="Q3" t="s">
        <v>4383</v>
      </c>
      <c r="R3" t="s">
        <v>4385</v>
      </c>
      <c r="S3">
        <v>97.5</v>
      </c>
    </row>
    <row r="4" spans="1:19">
      <c r="A4" t="s">
        <v>4403</v>
      </c>
      <c r="B4">
        <v>0.698</v>
      </c>
      <c r="C4">
        <v>0.41</v>
      </c>
      <c r="D4" t="s">
        <v>4633</v>
      </c>
      <c r="E4">
        <v>1176.2</v>
      </c>
      <c r="F4">
        <v>159.9</v>
      </c>
      <c r="G4">
        <v>27.2</v>
      </c>
      <c r="H4" t="s">
        <v>4650</v>
      </c>
      <c r="J4" t="s">
        <v>4381</v>
      </c>
      <c r="K4">
        <v>0.503</v>
      </c>
      <c r="L4">
        <v>0.534</v>
      </c>
      <c r="M4" t="s">
        <v>4633</v>
      </c>
      <c r="N4">
        <v>1034.4</v>
      </c>
      <c r="O4">
        <v>137.9</v>
      </c>
      <c r="P4">
        <v>38.6</v>
      </c>
      <c r="Q4" t="s">
        <v>4384</v>
      </c>
      <c r="R4" t="s">
        <v>4385</v>
      </c>
      <c r="S4">
        <v>97.3</v>
      </c>
    </row>
    <row r="5" spans="1:19">
      <c r="A5" t="s">
        <v>4361</v>
      </c>
      <c r="B5">
        <v>0.774</v>
      </c>
      <c r="C5">
        <v>0.707</v>
      </c>
      <c r="D5" t="s">
        <v>4633</v>
      </c>
      <c r="E5">
        <v>1315.8</v>
      </c>
      <c r="F5">
        <v>228.6</v>
      </c>
      <c r="G5">
        <v>43.3</v>
      </c>
      <c r="H5" t="s">
        <v>4651</v>
      </c>
    </row>
    <row r="6" spans="1:19">
      <c r="A6" t="s">
        <v>4361</v>
      </c>
      <c r="B6">
        <v>0.802</v>
      </c>
      <c r="C6">
        <v>-0.198</v>
      </c>
      <c r="D6" t="s">
        <v>4634</v>
      </c>
      <c r="E6">
        <v>648</v>
      </c>
      <c r="F6">
        <v>216.4</v>
      </c>
      <c r="G6">
        <v>63.3</v>
      </c>
      <c r="H6" t="s">
        <v>4652</v>
      </c>
    </row>
    <row r="7" spans="1:19">
      <c r="A7" t="s">
        <v>4404</v>
      </c>
      <c r="B7">
        <v>0.512</v>
      </c>
      <c r="C7">
        <v>0.226</v>
      </c>
      <c r="D7" t="s">
        <v>4635</v>
      </c>
      <c r="E7">
        <v>1192.4</v>
      </c>
      <c r="F7">
        <v>232.7</v>
      </c>
      <c r="G7">
        <v>57.8</v>
      </c>
      <c r="H7" t="s">
        <v>4653</v>
      </c>
    </row>
    <row r="8" spans="1:19">
      <c r="A8" t="s">
        <v>4406</v>
      </c>
      <c r="B8">
        <v>0.852</v>
      </c>
      <c r="C8">
        <v>0.322</v>
      </c>
      <c r="D8" t="s">
        <v>4633</v>
      </c>
      <c r="E8">
        <v>1111.4</v>
      </c>
      <c r="F8">
        <v>166.3</v>
      </c>
      <c r="G8">
        <v>46.1</v>
      </c>
      <c r="H8" t="s">
        <v>4653</v>
      </c>
    </row>
    <row r="9" spans="1:19">
      <c r="A9" t="s">
        <v>4407</v>
      </c>
      <c r="B9">
        <v>0.75</v>
      </c>
      <c r="C9">
        <v>0.297</v>
      </c>
      <c r="D9" t="s">
        <v>4633</v>
      </c>
      <c r="E9">
        <v>1625</v>
      </c>
      <c r="F9">
        <v>311.5</v>
      </c>
      <c r="G9">
        <v>47</v>
      </c>
      <c r="H9" t="s">
        <v>4650</v>
      </c>
    </row>
    <row r="10" spans="1:19">
      <c r="A10" t="s">
        <v>4408</v>
      </c>
      <c r="B10">
        <v>0.66</v>
      </c>
      <c r="C10">
        <v>0.329</v>
      </c>
      <c r="D10" t="s">
        <v>4633</v>
      </c>
      <c r="E10">
        <v>1441.9</v>
      </c>
      <c r="F10">
        <v>238.7</v>
      </c>
      <c r="G10">
        <v>42.2</v>
      </c>
      <c r="H10" t="s">
        <v>4654</v>
      </c>
    </row>
    <row r="11" spans="1:19">
      <c r="A11" t="s">
        <v>4409</v>
      </c>
      <c r="B11">
        <v>0.8070000000000001</v>
      </c>
      <c r="C11">
        <v>0.488</v>
      </c>
      <c r="D11" t="s">
        <v>4633</v>
      </c>
      <c r="E11">
        <v>460.9</v>
      </c>
      <c r="F11">
        <v>41.9</v>
      </c>
      <c r="G11">
        <v>43.6</v>
      </c>
      <c r="H11" t="s">
        <v>4655</v>
      </c>
    </row>
    <row r="12" spans="1:19">
      <c r="A12" t="s">
        <v>4410</v>
      </c>
      <c r="B12">
        <v>0.864</v>
      </c>
      <c r="C12">
        <v>0.536</v>
      </c>
      <c r="D12" t="s">
        <v>4633</v>
      </c>
      <c r="E12">
        <v>664.9</v>
      </c>
      <c r="F12">
        <v>74.3</v>
      </c>
      <c r="G12">
        <v>42.3</v>
      </c>
      <c r="H12" t="s">
        <v>4653</v>
      </c>
    </row>
    <row r="13" spans="1:19">
      <c r="A13" t="s">
        <v>4411</v>
      </c>
      <c r="B13">
        <v>0.9</v>
      </c>
      <c r="C13">
        <v>0.642</v>
      </c>
      <c r="D13" t="s">
        <v>4633</v>
      </c>
      <c r="E13">
        <v>414.4</v>
      </c>
      <c r="F13">
        <v>12.5</v>
      </c>
      <c r="G13">
        <v>48.4</v>
      </c>
      <c r="H13" t="s">
        <v>4652</v>
      </c>
    </row>
    <row r="14" spans="1:19">
      <c r="A14" t="s">
        <v>4412</v>
      </c>
      <c r="B14">
        <v>0.848</v>
      </c>
      <c r="C14">
        <v>0.647</v>
      </c>
      <c r="D14" t="s">
        <v>4633</v>
      </c>
      <c r="E14">
        <v>710.4</v>
      </c>
      <c r="F14">
        <v>60.6</v>
      </c>
      <c r="G14">
        <v>21.9</v>
      </c>
      <c r="H14" t="s">
        <v>4653</v>
      </c>
    </row>
    <row r="15" spans="1:19">
      <c r="A15" t="s">
        <v>4414</v>
      </c>
      <c r="B15">
        <v>0.848</v>
      </c>
      <c r="C15">
        <v>0.649</v>
      </c>
      <c r="D15" t="s">
        <v>4633</v>
      </c>
      <c r="E15">
        <v>687.2</v>
      </c>
      <c r="F15">
        <v>33.3</v>
      </c>
      <c r="G15">
        <v>29</v>
      </c>
      <c r="H15" t="s">
        <v>4649</v>
      </c>
    </row>
    <row r="16" spans="1:19">
      <c r="A16" t="s">
        <v>4415</v>
      </c>
      <c r="B16">
        <v>0.92</v>
      </c>
      <c r="C16">
        <v>0.823</v>
      </c>
      <c r="D16" t="s">
        <v>4633</v>
      </c>
      <c r="E16">
        <v>743.5</v>
      </c>
      <c r="F16">
        <v>55.6</v>
      </c>
      <c r="G16">
        <v>47.8</v>
      </c>
      <c r="H16" t="s">
        <v>4656</v>
      </c>
    </row>
    <row r="17" spans="1:8">
      <c r="A17" t="s">
        <v>4418</v>
      </c>
      <c r="B17">
        <v>0.82</v>
      </c>
      <c r="C17">
        <v>0.177</v>
      </c>
      <c r="D17" t="s">
        <v>4636</v>
      </c>
      <c r="E17">
        <v>309.7</v>
      </c>
      <c r="F17">
        <v>75.90000000000001</v>
      </c>
      <c r="G17">
        <v>85.90000000000001</v>
      </c>
      <c r="H17" t="s">
        <v>4652</v>
      </c>
    </row>
    <row r="18" spans="1:8">
      <c r="A18" t="s">
        <v>4418</v>
      </c>
      <c r="B18">
        <v>0.864</v>
      </c>
      <c r="C18">
        <v>0.035</v>
      </c>
      <c r="D18" t="s">
        <v>4637</v>
      </c>
      <c r="E18">
        <v>1402.3</v>
      </c>
      <c r="F18">
        <v>394.5</v>
      </c>
      <c r="G18">
        <v>66.40000000000001</v>
      </c>
      <c r="H18" t="s">
        <v>4657</v>
      </c>
    </row>
    <row r="19" spans="1:8">
      <c r="A19" t="s">
        <v>4418</v>
      </c>
      <c r="B19">
        <v>0.962</v>
      </c>
      <c r="C19">
        <v>0.667</v>
      </c>
      <c r="D19" t="s">
        <v>4633</v>
      </c>
      <c r="E19">
        <v>1027.4</v>
      </c>
      <c r="F19">
        <v>117.6</v>
      </c>
      <c r="G19">
        <v>26.7</v>
      </c>
      <c r="H19" t="s">
        <v>4654</v>
      </c>
    </row>
    <row r="20" spans="1:8">
      <c r="A20" t="s">
        <v>4419</v>
      </c>
      <c r="B20">
        <v>0.663</v>
      </c>
      <c r="C20">
        <v>0.576</v>
      </c>
      <c r="D20" t="s">
        <v>4638</v>
      </c>
      <c r="E20">
        <v>651.3</v>
      </c>
      <c r="F20">
        <v>185.5</v>
      </c>
      <c r="G20">
        <v>48.8</v>
      </c>
      <c r="H20" t="s">
        <v>4658</v>
      </c>
    </row>
    <row r="21" spans="1:8">
      <c r="A21" t="s">
        <v>4419</v>
      </c>
      <c r="B21">
        <v>0.922</v>
      </c>
      <c r="C21">
        <v>0.726</v>
      </c>
      <c r="D21" t="s">
        <v>4633</v>
      </c>
      <c r="E21">
        <v>1117.2</v>
      </c>
      <c r="F21">
        <v>95.8</v>
      </c>
      <c r="G21">
        <v>53</v>
      </c>
      <c r="H21" t="s">
        <v>4656</v>
      </c>
    </row>
    <row r="22" spans="1:8">
      <c r="A22" t="s">
        <v>4420</v>
      </c>
      <c r="B22">
        <v>0.968</v>
      </c>
      <c r="C22">
        <v>0.586</v>
      </c>
      <c r="D22" t="s">
        <v>4633</v>
      </c>
      <c r="E22">
        <v>865</v>
      </c>
      <c r="F22">
        <v>92.2</v>
      </c>
      <c r="G22">
        <v>30.1</v>
      </c>
      <c r="H22" t="s">
        <v>4650</v>
      </c>
    </row>
    <row r="23" spans="1:8">
      <c r="A23" t="s">
        <v>4421</v>
      </c>
      <c r="B23">
        <v>0.731</v>
      </c>
      <c r="C23">
        <v>0.287</v>
      </c>
      <c r="D23" t="s">
        <v>4638</v>
      </c>
      <c r="E23">
        <v>1090.3</v>
      </c>
      <c r="F23">
        <v>287.4</v>
      </c>
      <c r="G23">
        <v>40.8</v>
      </c>
      <c r="H23" t="s">
        <v>4659</v>
      </c>
    </row>
    <row r="24" spans="1:8">
      <c r="A24" t="s">
        <v>4422</v>
      </c>
      <c r="B24">
        <v>0.521</v>
      </c>
      <c r="C24">
        <v>0.659</v>
      </c>
      <c r="D24" t="s">
        <v>4633</v>
      </c>
      <c r="E24">
        <v>1110.4</v>
      </c>
      <c r="F24">
        <v>149.2</v>
      </c>
      <c r="G24">
        <v>30.8</v>
      </c>
      <c r="H24" t="s">
        <v>4656</v>
      </c>
    </row>
    <row r="25" spans="1:8">
      <c r="A25" t="s">
        <v>4423</v>
      </c>
      <c r="B25">
        <v>0.536</v>
      </c>
      <c r="C25">
        <v>0.008999999999999999</v>
      </c>
      <c r="D25" t="s">
        <v>4639</v>
      </c>
      <c r="E25">
        <v>580.8</v>
      </c>
      <c r="F25">
        <v>165.9</v>
      </c>
      <c r="G25">
        <v>57.5</v>
      </c>
      <c r="H25" t="s">
        <v>4660</v>
      </c>
    </row>
    <row r="26" spans="1:8">
      <c r="A26" t="s">
        <v>4424</v>
      </c>
      <c r="B26">
        <v>0.9389999999999999</v>
      </c>
      <c r="C26">
        <v>0.441</v>
      </c>
      <c r="D26" t="s">
        <v>4633</v>
      </c>
      <c r="E26">
        <v>1190.8</v>
      </c>
      <c r="F26">
        <v>190.3</v>
      </c>
      <c r="G26">
        <v>62.2</v>
      </c>
      <c r="H26" t="s">
        <v>4661</v>
      </c>
    </row>
    <row r="27" spans="1:8">
      <c r="A27" t="s">
        <v>4425</v>
      </c>
      <c r="B27">
        <v>0.875</v>
      </c>
      <c r="C27">
        <v>0.598</v>
      </c>
      <c r="D27" t="s">
        <v>4633</v>
      </c>
      <c r="E27">
        <v>953.6</v>
      </c>
      <c r="F27">
        <v>128.6</v>
      </c>
      <c r="G27">
        <v>48.8</v>
      </c>
      <c r="H27" t="s">
        <v>4656</v>
      </c>
    </row>
    <row r="28" spans="1:8">
      <c r="A28" t="s">
        <v>4426</v>
      </c>
      <c r="B28">
        <v>0.666</v>
      </c>
      <c r="C28">
        <v>-0.011</v>
      </c>
      <c r="D28" t="s">
        <v>4640</v>
      </c>
      <c r="E28">
        <v>564.4</v>
      </c>
      <c r="F28">
        <v>181.7</v>
      </c>
      <c r="G28">
        <v>75.09999999999999</v>
      </c>
      <c r="H28" t="s">
        <v>4662</v>
      </c>
    </row>
    <row r="29" spans="1:8">
      <c r="A29" t="s">
        <v>4426</v>
      </c>
      <c r="B29">
        <v>0.904</v>
      </c>
      <c r="C29">
        <v>0.631</v>
      </c>
      <c r="D29" t="s">
        <v>4633</v>
      </c>
      <c r="E29">
        <v>460.4</v>
      </c>
      <c r="F29">
        <v>15.7</v>
      </c>
      <c r="G29">
        <v>38.4</v>
      </c>
      <c r="H29" t="s">
        <v>4649</v>
      </c>
    </row>
    <row r="30" spans="1:8">
      <c r="A30" t="s">
        <v>4427</v>
      </c>
      <c r="B30">
        <v>0.771</v>
      </c>
      <c r="C30">
        <v>0.524</v>
      </c>
      <c r="D30" t="s">
        <v>4633</v>
      </c>
      <c r="E30">
        <v>395</v>
      </c>
      <c r="F30">
        <v>27.9</v>
      </c>
      <c r="G30">
        <v>34.6</v>
      </c>
      <c r="H30" t="s">
        <v>4652</v>
      </c>
    </row>
    <row r="31" spans="1:8">
      <c r="A31" t="s">
        <v>4428</v>
      </c>
      <c r="B31">
        <v>0.92</v>
      </c>
      <c r="C31">
        <v>0.387</v>
      </c>
      <c r="D31" t="s">
        <v>4633</v>
      </c>
      <c r="E31">
        <v>556.4</v>
      </c>
      <c r="F31">
        <v>71.09999999999999</v>
      </c>
      <c r="G31">
        <v>42.5</v>
      </c>
      <c r="H31" t="s">
        <v>4652</v>
      </c>
    </row>
    <row r="32" spans="1:8">
      <c r="A32" t="s">
        <v>4429</v>
      </c>
      <c r="B32">
        <v>0.889</v>
      </c>
      <c r="C32">
        <v>0.573</v>
      </c>
      <c r="D32" t="s">
        <v>4633</v>
      </c>
      <c r="E32">
        <v>1296.2</v>
      </c>
      <c r="F32">
        <v>201.9</v>
      </c>
      <c r="G32">
        <v>51.5</v>
      </c>
      <c r="H32" t="s">
        <v>4656</v>
      </c>
    </row>
    <row r="33" spans="1:8">
      <c r="A33" t="s">
        <v>4431</v>
      </c>
      <c r="B33">
        <v>0.779</v>
      </c>
      <c r="C33">
        <v>0.697</v>
      </c>
      <c r="D33" t="s">
        <v>4633</v>
      </c>
      <c r="E33">
        <v>823.6</v>
      </c>
      <c r="F33">
        <v>88.8</v>
      </c>
      <c r="G33">
        <v>40.8</v>
      </c>
      <c r="H33" t="s">
        <v>4656</v>
      </c>
    </row>
    <row r="34" spans="1:8">
      <c r="A34" t="s">
        <v>4432</v>
      </c>
      <c r="B34">
        <v>0.9350000000000001</v>
      </c>
      <c r="C34">
        <v>0.286</v>
      </c>
      <c r="D34" t="s">
        <v>4633</v>
      </c>
      <c r="E34">
        <v>701.2</v>
      </c>
      <c r="F34">
        <v>92.2</v>
      </c>
      <c r="G34">
        <v>67.3</v>
      </c>
      <c r="H34" t="s">
        <v>4653</v>
      </c>
    </row>
    <row r="35" spans="1:8">
      <c r="A35" t="s">
        <v>4433</v>
      </c>
      <c r="B35">
        <v>0.518</v>
      </c>
      <c r="C35">
        <v>0.131</v>
      </c>
      <c r="D35" t="s">
        <v>4641</v>
      </c>
      <c r="E35">
        <v>916.8</v>
      </c>
      <c r="F35">
        <v>267.5</v>
      </c>
      <c r="G35">
        <v>48.3</v>
      </c>
      <c r="H35" t="s">
        <v>4649</v>
      </c>
    </row>
    <row r="36" spans="1:8">
      <c r="A36" t="s">
        <v>4434</v>
      </c>
      <c r="B36">
        <v>0.5629999999999999</v>
      </c>
      <c r="C36">
        <v>0.448</v>
      </c>
      <c r="D36" t="s">
        <v>4633</v>
      </c>
      <c r="E36">
        <v>953.7</v>
      </c>
      <c r="F36">
        <v>164.3</v>
      </c>
      <c r="G36">
        <v>36.9</v>
      </c>
      <c r="H36" t="s">
        <v>4650</v>
      </c>
    </row>
    <row r="37" spans="1:8">
      <c r="A37" t="s">
        <v>4435</v>
      </c>
      <c r="B37">
        <v>0.901</v>
      </c>
      <c r="C37">
        <v>0.605</v>
      </c>
      <c r="D37" t="s">
        <v>4633</v>
      </c>
      <c r="E37">
        <v>493.1</v>
      </c>
      <c r="F37">
        <v>13.8</v>
      </c>
      <c r="G37">
        <v>52.6</v>
      </c>
      <c r="H37" t="s">
        <v>4649</v>
      </c>
    </row>
    <row r="38" spans="1:8">
      <c r="A38" t="s">
        <v>4436</v>
      </c>
      <c r="B38">
        <v>0.872</v>
      </c>
      <c r="C38">
        <v>0.588</v>
      </c>
      <c r="D38" t="s">
        <v>4633</v>
      </c>
      <c r="E38">
        <v>455.4</v>
      </c>
      <c r="F38">
        <v>24.6</v>
      </c>
      <c r="G38">
        <v>73.7</v>
      </c>
      <c r="H38" t="s">
        <v>4652</v>
      </c>
    </row>
    <row r="39" spans="1:8">
      <c r="A39" t="s">
        <v>4437</v>
      </c>
      <c r="B39">
        <v>0.787</v>
      </c>
      <c r="C39">
        <v>0.219</v>
      </c>
      <c r="D39" t="s">
        <v>4638</v>
      </c>
      <c r="E39">
        <v>2190.5</v>
      </c>
      <c r="F39">
        <v>487.1</v>
      </c>
      <c r="G39">
        <v>55</v>
      </c>
      <c r="H39" t="s">
        <v>4663</v>
      </c>
    </row>
    <row r="40" spans="1:8">
      <c r="A40" t="s">
        <v>4438</v>
      </c>
      <c r="B40">
        <v>0.968</v>
      </c>
      <c r="C40">
        <v>0.729</v>
      </c>
      <c r="D40" t="s">
        <v>4633</v>
      </c>
      <c r="E40">
        <v>627.7</v>
      </c>
      <c r="F40">
        <v>24.5</v>
      </c>
      <c r="G40">
        <v>64.90000000000001</v>
      </c>
      <c r="H40" t="s">
        <v>4653</v>
      </c>
    </row>
    <row r="41" spans="1:8">
      <c r="A41" t="s">
        <v>4439</v>
      </c>
      <c r="B41">
        <v>0.985</v>
      </c>
      <c r="C41">
        <v>0.826</v>
      </c>
      <c r="D41" t="s">
        <v>4633</v>
      </c>
      <c r="E41">
        <v>754.9</v>
      </c>
      <c r="F41">
        <v>103.2</v>
      </c>
      <c r="G41">
        <v>35.1</v>
      </c>
      <c r="H41" t="s">
        <v>4656</v>
      </c>
    </row>
    <row r="42" spans="1:8">
      <c r="A42" t="s">
        <v>4440</v>
      </c>
      <c r="B42">
        <v>0.957</v>
      </c>
      <c r="C42">
        <v>0.6860000000000001</v>
      </c>
      <c r="D42" t="s">
        <v>4633</v>
      </c>
      <c r="E42">
        <v>941.9</v>
      </c>
      <c r="F42">
        <v>131.7</v>
      </c>
      <c r="G42">
        <v>26.6</v>
      </c>
      <c r="H42" t="s">
        <v>4650</v>
      </c>
    </row>
    <row r="43" spans="1:8">
      <c r="A43" t="s">
        <v>4441</v>
      </c>
      <c r="B43">
        <v>0.929</v>
      </c>
      <c r="C43">
        <v>0.498</v>
      </c>
      <c r="D43" t="s">
        <v>4633</v>
      </c>
      <c r="E43">
        <v>475</v>
      </c>
      <c r="F43">
        <v>18.9</v>
      </c>
      <c r="G43">
        <v>31.9</v>
      </c>
      <c r="H43" t="s">
        <v>4664</v>
      </c>
    </row>
    <row r="44" spans="1:8">
      <c r="A44" t="s">
        <v>4442</v>
      </c>
      <c r="B44">
        <v>0.821</v>
      </c>
      <c r="C44">
        <v>0.283</v>
      </c>
      <c r="D44" t="s">
        <v>4638</v>
      </c>
      <c r="E44">
        <v>447.1</v>
      </c>
      <c r="F44">
        <v>113.9</v>
      </c>
      <c r="G44">
        <v>94.40000000000001</v>
      </c>
      <c r="H44" t="s">
        <v>4665</v>
      </c>
    </row>
    <row r="45" spans="1:8">
      <c r="A45" t="s">
        <v>4442</v>
      </c>
      <c r="B45">
        <v>0.895</v>
      </c>
      <c r="C45">
        <v>0.64</v>
      </c>
      <c r="D45" t="s">
        <v>4633</v>
      </c>
      <c r="E45">
        <v>1185.5</v>
      </c>
      <c r="F45">
        <v>160</v>
      </c>
      <c r="G45">
        <v>48.3</v>
      </c>
      <c r="H45" t="s">
        <v>4656</v>
      </c>
    </row>
    <row r="46" spans="1:8">
      <c r="A46" t="s">
        <v>4443</v>
      </c>
      <c r="B46">
        <v>0.9320000000000001</v>
      </c>
      <c r="C46">
        <v>0.61</v>
      </c>
      <c r="D46" t="s">
        <v>4633</v>
      </c>
      <c r="E46">
        <v>930.7</v>
      </c>
      <c r="F46">
        <v>127.4</v>
      </c>
      <c r="G46">
        <v>33.2</v>
      </c>
      <c r="H46" t="s">
        <v>4650</v>
      </c>
    </row>
    <row r="47" spans="1:8">
      <c r="A47" t="s">
        <v>4444</v>
      </c>
      <c r="B47">
        <v>0.534</v>
      </c>
      <c r="C47">
        <v>0.321</v>
      </c>
      <c r="D47" t="s">
        <v>4636</v>
      </c>
      <c r="E47">
        <v>271.6</v>
      </c>
      <c r="F47">
        <v>59.6</v>
      </c>
      <c r="G47">
        <v>89.2</v>
      </c>
      <c r="H47" t="s">
        <v>4652</v>
      </c>
    </row>
    <row r="48" spans="1:8">
      <c r="A48" t="s">
        <v>4444</v>
      </c>
      <c r="B48">
        <v>0.753</v>
      </c>
      <c r="C48">
        <v>-0.021</v>
      </c>
      <c r="D48" t="s">
        <v>4642</v>
      </c>
      <c r="E48">
        <v>658.1</v>
      </c>
      <c r="F48">
        <v>198.2</v>
      </c>
      <c r="G48">
        <v>64.8</v>
      </c>
      <c r="H48" t="s">
        <v>4666</v>
      </c>
    </row>
    <row r="49" spans="1:8">
      <c r="A49" t="s">
        <v>4444</v>
      </c>
      <c r="B49">
        <v>0.905</v>
      </c>
      <c r="C49">
        <v>0.631</v>
      </c>
      <c r="D49" t="s">
        <v>4633</v>
      </c>
      <c r="E49">
        <v>418</v>
      </c>
      <c r="F49">
        <v>22.7</v>
      </c>
      <c r="G49">
        <v>47.8</v>
      </c>
      <c r="H49" t="s">
        <v>4652</v>
      </c>
    </row>
    <row r="50" spans="1:8">
      <c r="A50" t="s">
        <v>4445</v>
      </c>
      <c r="B50">
        <v>0.902</v>
      </c>
      <c r="C50">
        <v>0.538</v>
      </c>
      <c r="D50" t="s">
        <v>4633</v>
      </c>
      <c r="E50">
        <v>413.6</v>
      </c>
      <c r="F50">
        <v>19.1</v>
      </c>
      <c r="G50">
        <v>38</v>
      </c>
      <c r="H50" t="s">
        <v>4664</v>
      </c>
    </row>
    <row r="51" spans="1:8">
      <c r="A51" t="s">
        <v>4446</v>
      </c>
      <c r="B51">
        <v>0.828</v>
      </c>
      <c r="C51">
        <v>0.148</v>
      </c>
      <c r="D51" t="s">
        <v>4643</v>
      </c>
      <c r="E51">
        <v>1006.4</v>
      </c>
      <c r="F51">
        <v>214.6</v>
      </c>
      <c r="G51">
        <v>44.6</v>
      </c>
      <c r="H51" t="s">
        <v>4656</v>
      </c>
    </row>
    <row r="52" spans="1:8">
      <c r="A52" t="s">
        <v>4447</v>
      </c>
      <c r="B52">
        <v>0.839</v>
      </c>
      <c r="C52">
        <v>0.443</v>
      </c>
      <c r="D52" t="s">
        <v>4633</v>
      </c>
      <c r="E52">
        <v>1213.2</v>
      </c>
      <c r="F52">
        <v>236.1</v>
      </c>
      <c r="G52">
        <v>50.1</v>
      </c>
      <c r="H52" t="s">
        <v>4667</v>
      </c>
    </row>
    <row r="53" spans="1:8">
      <c r="A53" t="s">
        <v>4448</v>
      </c>
      <c r="B53">
        <v>0.582</v>
      </c>
      <c r="C53">
        <v>0.404</v>
      </c>
      <c r="D53" t="s">
        <v>4633</v>
      </c>
      <c r="E53">
        <v>1404.3</v>
      </c>
      <c r="F53">
        <v>242</v>
      </c>
      <c r="G53">
        <v>43.4</v>
      </c>
      <c r="H53" t="s">
        <v>4654</v>
      </c>
    </row>
    <row r="54" spans="1:8">
      <c r="A54" t="s">
        <v>4448</v>
      </c>
      <c r="B54">
        <v>0.762</v>
      </c>
      <c r="C54">
        <v>0.122</v>
      </c>
      <c r="D54" t="s">
        <v>4644</v>
      </c>
      <c r="E54">
        <v>545.5</v>
      </c>
      <c r="F54">
        <v>169.9</v>
      </c>
      <c r="G54">
        <v>54.7</v>
      </c>
      <c r="H54" t="s">
        <v>4668</v>
      </c>
    </row>
    <row r="55" spans="1:8">
      <c r="A55" t="s">
        <v>4449</v>
      </c>
      <c r="B55">
        <v>0.952</v>
      </c>
      <c r="C55">
        <v>0.839</v>
      </c>
      <c r="D55" t="s">
        <v>4633</v>
      </c>
      <c r="E55">
        <v>1038.1</v>
      </c>
      <c r="F55">
        <v>90.2</v>
      </c>
      <c r="G55">
        <v>52.2</v>
      </c>
      <c r="H55" t="s">
        <v>4656</v>
      </c>
    </row>
    <row r="56" spans="1:8">
      <c r="A56" t="s">
        <v>4451</v>
      </c>
      <c r="B56">
        <v>0.903</v>
      </c>
      <c r="C56">
        <v>0.823</v>
      </c>
      <c r="D56" t="s">
        <v>4633</v>
      </c>
      <c r="E56">
        <v>1341</v>
      </c>
      <c r="F56">
        <v>172.1</v>
      </c>
      <c r="G56">
        <v>43.5</v>
      </c>
      <c r="H56" t="s">
        <v>4654</v>
      </c>
    </row>
    <row r="57" spans="1:8">
      <c r="A57" t="s">
        <v>4452</v>
      </c>
      <c r="B57">
        <v>0.668</v>
      </c>
      <c r="C57">
        <v>0.037</v>
      </c>
      <c r="D57" t="s">
        <v>4644</v>
      </c>
      <c r="E57">
        <v>438.1</v>
      </c>
      <c r="F57">
        <v>114.5</v>
      </c>
      <c r="G57">
        <v>72.8</v>
      </c>
      <c r="H57" t="s">
        <v>4669</v>
      </c>
    </row>
    <row r="58" spans="1:8">
      <c r="A58" t="s">
        <v>4453</v>
      </c>
      <c r="B58">
        <v>0.913</v>
      </c>
      <c r="C58">
        <v>0.588</v>
      </c>
      <c r="D58" t="s">
        <v>4633</v>
      </c>
      <c r="E58">
        <v>489.6</v>
      </c>
      <c r="F58">
        <v>46.4</v>
      </c>
      <c r="G58">
        <v>44.4</v>
      </c>
      <c r="H58" t="s">
        <v>4652</v>
      </c>
    </row>
    <row r="59" spans="1:8">
      <c r="A59" t="s">
        <v>4454</v>
      </c>
      <c r="B59">
        <v>0.547</v>
      </c>
      <c r="C59">
        <v>0.5659999999999999</v>
      </c>
      <c r="D59" t="s">
        <v>4633</v>
      </c>
      <c r="E59">
        <v>1272.3</v>
      </c>
      <c r="F59">
        <v>233</v>
      </c>
      <c r="G59">
        <v>44.6</v>
      </c>
      <c r="H59" t="s">
        <v>4650</v>
      </c>
    </row>
    <row r="60" spans="1:8">
      <c r="A60" t="s">
        <v>4455</v>
      </c>
      <c r="B60">
        <v>0.698</v>
      </c>
      <c r="C60">
        <v>0.656</v>
      </c>
      <c r="D60" t="s">
        <v>4633</v>
      </c>
      <c r="E60">
        <v>1254</v>
      </c>
      <c r="F60">
        <v>148.8</v>
      </c>
      <c r="G60">
        <v>41.4</v>
      </c>
      <c r="H60" t="s">
        <v>4650</v>
      </c>
    </row>
    <row r="61" spans="1:8">
      <c r="A61" t="s">
        <v>4456</v>
      </c>
      <c r="B61">
        <v>0.552</v>
      </c>
      <c r="C61">
        <v>0.536</v>
      </c>
      <c r="D61" t="s">
        <v>4633</v>
      </c>
      <c r="E61">
        <v>701.7</v>
      </c>
      <c r="F61">
        <v>89.2</v>
      </c>
      <c r="G61">
        <v>21.8</v>
      </c>
      <c r="H61" t="s">
        <v>4656</v>
      </c>
    </row>
    <row r="62" spans="1:8">
      <c r="A62" t="s">
        <v>4457</v>
      </c>
      <c r="B62">
        <v>0.9350000000000001</v>
      </c>
      <c r="C62">
        <v>0.492</v>
      </c>
      <c r="D62" t="s">
        <v>4633</v>
      </c>
      <c r="E62">
        <v>553.9</v>
      </c>
      <c r="F62">
        <v>34</v>
      </c>
      <c r="G62">
        <v>46.2</v>
      </c>
      <c r="H62" t="s">
        <v>4664</v>
      </c>
    </row>
    <row r="63" spans="1:8">
      <c r="A63" t="s">
        <v>4459</v>
      </c>
      <c r="B63">
        <v>0.535</v>
      </c>
      <c r="C63">
        <v>-0.148</v>
      </c>
      <c r="D63" t="s">
        <v>4645</v>
      </c>
      <c r="E63">
        <v>564.8</v>
      </c>
      <c r="F63">
        <v>178.5</v>
      </c>
      <c r="G63">
        <v>71.09999999999999</v>
      </c>
      <c r="H63" t="s">
        <v>4670</v>
      </c>
    </row>
    <row r="64" spans="1:8">
      <c r="A64" t="s">
        <v>4459</v>
      </c>
      <c r="B64">
        <v>0.6909999999999999</v>
      </c>
      <c r="C64">
        <v>0.116</v>
      </c>
      <c r="D64" t="s">
        <v>4646</v>
      </c>
      <c r="E64">
        <v>1358.6</v>
      </c>
      <c r="F64">
        <v>368.8</v>
      </c>
      <c r="G64">
        <v>51.1</v>
      </c>
      <c r="H64" t="s">
        <v>4671</v>
      </c>
    </row>
    <row r="65" spans="1:8">
      <c r="A65" t="s">
        <v>4459</v>
      </c>
      <c r="B65">
        <v>0.976</v>
      </c>
      <c r="C65">
        <v>0.471</v>
      </c>
      <c r="D65" t="s">
        <v>4633</v>
      </c>
      <c r="E65">
        <v>663.8</v>
      </c>
      <c r="F65">
        <v>83.90000000000001</v>
      </c>
      <c r="G65">
        <v>32</v>
      </c>
      <c r="H65" t="s">
        <v>4649</v>
      </c>
    </row>
    <row r="66" spans="1:8">
      <c r="A66" t="s">
        <v>4460</v>
      </c>
      <c r="B66">
        <v>0.751</v>
      </c>
      <c r="C66">
        <v>0.538</v>
      </c>
      <c r="D66" t="s">
        <v>4633</v>
      </c>
      <c r="E66">
        <v>848.4</v>
      </c>
      <c r="F66">
        <v>116.8</v>
      </c>
      <c r="G66">
        <v>38.2</v>
      </c>
      <c r="H66" t="s">
        <v>4656</v>
      </c>
    </row>
    <row r="67" spans="1:8">
      <c r="A67" t="s">
        <v>4461</v>
      </c>
      <c r="B67">
        <v>0.721</v>
      </c>
      <c r="C67">
        <v>0.5</v>
      </c>
      <c r="D67" t="s">
        <v>4633</v>
      </c>
      <c r="E67">
        <v>845.1</v>
      </c>
      <c r="F67">
        <v>92.90000000000001</v>
      </c>
      <c r="G67">
        <v>24.8</v>
      </c>
      <c r="H67" t="s">
        <v>4653</v>
      </c>
    </row>
    <row r="68" spans="1:8">
      <c r="A68" t="s">
        <v>4462</v>
      </c>
      <c r="B68">
        <v>0.847</v>
      </c>
      <c r="C68">
        <v>0.587</v>
      </c>
      <c r="D68" t="s">
        <v>4633</v>
      </c>
      <c r="E68">
        <v>1124.6</v>
      </c>
      <c r="F68">
        <v>131.3</v>
      </c>
      <c r="G68">
        <v>43.2</v>
      </c>
      <c r="H68" t="s">
        <v>4653</v>
      </c>
    </row>
    <row r="69" spans="1:8">
      <c r="A69" t="s">
        <v>4463</v>
      </c>
      <c r="B69">
        <v>0.584</v>
      </c>
      <c r="C69">
        <v>0.749</v>
      </c>
      <c r="D69" t="s">
        <v>4633</v>
      </c>
      <c r="E69">
        <v>1202.2</v>
      </c>
      <c r="F69">
        <v>110.9</v>
      </c>
      <c r="G69">
        <v>41.9</v>
      </c>
      <c r="H69" t="s">
        <v>4653</v>
      </c>
    </row>
    <row r="70" spans="1:8">
      <c r="A70" t="s">
        <v>4464</v>
      </c>
      <c r="B70">
        <v>0.88</v>
      </c>
      <c r="C70">
        <v>0.611</v>
      </c>
      <c r="D70" t="s">
        <v>4633</v>
      </c>
      <c r="E70">
        <v>952.8</v>
      </c>
      <c r="F70">
        <v>117.6</v>
      </c>
      <c r="G70">
        <v>42.3</v>
      </c>
      <c r="H70" t="s">
        <v>4656</v>
      </c>
    </row>
    <row r="71" spans="1:8">
      <c r="A71" t="s">
        <v>4465</v>
      </c>
      <c r="B71">
        <v>0.947</v>
      </c>
      <c r="C71">
        <v>0.5679999999999999</v>
      </c>
      <c r="D71" t="s">
        <v>4633</v>
      </c>
      <c r="E71">
        <v>1459.7</v>
      </c>
      <c r="F71">
        <v>242.6</v>
      </c>
      <c r="G71">
        <v>50.3</v>
      </c>
      <c r="H71" t="s">
        <v>4654</v>
      </c>
    </row>
    <row r="72" spans="1:8">
      <c r="A72" t="s">
        <v>4466</v>
      </c>
      <c r="B72">
        <v>0.827</v>
      </c>
      <c r="C72">
        <v>0.453</v>
      </c>
      <c r="D72" t="s">
        <v>4633</v>
      </c>
      <c r="E72">
        <v>1110.6</v>
      </c>
      <c r="F72">
        <v>159.5</v>
      </c>
      <c r="G72">
        <v>48.1</v>
      </c>
      <c r="H72" t="s">
        <v>4656</v>
      </c>
    </row>
    <row r="73" spans="1:8">
      <c r="A73" t="s">
        <v>4467</v>
      </c>
      <c r="B73">
        <v>0.768</v>
      </c>
      <c r="C73">
        <v>0.718</v>
      </c>
      <c r="D73" t="s">
        <v>4633</v>
      </c>
      <c r="E73">
        <v>1129.7</v>
      </c>
      <c r="F73">
        <v>135.6</v>
      </c>
      <c r="G73">
        <v>43.6</v>
      </c>
      <c r="H73" t="s">
        <v>4656</v>
      </c>
    </row>
    <row r="74" spans="1:8">
      <c r="A74" t="s">
        <v>4468</v>
      </c>
      <c r="B74">
        <v>0.972</v>
      </c>
      <c r="C74">
        <v>0.574</v>
      </c>
      <c r="D74" t="s">
        <v>4633</v>
      </c>
      <c r="E74">
        <v>1112</v>
      </c>
      <c r="F74">
        <v>177.9</v>
      </c>
      <c r="G74">
        <v>61.8</v>
      </c>
      <c r="H74" t="s">
        <v>4653</v>
      </c>
    </row>
    <row r="75" spans="1:8">
      <c r="A75" t="s">
        <v>4469</v>
      </c>
      <c r="B75">
        <v>0.919</v>
      </c>
      <c r="C75">
        <v>0.5580000000000001</v>
      </c>
      <c r="D75" t="s">
        <v>4633</v>
      </c>
      <c r="E75">
        <v>492.3</v>
      </c>
      <c r="F75">
        <v>8.800000000000001</v>
      </c>
      <c r="G75">
        <v>27.3</v>
      </c>
      <c r="H75" t="s">
        <v>4649</v>
      </c>
    </row>
    <row r="76" spans="1:8">
      <c r="A76" t="s">
        <v>4470</v>
      </c>
      <c r="B76">
        <v>0.879</v>
      </c>
      <c r="C76">
        <v>0.488</v>
      </c>
      <c r="D76" t="s">
        <v>4633</v>
      </c>
      <c r="E76">
        <v>1179.6</v>
      </c>
      <c r="F76">
        <v>183</v>
      </c>
      <c r="G76">
        <v>52.4</v>
      </c>
      <c r="H76" t="s">
        <v>4656</v>
      </c>
    </row>
    <row r="77" spans="1:8">
      <c r="A77" t="s">
        <v>4471</v>
      </c>
      <c r="B77">
        <v>0.656</v>
      </c>
      <c r="C77">
        <v>0.589</v>
      </c>
      <c r="D77" t="s">
        <v>4633</v>
      </c>
      <c r="E77">
        <v>947.1</v>
      </c>
      <c r="F77">
        <v>249.7</v>
      </c>
      <c r="G77">
        <v>50.8</v>
      </c>
      <c r="H77" t="s">
        <v>4672</v>
      </c>
    </row>
    <row r="78" spans="1:8">
      <c r="A78" t="s">
        <v>4471</v>
      </c>
      <c r="B78">
        <v>0.672</v>
      </c>
      <c r="C78">
        <v>0.317</v>
      </c>
      <c r="D78" t="s">
        <v>4638</v>
      </c>
      <c r="E78">
        <v>965.6</v>
      </c>
      <c r="F78">
        <v>190</v>
      </c>
      <c r="G78">
        <v>54.2</v>
      </c>
      <c r="H78" t="s">
        <v>4656</v>
      </c>
    </row>
    <row r="79" spans="1:8">
      <c r="A79" t="s">
        <v>4471</v>
      </c>
      <c r="B79">
        <v>0.681</v>
      </c>
      <c r="C79">
        <v>0.265</v>
      </c>
      <c r="D79" t="s">
        <v>4643</v>
      </c>
      <c r="E79">
        <v>453.2</v>
      </c>
      <c r="F79">
        <v>126.4</v>
      </c>
      <c r="G79">
        <v>82.2</v>
      </c>
      <c r="H79" t="s">
        <v>4656</v>
      </c>
    </row>
    <row r="80" spans="1:8">
      <c r="A80" t="s">
        <v>4472</v>
      </c>
      <c r="B80">
        <v>0.83</v>
      </c>
      <c r="C80">
        <v>0.34</v>
      </c>
      <c r="D80" t="s">
        <v>4633</v>
      </c>
      <c r="E80">
        <v>643.6</v>
      </c>
      <c r="F80">
        <v>88.90000000000001</v>
      </c>
      <c r="G80">
        <v>42.1</v>
      </c>
      <c r="H80" t="s">
        <v>4653</v>
      </c>
    </row>
    <row r="81" spans="1:8">
      <c r="A81" t="s">
        <v>4474</v>
      </c>
      <c r="B81">
        <v>0.794</v>
      </c>
      <c r="C81">
        <v>0.485</v>
      </c>
      <c r="D81" t="s">
        <v>4633</v>
      </c>
      <c r="E81">
        <v>1654.5</v>
      </c>
      <c r="F81">
        <v>295.2</v>
      </c>
      <c r="G81">
        <v>53.8</v>
      </c>
      <c r="H81" t="s">
        <v>4663</v>
      </c>
    </row>
    <row r="82" spans="1:8">
      <c r="A82" t="s">
        <v>4476</v>
      </c>
      <c r="B82">
        <v>0.6879999999999999</v>
      </c>
      <c r="C82">
        <v>0.214</v>
      </c>
      <c r="D82" t="s">
        <v>4643</v>
      </c>
      <c r="E82">
        <v>1107.6</v>
      </c>
      <c r="F82">
        <v>282.7</v>
      </c>
      <c r="G82">
        <v>56.9</v>
      </c>
      <c r="H82" t="s">
        <v>4664</v>
      </c>
    </row>
    <row r="83" spans="1:8">
      <c r="A83" t="s">
        <v>4476</v>
      </c>
      <c r="B83">
        <v>0.76</v>
      </c>
      <c r="C83">
        <v>0.61</v>
      </c>
      <c r="D83" t="s">
        <v>4633</v>
      </c>
      <c r="E83">
        <v>376.3</v>
      </c>
      <c r="F83">
        <v>4.7</v>
      </c>
      <c r="G83">
        <v>77.2</v>
      </c>
      <c r="H83" t="s">
        <v>4673</v>
      </c>
    </row>
    <row r="84" spans="1:8">
      <c r="A84" t="s">
        <v>4477</v>
      </c>
      <c r="B84">
        <v>0.821</v>
      </c>
      <c r="C84">
        <v>0.5669999999999999</v>
      </c>
      <c r="D84" t="s">
        <v>4633</v>
      </c>
      <c r="E84">
        <v>1195.9</v>
      </c>
      <c r="F84">
        <v>188.5</v>
      </c>
      <c r="G84">
        <v>49.5</v>
      </c>
      <c r="H84" t="s">
        <v>4656</v>
      </c>
    </row>
    <row r="85" spans="1:8">
      <c r="A85" t="s">
        <v>4479</v>
      </c>
      <c r="B85">
        <v>0.793</v>
      </c>
      <c r="C85">
        <v>0.373</v>
      </c>
      <c r="D85" t="s">
        <v>4638</v>
      </c>
      <c r="E85">
        <v>462.5</v>
      </c>
      <c r="F85">
        <v>46</v>
      </c>
      <c r="G85">
        <v>53.1</v>
      </c>
      <c r="H85" t="s">
        <v>4674</v>
      </c>
    </row>
    <row r="86" spans="1:8">
      <c r="A86" t="s">
        <v>4480</v>
      </c>
      <c r="B86">
        <v>0.891</v>
      </c>
      <c r="C86">
        <v>0.681</v>
      </c>
      <c r="D86" t="s">
        <v>4633</v>
      </c>
      <c r="E86">
        <v>552.9</v>
      </c>
      <c r="F86">
        <v>46</v>
      </c>
      <c r="G86">
        <v>13.3</v>
      </c>
      <c r="H86" t="s">
        <v>4653</v>
      </c>
    </row>
    <row r="87" spans="1:8">
      <c r="A87" t="s">
        <v>4482</v>
      </c>
      <c r="B87">
        <v>0.622</v>
      </c>
      <c r="C87">
        <v>0.067</v>
      </c>
      <c r="D87" t="s">
        <v>4647</v>
      </c>
      <c r="E87">
        <v>426</v>
      </c>
      <c r="F87">
        <v>140.8</v>
      </c>
      <c r="G87">
        <v>75.5</v>
      </c>
      <c r="H87" t="s">
        <v>4662</v>
      </c>
    </row>
    <row r="88" spans="1:8">
      <c r="A88" t="s">
        <v>4482</v>
      </c>
      <c r="B88">
        <v>0.886</v>
      </c>
      <c r="C88">
        <v>0.699</v>
      </c>
      <c r="D88" t="s">
        <v>4633</v>
      </c>
      <c r="E88">
        <v>862.4</v>
      </c>
      <c r="F88">
        <v>46</v>
      </c>
      <c r="G88">
        <v>55.4</v>
      </c>
      <c r="H88" t="s">
        <v>4652</v>
      </c>
    </row>
    <row r="89" spans="1:8">
      <c r="A89" t="s">
        <v>4483</v>
      </c>
      <c r="B89">
        <v>0.574</v>
      </c>
      <c r="C89">
        <v>0.544</v>
      </c>
      <c r="D89" t="s">
        <v>4633</v>
      </c>
      <c r="E89">
        <v>1127.4</v>
      </c>
      <c r="F89">
        <v>179.8</v>
      </c>
      <c r="G89">
        <v>27</v>
      </c>
      <c r="H89" t="s">
        <v>4656</v>
      </c>
    </row>
    <row r="90" spans="1:8">
      <c r="A90" t="s">
        <v>4484</v>
      </c>
      <c r="B90">
        <v>0.96</v>
      </c>
      <c r="C90">
        <v>0.277</v>
      </c>
      <c r="D90" t="s">
        <v>4633</v>
      </c>
      <c r="E90">
        <v>1468.7</v>
      </c>
      <c r="F90">
        <v>286.3</v>
      </c>
      <c r="G90">
        <v>43.4</v>
      </c>
      <c r="H90" t="s">
        <v>4675</v>
      </c>
    </row>
    <row r="91" spans="1:8">
      <c r="A91" t="s">
        <v>4485</v>
      </c>
      <c r="B91">
        <v>0.787</v>
      </c>
      <c r="C91">
        <v>0.676</v>
      </c>
      <c r="D91" t="s">
        <v>4633</v>
      </c>
      <c r="E91">
        <v>800.5</v>
      </c>
      <c r="F91">
        <v>58.3</v>
      </c>
      <c r="G91">
        <v>35.5</v>
      </c>
      <c r="H91" t="s">
        <v>4656</v>
      </c>
    </row>
    <row r="92" spans="1:8">
      <c r="A92" t="s">
        <v>4486</v>
      </c>
      <c r="B92">
        <v>0.628</v>
      </c>
      <c r="C92">
        <v>0.629</v>
      </c>
      <c r="D92" t="s">
        <v>4633</v>
      </c>
      <c r="E92">
        <v>1233.2</v>
      </c>
      <c r="F92">
        <v>134.3</v>
      </c>
      <c r="G92">
        <v>44.1</v>
      </c>
      <c r="H92" t="s">
        <v>4656</v>
      </c>
    </row>
    <row r="93" spans="1:8">
      <c r="A93" t="s">
        <v>4487</v>
      </c>
      <c r="B93">
        <v>0.583</v>
      </c>
      <c r="C93">
        <v>0.538</v>
      </c>
      <c r="D93" t="s">
        <v>4633</v>
      </c>
      <c r="E93">
        <v>1535.3</v>
      </c>
      <c r="F93">
        <v>243.9</v>
      </c>
      <c r="G93">
        <v>50.6</v>
      </c>
      <c r="H93" t="s">
        <v>4653</v>
      </c>
    </row>
    <row r="94" spans="1:8">
      <c r="A94" t="s">
        <v>4488</v>
      </c>
      <c r="B94">
        <v>0.583</v>
      </c>
      <c r="C94">
        <v>0.212</v>
      </c>
      <c r="D94" t="s">
        <v>4633</v>
      </c>
      <c r="E94">
        <v>1152.6</v>
      </c>
      <c r="F94">
        <v>179.3</v>
      </c>
      <c r="G94">
        <v>43.9</v>
      </c>
      <c r="H94" t="s">
        <v>4650</v>
      </c>
    </row>
    <row r="95" spans="1:8">
      <c r="A95" t="s">
        <v>4489</v>
      </c>
      <c r="B95">
        <v>0.512</v>
      </c>
      <c r="C95">
        <v>-0.05</v>
      </c>
      <c r="D95" t="s">
        <v>4648</v>
      </c>
      <c r="E95">
        <v>669.1</v>
      </c>
      <c r="F95">
        <v>211</v>
      </c>
      <c r="G95">
        <v>67</v>
      </c>
      <c r="H95" t="s">
        <v>4662</v>
      </c>
    </row>
    <row r="96" spans="1:8">
      <c r="A96" t="s">
        <v>4490</v>
      </c>
      <c r="B96">
        <v>0.804</v>
      </c>
      <c r="C96">
        <v>0.601</v>
      </c>
      <c r="D96" t="s">
        <v>4633</v>
      </c>
      <c r="E96">
        <v>390.5</v>
      </c>
      <c r="F96">
        <v>8.1</v>
      </c>
      <c r="G96">
        <v>60.4</v>
      </c>
      <c r="H96" t="s">
        <v>4655</v>
      </c>
    </row>
    <row r="97" spans="1:8">
      <c r="A97" t="s">
        <v>4491</v>
      </c>
      <c r="B97">
        <v>0.57</v>
      </c>
      <c r="C97">
        <v>0.534</v>
      </c>
      <c r="D97" t="s">
        <v>4633</v>
      </c>
      <c r="E97">
        <v>1214.4</v>
      </c>
      <c r="F97">
        <v>187</v>
      </c>
      <c r="G97">
        <v>45.2</v>
      </c>
      <c r="H97" t="s">
        <v>4650</v>
      </c>
    </row>
    <row r="98" spans="1:8">
      <c r="A98" t="s">
        <v>4492</v>
      </c>
      <c r="B98">
        <v>0.894</v>
      </c>
      <c r="C98">
        <v>0.485</v>
      </c>
      <c r="D98" t="s">
        <v>4633</v>
      </c>
      <c r="E98">
        <v>1120.5</v>
      </c>
      <c r="F98">
        <v>192.7</v>
      </c>
      <c r="G98">
        <v>40.8</v>
      </c>
      <c r="H98" t="s">
        <v>4650</v>
      </c>
    </row>
    <row r="99" spans="1:8">
      <c r="A99" t="s">
        <v>4493</v>
      </c>
      <c r="B99">
        <v>0.894</v>
      </c>
      <c r="C99">
        <v>0.485</v>
      </c>
      <c r="D99" t="s">
        <v>4633</v>
      </c>
      <c r="E99">
        <v>1127.7</v>
      </c>
      <c r="F99">
        <v>192.7</v>
      </c>
      <c r="G99">
        <v>40.8</v>
      </c>
      <c r="H99" t="s">
        <v>4650</v>
      </c>
    </row>
    <row r="100" spans="1:8">
      <c r="A100" t="s">
        <v>4494</v>
      </c>
      <c r="B100">
        <v>0.757</v>
      </c>
      <c r="C100">
        <v>0.419</v>
      </c>
      <c r="D100" t="s">
        <v>4633</v>
      </c>
      <c r="E100">
        <v>889.5</v>
      </c>
      <c r="F100">
        <v>134.5</v>
      </c>
      <c r="G100">
        <v>36.9</v>
      </c>
      <c r="H100" t="s">
        <v>4656</v>
      </c>
    </row>
    <row r="101" spans="1:8">
      <c r="A101" t="s">
        <v>4495</v>
      </c>
      <c r="B101">
        <v>0.9389999999999999</v>
      </c>
      <c r="C101">
        <v>0.741</v>
      </c>
      <c r="D101" t="s">
        <v>4633</v>
      </c>
      <c r="E101">
        <v>769.1</v>
      </c>
      <c r="F101">
        <v>63.9</v>
      </c>
      <c r="G101">
        <v>32.5</v>
      </c>
      <c r="H101" t="s">
        <v>4656</v>
      </c>
    </row>
    <row r="102" spans="1:8">
      <c r="A102" t="s">
        <v>4496</v>
      </c>
      <c r="B102">
        <v>0.515</v>
      </c>
      <c r="C102">
        <v>0.17</v>
      </c>
      <c r="D102" t="s">
        <v>4643</v>
      </c>
      <c r="E102">
        <v>891.6</v>
      </c>
      <c r="F102">
        <v>281</v>
      </c>
      <c r="G102">
        <v>53.7</v>
      </c>
      <c r="H102" t="s">
        <v>4676</v>
      </c>
    </row>
    <row r="103" spans="1:8">
      <c r="A103" t="s">
        <v>4496</v>
      </c>
      <c r="B103">
        <v>0.659</v>
      </c>
      <c r="C103">
        <v>0.445</v>
      </c>
      <c r="D103" t="s">
        <v>4633</v>
      </c>
      <c r="E103">
        <v>2033.6</v>
      </c>
      <c r="F103">
        <v>352.9</v>
      </c>
      <c r="G103">
        <v>56.9</v>
      </c>
      <c r="H103" t="s">
        <v>4650</v>
      </c>
    </row>
    <row r="104" spans="1:8">
      <c r="A104" t="s">
        <v>4497</v>
      </c>
      <c r="B104">
        <v>0.532</v>
      </c>
      <c r="C104">
        <v>0.527</v>
      </c>
      <c r="D104" t="s">
        <v>4633</v>
      </c>
      <c r="E104">
        <v>1386.4</v>
      </c>
      <c r="F104">
        <v>194.8</v>
      </c>
      <c r="G104">
        <v>44.1</v>
      </c>
      <c r="H104" t="s">
        <v>4650</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80"/>
  <sheetViews>
    <sheetView workbookViewId="0"/>
  </sheetViews>
  <sheetFormatPr defaultRowHeight="15"/>
  <sheetData>
    <row r="1" spans="1:39">
      <c r="A1" s="1" t="s">
        <v>5136</v>
      </c>
      <c r="B1" s="1"/>
      <c r="C1" s="1"/>
      <c r="D1" s="1"/>
      <c r="E1" s="1"/>
      <c r="F1" s="1"/>
      <c r="G1" s="1"/>
      <c r="H1" s="1"/>
      <c r="I1" s="1"/>
      <c r="J1" s="1"/>
      <c r="K1" s="1" t="s">
        <v>5137</v>
      </c>
      <c r="L1" s="1"/>
      <c r="M1" s="1"/>
      <c r="N1" s="1"/>
      <c r="O1" s="1"/>
      <c r="P1" s="1" t="s">
        <v>5138</v>
      </c>
      <c r="Q1" s="1" t="s">
        <v>5139</v>
      </c>
      <c r="R1" s="1"/>
      <c r="S1" s="1"/>
      <c r="T1" s="1"/>
      <c r="U1" s="1"/>
      <c r="V1" s="1"/>
      <c r="W1" s="1"/>
      <c r="X1" s="1"/>
      <c r="Y1" s="1"/>
      <c r="Z1" s="1"/>
      <c r="AA1" s="1"/>
      <c r="AB1" s="1"/>
      <c r="AC1" s="1"/>
      <c r="AD1" s="1"/>
      <c r="AE1" s="1"/>
      <c r="AF1" s="1" t="s">
        <v>5140</v>
      </c>
      <c r="AG1" s="1"/>
      <c r="AH1" s="1"/>
      <c r="AI1" s="1"/>
      <c r="AJ1" s="1"/>
      <c r="AK1" s="1"/>
      <c r="AL1" s="1" t="s">
        <v>5141</v>
      </c>
      <c r="AM1" s="1"/>
    </row>
    <row r="2" spans="1:39">
      <c r="A2" s="5" t="s">
        <v>4679</v>
      </c>
      <c r="B2" s="5" t="s">
        <v>4680</v>
      </c>
      <c r="C2" s="5" t="s">
        <v>4396</v>
      </c>
      <c r="D2" s="5" t="s">
        <v>4681</v>
      </c>
      <c r="E2" s="5" t="s">
        <v>4398</v>
      </c>
      <c r="F2" s="5" t="s">
        <v>4682</v>
      </c>
      <c r="G2" s="5" t="s">
        <v>4100</v>
      </c>
      <c r="H2" s="5" t="s">
        <v>4683</v>
      </c>
      <c r="I2" s="5" t="s">
        <v>4684</v>
      </c>
      <c r="J2" s="5" t="s">
        <v>4685</v>
      </c>
      <c r="K2" s="5" t="s">
        <v>4686</v>
      </c>
      <c r="L2" s="5" t="s">
        <v>4687</v>
      </c>
      <c r="M2" s="5" t="s">
        <v>4688</v>
      </c>
      <c r="N2" s="5" t="s">
        <v>4689</v>
      </c>
      <c r="O2" s="5" t="s">
        <v>4690</v>
      </c>
      <c r="P2" s="5" t="s">
        <v>4691</v>
      </c>
      <c r="Q2" s="5" t="s">
        <v>4692</v>
      </c>
      <c r="R2" s="5" t="s">
        <v>4693</v>
      </c>
      <c r="S2" s="5" t="s">
        <v>4694</v>
      </c>
      <c r="T2" s="5" t="s">
        <v>4695</v>
      </c>
      <c r="U2" s="5" t="s">
        <v>4696</v>
      </c>
      <c r="V2" s="5" t="s">
        <v>4697</v>
      </c>
      <c r="W2" s="5" t="s">
        <v>4698</v>
      </c>
      <c r="X2" s="5" t="s">
        <v>4699</v>
      </c>
      <c r="Y2" s="5" t="s">
        <v>4700</v>
      </c>
      <c r="Z2" s="5" t="s">
        <v>4701</v>
      </c>
      <c r="AA2" s="5" t="s">
        <v>4702</v>
      </c>
      <c r="AB2" s="5" t="s">
        <v>4703</v>
      </c>
      <c r="AC2" s="5" t="s">
        <v>4704</v>
      </c>
      <c r="AD2" s="5" t="s">
        <v>4705</v>
      </c>
      <c r="AE2" s="5" t="s">
        <v>4706</v>
      </c>
      <c r="AF2" s="5" t="s">
        <v>4707</v>
      </c>
      <c r="AG2" s="5" t="s">
        <v>4708</v>
      </c>
      <c r="AH2" s="5" t="s">
        <v>4709</v>
      </c>
      <c r="AI2" s="5" t="s">
        <v>4710</v>
      </c>
      <c r="AJ2" s="5" t="s">
        <v>4711</v>
      </c>
      <c r="AK2" s="5" t="s">
        <v>4712</v>
      </c>
      <c r="AL2" s="5" t="s">
        <v>4713</v>
      </c>
    </row>
    <row r="3" spans="1:39">
      <c r="A3" t="s">
        <v>4714</v>
      </c>
      <c r="B3" t="s">
        <v>4553</v>
      </c>
      <c r="C3" t="s">
        <v>4556</v>
      </c>
      <c r="D3">
        <v>0.29</v>
      </c>
      <c r="E3" t="s">
        <v>4559</v>
      </c>
      <c r="F3">
        <v>9.539999999999999</v>
      </c>
      <c r="G3">
        <v>0</v>
      </c>
      <c r="H3">
        <v>1</v>
      </c>
      <c r="I3" t="s">
        <v>4876</v>
      </c>
      <c r="K3" t="s">
        <v>4891</v>
      </c>
      <c r="L3" t="s">
        <v>4892</v>
      </c>
      <c r="M3" t="s">
        <v>4893</v>
      </c>
      <c r="N3">
        <v>9</v>
      </c>
      <c r="O3" t="s">
        <v>4916</v>
      </c>
      <c r="P3" t="s">
        <v>4940</v>
      </c>
      <c r="Q3">
        <v>9</v>
      </c>
      <c r="R3">
        <v>2</v>
      </c>
      <c r="S3">
        <v>3.95</v>
      </c>
      <c r="T3">
        <v>3.95</v>
      </c>
      <c r="U3">
        <v>528.58</v>
      </c>
      <c r="V3">
        <v>125.13</v>
      </c>
      <c r="W3">
        <v>3.24</v>
      </c>
      <c r="X3">
        <v>10.81</v>
      </c>
      <c r="Y3">
        <v>1.3</v>
      </c>
      <c r="Z3">
        <v>6</v>
      </c>
      <c r="AA3" t="s">
        <v>5102</v>
      </c>
      <c r="AB3">
        <v>1</v>
      </c>
      <c r="AC3">
        <v>4</v>
      </c>
      <c r="AD3">
        <v>2.05</v>
      </c>
      <c r="AF3" t="s">
        <v>5108</v>
      </c>
      <c r="AI3">
        <v>0</v>
      </c>
      <c r="AJ3">
        <v>0</v>
      </c>
      <c r="AK3" t="s">
        <v>5113</v>
      </c>
      <c r="AL3" t="s">
        <v>5113</v>
      </c>
    </row>
    <row r="4" spans="1:39">
      <c r="A4" t="s">
        <v>4715</v>
      </c>
      <c r="B4" t="s">
        <v>4553</v>
      </c>
      <c r="C4" t="s">
        <v>4556</v>
      </c>
      <c r="D4">
        <v>5.3</v>
      </c>
      <c r="E4" t="s">
        <v>4559</v>
      </c>
      <c r="F4">
        <v>8.279999999999999</v>
      </c>
      <c r="G4">
        <v>2.03</v>
      </c>
      <c r="H4">
        <v>70</v>
      </c>
      <c r="I4" t="s">
        <v>4877</v>
      </c>
      <c r="K4" t="s">
        <v>4891</v>
      </c>
      <c r="M4" t="s">
        <v>4894</v>
      </c>
      <c r="N4">
        <v>9</v>
      </c>
      <c r="O4" t="s">
        <v>4917</v>
      </c>
      <c r="P4" t="s">
        <v>4941</v>
      </c>
      <c r="Q4">
        <v>8</v>
      </c>
      <c r="R4">
        <v>4</v>
      </c>
      <c r="S4">
        <v>1.62</v>
      </c>
      <c r="T4">
        <v>1.69</v>
      </c>
      <c r="U4">
        <v>346.35</v>
      </c>
      <c r="V4">
        <v>144.06</v>
      </c>
      <c r="W4">
        <v>2.33</v>
      </c>
      <c r="X4">
        <v>8.539999999999999</v>
      </c>
      <c r="Y4">
        <v>5.23</v>
      </c>
      <c r="Z4">
        <v>4</v>
      </c>
      <c r="AA4" t="s">
        <v>5102</v>
      </c>
      <c r="AB4">
        <v>0</v>
      </c>
      <c r="AC4">
        <v>2</v>
      </c>
      <c r="AD4">
        <v>4</v>
      </c>
      <c r="AE4" t="s">
        <v>5103</v>
      </c>
      <c r="AF4" t="s">
        <v>5108</v>
      </c>
      <c r="AI4">
        <v>2</v>
      </c>
      <c r="AJ4">
        <v>0</v>
      </c>
      <c r="AK4" t="s">
        <v>5114</v>
      </c>
      <c r="AL4" t="s">
        <v>5114</v>
      </c>
    </row>
    <row r="5" spans="1:39">
      <c r="A5" t="s">
        <v>4715</v>
      </c>
      <c r="B5" t="s">
        <v>4553</v>
      </c>
      <c r="C5" t="s">
        <v>4556</v>
      </c>
      <c r="D5">
        <v>5.3</v>
      </c>
      <c r="E5" t="s">
        <v>4559</v>
      </c>
      <c r="F5">
        <v>8.279999999999999</v>
      </c>
      <c r="G5">
        <v>2.03</v>
      </c>
      <c r="H5">
        <v>70</v>
      </c>
      <c r="I5" t="s">
        <v>4877</v>
      </c>
      <c r="K5" t="s">
        <v>4891</v>
      </c>
      <c r="M5" t="s">
        <v>4894</v>
      </c>
      <c r="N5">
        <v>9</v>
      </c>
      <c r="O5" t="s">
        <v>4917</v>
      </c>
      <c r="P5" t="s">
        <v>4941</v>
      </c>
      <c r="Q5">
        <v>8</v>
      </c>
      <c r="R5">
        <v>4</v>
      </c>
      <c r="S5">
        <v>1.62</v>
      </c>
      <c r="T5">
        <v>1.69</v>
      </c>
      <c r="U5">
        <v>346.35</v>
      </c>
      <c r="V5">
        <v>144.06</v>
      </c>
      <c r="W5">
        <v>2.33</v>
      </c>
      <c r="X5">
        <v>8.539999999999999</v>
      </c>
      <c r="Y5">
        <v>5.23</v>
      </c>
      <c r="Z5">
        <v>4</v>
      </c>
      <c r="AA5" t="s">
        <v>5102</v>
      </c>
      <c r="AB5">
        <v>0</v>
      </c>
      <c r="AC5">
        <v>2</v>
      </c>
      <c r="AD5">
        <v>4</v>
      </c>
      <c r="AE5" t="s">
        <v>5103</v>
      </c>
      <c r="AF5" t="s">
        <v>5108</v>
      </c>
      <c r="AI5">
        <v>2</v>
      </c>
      <c r="AJ5">
        <v>0</v>
      </c>
      <c r="AK5" t="s">
        <v>5114</v>
      </c>
      <c r="AL5" t="s">
        <v>5114</v>
      </c>
    </row>
    <row r="6" spans="1:39">
      <c r="A6" t="s">
        <v>4716</v>
      </c>
      <c r="B6" t="s">
        <v>4553</v>
      </c>
      <c r="C6" t="s">
        <v>4556</v>
      </c>
      <c r="D6">
        <v>16</v>
      </c>
      <c r="E6" t="s">
        <v>4559</v>
      </c>
      <c r="F6">
        <v>7.8</v>
      </c>
      <c r="G6">
        <v>1.51</v>
      </c>
      <c r="H6">
        <v>34</v>
      </c>
      <c r="I6" t="s">
        <v>4878</v>
      </c>
      <c r="K6" t="s">
        <v>4891</v>
      </c>
      <c r="M6" t="s">
        <v>4894</v>
      </c>
      <c r="N6">
        <v>9</v>
      </c>
      <c r="O6" t="s">
        <v>4917</v>
      </c>
      <c r="P6" t="s">
        <v>4942</v>
      </c>
      <c r="Q6">
        <v>7</v>
      </c>
      <c r="R6">
        <v>1</v>
      </c>
      <c r="S6">
        <v>3.02</v>
      </c>
      <c r="T6">
        <v>3.04</v>
      </c>
      <c r="U6">
        <v>348.36</v>
      </c>
      <c r="V6">
        <v>84.51000000000001</v>
      </c>
      <c r="W6">
        <v>2.98</v>
      </c>
      <c r="X6">
        <v>9.06</v>
      </c>
      <c r="Y6">
        <v>2.97</v>
      </c>
      <c r="Z6">
        <v>4</v>
      </c>
      <c r="AA6" t="s">
        <v>5102</v>
      </c>
      <c r="AB6">
        <v>0</v>
      </c>
      <c r="AC6">
        <v>2</v>
      </c>
      <c r="AD6">
        <v>5.303333333333333</v>
      </c>
      <c r="AE6" t="s">
        <v>5104</v>
      </c>
      <c r="AF6" t="s">
        <v>5108</v>
      </c>
      <c r="AI6">
        <v>0</v>
      </c>
      <c r="AJ6">
        <v>0</v>
      </c>
      <c r="AK6" t="s">
        <v>5114</v>
      </c>
      <c r="AL6" t="s">
        <v>5114</v>
      </c>
    </row>
    <row r="7" spans="1:39">
      <c r="A7" t="s">
        <v>4716</v>
      </c>
      <c r="B7" t="s">
        <v>4553</v>
      </c>
      <c r="C7" t="s">
        <v>4556</v>
      </c>
      <c r="D7">
        <v>16</v>
      </c>
      <c r="E7" t="s">
        <v>4559</v>
      </c>
      <c r="F7">
        <v>7.8</v>
      </c>
      <c r="G7">
        <v>1.51</v>
      </c>
      <c r="H7">
        <v>34</v>
      </c>
      <c r="I7" t="s">
        <v>4878</v>
      </c>
      <c r="K7" t="s">
        <v>4891</v>
      </c>
      <c r="M7" t="s">
        <v>4894</v>
      </c>
      <c r="N7">
        <v>9</v>
      </c>
      <c r="O7" t="s">
        <v>4917</v>
      </c>
      <c r="P7" t="s">
        <v>4942</v>
      </c>
      <c r="Q7">
        <v>7</v>
      </c>
      <c r="R7">
        <v>1</v>
      </c>
      <c r="S7">
        <v>3.02</v>
      </c>
      <c r="T7">
        <v>3.04</v>
      </c>
      <c r="U7">
        <v>348.36</v>
      </c>
      <c r="V7">
        <v>84.51000000000001</v>
      </c>
      <c r="W7">
        <v>2.98</v>
      </c>
      <c r="X7">
        <v>9.06</v>
      </c>
      <c r="Y7">
        <v>2.97</v>
      </c>
      <c r="Z7">
        <v>4</v>
      </c>
      <c r="AA7" t="s">
        <v>5102</v>
      </c>
      <c r="AB7">
        <v>0</v>
      </c>
      <c r="AC7">
        <v>2</v>
      </c>
      <c r="AD7">
        <v>5.303333333333333</v>
      </c>
      <c r="AE7" t="s">
        <v>5104</v>
      </c>
      <c r="AF7" t="s">
        <v>5108</v>
      </c>
      <c r="AI7">
        <v>0</v>
      </c>
      <c r="AJ7">
        <v>0</v>
      </c>
      <c r="AK7" t="s">
        <v>5114</v>
      </c>
      <c r="AL7" t="s">
        <v>5114</v>
      </c>
    </row>
    <row r="8" spans="1:39">
      <c r="A8" t="s">
        <v>4717</v>
      </c>
      <c r="B8" t="s">
        <v>4553</v>
      </c>
      <c r="C8" t="s">
        <v>4556</v>
      </c>
      <c r="D8">
        <v>42</v>
      </c>
      <c r="E8" t="s">
        <v>4559</v>
      </c>
      <c r="F8">
        <v>7.38</v>
      </c>
      <c r="G8">
        <v>3.27</v>
      </c>
      <c r="H8">
        <v>200</v>
      </c>
      <c r="I8" t="s">
        <v>4879</v>
      </c>
      <c r="K8" t="s">
        <v>4891</v>
      </c>
      <c r="M8" t="s">
        <v>4894</v>
      </c>
      <c r="N8">
        <v>9</v>
      </c>
      <c r="O8" t="s">
        <v>4917</v>
      </c>
      <c r="P8" t="s">
        <v>4943</v>
      </c>
      <c r="Q8">
        <v>6</v>
      </c>
      <c r="R8">
        <v>3</v>
      </c>
      <c r="S8">
        <v>1.51</v>
      </c>
      <c r="T8">
        <v>1.51</v>
      </c>
      <c r="U8">
        <v>308.35</v>
      </c>
      <c r="V8">
        <v>105.64</v>
      </c>
      <c r="W8">
        <v>2.84</v>
      </c>
      <c r="X8">
        <v>9.51</v>
      </c>
      <c r="Y8">
        <v>4.38</v>
      </c>
      <c r="Z8">
        <v>4</v>
      </c>
      <c r="AA8" t="s">
        <v>5102</v>
      </c>
      <c r="AB8">
        <v>0</v>
      </c>
      <c r="AC8">
        <v>2</v>
      </c>
      <c r="AD8">
        <v>4.645333333333333</v>
      </c>
      <c r="AF8" t="s">
        <v>5108</v>
      </c>
      <c r="AI8">
        <v>0</v>
      </c>
      <c r="AJ8">
        <v>0</v>
      </c>
      <c r="AK8" t="s">
        <v>5114</v>
      </c>
      <c r="AL8" t="s">
        <v>5114</v>
      </c>
    </row>
    <row r="9" spans="1:39">
      <c r="A9" t="s">
        <v>4717</v>
      </c>
      <c r="B9" t="s">
        <v>4553</v>
      </c>
      <c r="C9" t="s">
        <v>4556</v>
      </c>
      <c r="D9">
        <v>42</v>
      </c>
      <c r="E9" t="s">
        <v>4559</v>
      </c>
      <c r="F9">
        <v>7.38</v>
      </c>
      <c r="G9">
        <v>3.27</v>
      </c>
      <c r="H9">
        <v>200</v>
      </c>
      <c r="I9" t="s">
        <v>4879</v>
      </c>
      <c r="K9" t="s">
        <v>4891</v>
      </c>
      <c r="M9" t="s">
        <v>4894</v>
      </c>
      <c r="N9">
        <v>9</v>
      </c>
      <c r="O9" t="s">
        <v>4917</v>
      </c>
      <c r="P9" t="s">
        <v>4943</v>
      </c>
      <c r="Q9">
        <v>6</v>
      </c>
      <c r="R9">
        <v>3</v>
      </c>
      <c r="S9">
        <v>1.51</v>
      </c>
      <c r="T9">
        <v>1.51</v>
      </c>
      <c r="U9">
        <v>308.35</v>
      </c>
      <c r="V9">
        <v>105.64</v>
      </c>
      <c r="W9">
        <v>2.84</v>
      </c>
      <c r="X9">
        <v>9.51</v>
      </c>
      <c r="Y9">
        <v>4.38</v>
      </c>
      <c r="Z9">
        <v>4</v>
      </c>
      <c r="AA9" t="s">
        <v>5102</v>
      </c>
      <c r="AB9">
        <v>0</v>
      </c>
      <c r="AC9">
        <v>2</v>
      </c>
      <c r="AD9">
        <v>4.645333333333333</v>
      </c>
      <c r="AF9" t="s">
        <v>5108</v>
      </c>
      <c r="AI9">
        <v>0</v>
      </c>
      <c r="AJ9">
        <v>0</v>
      </c>
      <c r="AK9" t="s">
        <v>5114</v>
      </c>
      <c r="AL9" t="s">
        <v>5114</v>
      </c>
    </row>
    <row r="10" spans="1:39">
      <c r="A10" t="s">
        <v>4718</v>
      </c>
      <c r="B10" t="s">
        <v>4553</v>
      </c>
      <c r="C10" t="s">
        <v>4556</v>
      </c>
      <c r="D10">
        <v>48</v>
      </c>
      <c r="E10" t="s">
        <v>4559</v>
      </c>
      <c r="F10">
        <v>7.32</v>
      </c>
      <c r="G10">
        <v>1.29</v>
      </c>
      <c r="H10">
        <v>44</v>
      </c>
      <c r="I10" t="s">
        <v>4880</v>
      </c>
      <c r="K10" t="s">
        <v>4891</v>
      </c>
      <c r="M10" t="s">
        <v>4894</v>
      </c>
      <c r="N10">
        <v>9</v>
      </c>
      <c r="O10" t="s">
        <v>4917</v>
      </c>
      <c r="P10" t="s">
        <v>4944</v>
      </c>
      <c r="Q10">
        <v>9</v>
      </c>
      <c r="R10">
        <v>1</v>
      </c>
      <c r="S10">
        <v>2.77</v>
      </c>
      <c r="T10">
        <v>2.77</v>
      </c>
      <c r="U10">
        <v>513.65</v>
      </c>
      <c r="V10">
        <v>107.55</v>
      </c>
      <c r="W10">
        <v>2.15</v>
      </c>
      <c r="X10">
        <v>12.22</v>
      </c>
      <c r="Y10">
        <v>4.95</v>
      </c>
      <c r="Z10">
        <v>4</v>
      </c>
      <c r="AA10" t="s">
        <v>5102</v>
      </c>
      <c r="AB10">
        <v>1</v>
      </c>
      <c r="AC10">
        <v>5</v>
      </c>
      <c r="AD10">
        <v>3.863333333333334</v>
      </c>
      <c r="AE10" t="s">
        <v>5105</v>
      </c>
      <c r="AF10" t="s">
        <v>5108</v>
      </c>
      <c r="AH10" t="s">
        <v>5111</v>
      </c>
      <c r="AI10">
        <v>2</v>
      </c>
      <c r="AJ10">
        <v>0</v>
      </c>
      <c r="AK10" t="s">
        <v>5114</v>
      </c>
      <c r="AL10" t="s">
        <v>5114</v>
      </c>
    </row>
    <row r="11" spans="1:39">
      <c r="A11" t="s">
        <v>4718</v>
      </c>
      <c r="B11" t="s">
        <v>4553</v>
      </c>
      <c r="C11" t="s">
        <v>4556</v>
      </c>
      <c r="D11">
        <v>48</v>
      </c>
      <c r="E11" t="s">
        <v>4559</v>
      </c>
      <c r="F11">
        <v>7.32</v>
      </c>
      <c r="G11">
        <v>1.29</v>
      </c>
      <c r="H11">
        <v>44</v>
      </c>
      <c r="I11" t="s">
        <v>4880</v>
      </c>
      <c r="K11" t="s">
        <v>4891</v>
      </c>
      <c r="M11" t="s">
        <v>4894</v>
      </c>
      <c r="N11">
        <v>9</v>
      </c>
      <c r="O11" t="s">
        <v>4917</v>
      </c>
      <c r="P11" t="s">
        <v>4944</v>
      </c>
      <c r="Q11">
        <v>9</v>
      </c>
      <c r="R11">
        <v>1</v>
      </c>
      <c r="S11">
        <v>2.77</v>
      </c>
      <c r="T11">
        <v>2.77</v>
      </c>
      <c r="U11">
        <v>513.65</v>
      </c>
      <c r="V11">
        <v>107.55</v>
      </c>
      <c r="W11">
        <v>2.15</v>
      </c>
      <c r="X11">
        <v>12.22</v>
      </c>
      <c r="Y11">
        <v>4.95</v>
      </c>
      <c r="Z11">
        <v>4</v>
      </c>
      <c r="AA11" t="s">
        <v>5102</v>
      </c>
      <c r="AB11">
        <v>1</v>
      </c>
      <c r="AC11">
        <v>5</v>
      </c>
      <c r="AD11">
        <v>3.863333333333334</v>
      </c>
      <c r="AE11" t="s">
        <v>5105</v>
      </c>
      <c r="AF11" t="s">
        <v>5108</v>
      </c>
      <c r="AH11" t="s">
        <v>5111</v>
      </c>
      <c r="AI11">
        <v>2</v>
      </c>
      <c r="AJ11">
        <v>0</v>
      </c>
      <c r="AK11" t="s">
        <v>5114</v>
      </c>
      <c r="AL11" t="s">
        <v>5114</v>
      </c>
    </row>
    <row r="12" spans="1:39">
      <c r="A12" t="s">
        <v>4718</v>
      </c>
      <c r="B12" t="s">
        <v>4555</v>
      </c>
      <c r="C12" t="s">
        <v>4556</v>
      </c>
      <c r="D12">
        <v>1.4</v>
      </c>
      <c r="E12" t="s">
        <v>4559</v>
      </c>
      <c r="F12">
        <v>8.85</v>
      </c>
      <c r="G12">
        <v>1.29</v>
      </c>
      <c r="H12">
        <v>44</v>
      </c>
      <c r="I12" t="s">
        <v>4880</v>
      </c>
      <c r="K12" t="s">
        <v>4891</v>
      </c>
      <c r="L12" t="s">
        <v>4892</v>
      </c>
      <c r="M12" t="s">
        <v>4895</v>
      </c>
      <c r="N12">
        <v>9</v>
      </c>
      <c r="O12" t="s">
        <v>4918</v>
      </c>
      <c r="P12" t="s">
        <v>4944</v>
      </c>
      <c r="Q12">
        <v>9</v>
      </c>
      <c r="R12">
        <v>1</v>
      </c>
      <c r="S12">
        <v>2.77</v>
      </c>
      <c r="T12">
        <v>2.77</v>
      </c>
      <c r="U12">
        <v>513.65</v>
      </c>
      <c r="V12">
        <v>107.55</v>
      </c>
      <c r="W12">
        <v>2.15</v>
      </c>
      <c r="X12">
        <v>12.22</v>
      </c>
      <c r="Y12">
        <v>4.95</v>
      </c>
      <c r="Z12">
        <v>4</v>
      </c>
      <c r="AA12" t="s">
        <v>5102</v>
      </c>
      <c r="AB12">
        <v>1</v>
      </c>
      <c r="AC12">
        <v>5</v>
      </c>
      <c r="AD12">
        <v>3.863333333333334</v>
      </c>
      <c r="AE12" t="s">
        <v>5105</v>
      </c>
      <c r="AF12" t="s">
        <v>5108</v>
      </c>
      <c r="AH12" t="s">
        <v>5111</v>
      </c>
      <c r="AI12">
        <v>2</v>
      </c>
      <c r="AJ12">
        <v>0</v>
      </c>
      <c r="AK12" t="s">
        <v>5115</v>
      </c>
      <c r="AL12" t="s">
        <v>5115</v>
      </c>
    </row>
    <row r="13" spans="1:39">
      <c r="A13" t="s">
        <v>4718</v>
      </c>
      <c r="B13" t="s">
        <v>4555</v>
      </c>
      <c r="C13" t="s">
        <v>4556</v>
      </c>
      <c r="D13">
        <v>1.4</v>
      </c>
      <c r="E13" t="s">
        <v>4559</v>
      </c>
      <c r="F13">
        <v>8.85</v>
      </c>
      <c r="G13">
        <v>1.29</v>
      </c>
      <c r="H13">
        <v>44</v>
      </c>
      <c r="I13" t="s">
        <v>4880</v>
      </c>
      <c r="K13" t="s">
        <v>4891</v>
      </c>
      <c r="L13" t="s">
        <v>4892</v>
      </c>
      <c r="M13" t="s">
        <v>4895</v>
      </c>
      <c r="N13">
        <v>9</v>
      </c>
      <c r="O13" t="s">
        <v>4918</v>
      </c>
      <c r="P13" t="s">
        <v>4944</v>
      </c>
      <c r="Q13">
        <v>9</v>
      </c>
      <c r="R13">
        <v>1</v>
      </c>
      <c r="S13">
        <v>2.77</v>
      </c>
      <c r="T13">
        <v>2.77</v>
      </c>
      <c r="U13">
        <v>513.65</v>
      </c>
      <c r="V13">
        <v>107.55</v>
      </c>
      <c r="W13">
        <v>2.15</v>
      </c>
      <c r="X13">
        <v>12.22</v>
      </c>
      <c r="Y13">
        <v>4.95</v>
      </c>
      <c r="Z13">
        <v>4</v>
      </c>
      <c r="AA13" t="s">
        <v>5102</v>
      </c>
      <c r="AB13">
        <v>1</v>
      </c>
      <c r="AC13">
        <v>5</v>
      </c>
      <c r="AD13">
        <v>3.863333333333334</v>
      </c>
      <c r="AE13" t="s">
        <v>5105</v>
      </c>
      <c r="AF13" t="s">
        <v>5108</v>
      </c>
      <c r="AH13" t="s">
        <v>5111</v>
      </c>
      <c r="AI13">
        <v>2</v>
      </c>
      <c r="AJ13">
        <v>0</v>
      </c>
      <c r="AK13" t="s">
        <v>5115</v>
      </c>
      <c r="AL13" t="s">
        <v>5115</v>
      </c>
    </row>
    <row r="14" spans="1:39">
      <c r="A14" t="s">
        <v>4719</v>
      </c>
      <c r="B14" t="s">
        <v>4553</v>
      </c>
      <c r="C14" t="s">
        <v>4556</v>
      </c>
      <c r="D14">
        <v>350</v>
      </c>
      <c r="E14" t="s">
        <v>4559</v>
      </c>
      <c r="F14">
        <v>6.46</v>
      </c>
      <c r="G14">
        <v>4.39</v>
      </c>
      <c r="H14">
        <v>337</v>
      </c>
      <c r="I14" t="s">
        <v>4881</v>
      </c>
      <c r="K14" t="s">
        <v>4891</v>
      </c>
      <c r="M14" t="s">
        <v>4896</v>
      </c>
      <c r="N14">
        <v>8</v>
      </c>
      <c r="O14" t="s">
        <v>4919</v>
      </c>
      <c r="P14" t="s">
        <v>4945</v>
      </c>
      <c r="Q14">
        <v>6</v>
      </c>
      <c r="R14">
        <v>3</v>
      </c>
      <c r="S14">
        <v>4.78</v>
      </c>
      <c r="T14">
        <v>4.78</v>
      </c>
      <c r="U14">
        <v>439.47</v>
      </c>
      <c r="V14">
        <v>88.65000000000001</v>
      </c>
      <c r="W14">
        <v>3.47</v>
      </c>
      <c r="X14">
        <v>13.37</v>
      </c>
      <c r="Y14">
        <v>0</v>
      </c>
      <c r="Z14">
        <v>5</v>
      </c>
      <c r="AA14" t="s">
        <v>5102</v>
      </c>
      <c r="AB14">
        <v>0</v>
      </c>
      <c r="AC14">
        <v>1</v>
      </c>
      <c r="AD14">
        <v>2.709023809523809</v>
      </c>
      <c r="AE14" t="s">
        <v>5106</v>
      </c>
      <c r="AF14" t="s">
        <v>5108</v>
      </c>
      <c r="AH14" t="s">
        <v>5112</v>
      </c>
      <c r="AI14">
        <v>3</v>
      </c>
      <c r="AJ14">
        <v>0</v>
      </c>
      <c r="AK14" t="s">
        <v>5116</v>
      </c>
      <c r="AL14" t="s">
        <v>5116</v>
      </c>
    </row>
    <row r="15" spans="1:39">
      <c r="A15" t="s">
        <v>4719</v>
      </c>
      <c r="B15" t="s">
        <v>4553</v>
      </c>
      <c r="C15" t="s">
        <v>4556</v>
      </c>
      <c r="D15">
        <v>350</v>
      </c>
      <c r="E15" t="s">
        <v>4559</v>
      </c>
      <c r="F15">
        <v>6.46</v>
      </c>
      <c r="G15">
        <v>4.39</v>
      </c>
      <c r="H15">
        <v>337</v>
      </c>
      <c r="I15" t="s">
        <v>4881</v>
      </c>
      <c r="K15" t="s">
        <v>4891</v>
      </c>
      <c r="M15" t="s">
        <v>4894</v>
      </c>
      <c r="N15">
        <v>9</v>
      </c>
      <c r="O15" t="s">
        <v>4917</v>
      </c>
      <c r="P15" t="s">
        <v>4945</v>
      </c>
      <c r="Q15">
        <v>6</v>
      </c>
      <c r="R15">
        <v>3</v>
      </c>
      <c r="S15">
        <v>4.78</v>
      </c>
      <c r="T15">
        <v>4.78</v>
      </c>
      <c r="U15">
        <v>439.47</v>
      </c>
      <c r="V15">
        <v>88.65000000000001</v>
      </c>
      <c r="W15">
        <v>3.47</v>
      </c>
      <c r="X15">
        <v>13.37</v>
      </c>
      <c r="Y15">
        <v>0</v>
      </c>
      <c r="Z15">
        <v>5</v>
      </c>
      <c r="AA15" t="s">
        <v>5102</v>
      </c>
      <c r="AB15">
        <v>0</v>
      </c>
      <c r="AC15">
        <v>1</v>
      </c>
      <c r="AD15">
        <v>2.709023809523809</v>
      </c>
      <c r="AE15" t="s">
        <v>5106</v>
      </c>
      <c r="AF15" t="s">
        <v>5108</v>
      </c>
      <c r="AH15" t="s">
        <v>5112</v>
      </c>
      <c r="AI15">
        <v>3</v>
      </c>
      <c r="AJ15">
        <v>0</v>
      </c>
      <c r="AK15" t="s">
        <v>5114</v>
      </c>
      <c r="AL15" t="s">
        <v>5114</v>
      </c>
    </row>
    <row r="16" spans="1:39">
      <c r="A16" t="s">
        <v>4719</v>
      </c>
      <c r="B16" t="s">
        <v>4553</v>
      </c>
      <c r="C16" t="s">
        <v>4556</v>
      </c>
      <c r="D16">
        <v>350</v>
      </c>
      <c r="E16" t="s">
        <v>4559</v>
      </c>
      <c r="F16">
        <v>6.46</v>
      </c>
      <c r="G16">
        <v>4.39</v>
      </c>
      <c r="H16">
        <v>337</v>
      </c>
      <c r="I16" t="s">
        <v>4881</v>
      </c>
      <c r="K16" t="s">
        <v>4891</v>
      </c>
      <c r="M16" t="s">
        <v>4896</v>
      </c>
      <c r="N16">
        <v>8</v>
      </c>
      <c r="O16" t="s">
        <v>4919</v>
      </c>
      <c r="P16" t="s">
        <v>4945</v>
      </c>
      <c r="Q16">
        <v>6</v>
      </c>
      <c r="R16">
        <v>3</v>
      </c>
      <c r="S16">
        <v>4.78</v>
      </c>
      <c r="T16">
        <v>4.78</v>
      </c>
      <c r="U16">
        <v>439.47</v>
      </c>
      <c r="V16">
        <v>88.65000000000001</v>
      </c>
      <c r="W16">
        <v>3.47</v>
      </c>
      <c r="X16">
        <v>13.37</v>
      </c>
      <c r="Y16">
        <v>0</v>
      </c>
      <c r="Z16">
        <v>5</v>
      </c>
      <c r="AA16" t="s">
        <v>5102</v>
      </c>
      <c r="AB16">
        <v>0</v>
      </c>
      <c r="AC16">
        <v>1</v>
      </c>
      <c r="AD16">
        <v>2.709023809523809</v>
      </c>
      <c r="AE16" t="s">
        <v>5106</v>
      </c>
      <c r="AF16" t="s">
        <v>5108</v>
      </c>
      <c r="AH16" t="s">
        <v>5112</v>
      </c>
      <c r="AI16">
        <v>3</v>
      </c>
      <c r="AJ16">
        <v>0</v>
      </c>
      <c r="AK16" t="s">
        <v>5116</v>
      </c>
      <c r="AL16" t="s">
        <v>5116</v>
      </c>
    </row>
    <row r="17" spans="1:38">
      <c r="A17" t="s">
        <v>4719</v>
      </c>
      <c r="B17" t="s">
        <v>4553</v>
      </c>
      <c r="C17" t="s">
        <v>4556</v>
      </c>
      <c r="D17">
        <v>350</v>
      </c>
      <c r="E17" t="s">
        <v>4559</v>
      </c>
      <c r="F17">
        <v>6.46</v>
      </c>
      <c r="G17">
        <v>4.39</v>
      </c>
      <c r="H17">
        <v>337</v>
      </c>
      <c r="I17" t="s">
        <v>4881</v>
      </c>
      <c r="K17" t="s">
        <v>4891</v>
      </c>
      <c r="M17" t="s">
        <v>4894</v>
      </c>
      <c r="N17">
        <v>9</v>
      </c>
      <c r="O17" t="s">
        <v>4917</v>
      </c>
      <c r="P17" t="s">
        <v>4945</v>
      </c>
      <c r="Q17">
        <v>6</v>
      </c>
      <c r="R17">
        <v>3</v>
      </c>
      <c r="S17">
        <v>4.78</v>
      </c>
      <c r="T17">
        <v>4.78</v>
      </c>
      <c r="U17">
        <v>439.47</v>
      </c>
      <c r="V17">
        <v>88.65000000000001</v>
      </c>
      <c r="W17">
        <v>3.47</v>
      </c>
      <c r="X17">
        <v>13.37</v>
      </c>
      <c r="Y17">
        <v>0</v>
      </c>
      <c r="Z17">
        <v>5</v>
      </c>
      <c r="AA17" t="s">
        <v>5102</v>
      </c>
      <c r="AB17">
        <v>0</v>
      </c>
      <c r="AC17">
        <v>1</v>
      </c>
      <c r="AD17">
        <v>2.709023809523809</v>
      </c>
      <c r="AE17" t="s">
        <v>5106</v>
      </c>
      <c r="AF17" t="s">
        <v>5108</v>
      </c>
      <c r="AH17" t="s">
        <v>5112</v>
      </c>
      <c r="AI17">
        <v>3</v>
      </c>
      <c r="AJ17">
        <v>0</v>
      </c>
      <c r="AK17" t="s">
        <v>5114</v>
      </c>
      <c r="AL17" t="s">
        <v>5114</v>
      </c>
    </row>
    <row r="18" spans="1:38">
      <c r="A18" t="s">
        <v>4720</v>
      </c>
      <c r="B18" t="s">
        <v>4553</v>
      </c>
      <c r="C18" t="s">
        <v>4556</v>
      </c>
      <c r="D18">
        <v>370</v>
      </c>
      <c r="E18" t="s">
        <v>4559</v>
      </c>
      <c r="F18">
        <v>6.43</v>
      </c>
      <c r="G18">
        <v>1.63</v>
      </c>
      <c r="H18">
        <v>13</v>
      </c>
      <c r="I18" t="s">
        <v>4882</v>
      </c>
      <c r="K18" t="s">
        <v>4891</v>
      </c>
      <c r="L18" t="s">
        <v>4892</v>
      </c>
      <c r="M18" t="s">
        <v>4897</v>
      </c>
      <c r="N18">
        <v>9</v>
      </c>
      <c r="O18" t="s">
        <v>4920</v>
      </c>
      <c r="P18" t="s">
        <v>4946</v>
      </c>
      <c r="Q18">
        <v>7</v>
      </c>
      <c r="R18">
        <v>0</v>
      </c>
      <c r="S18">
        <v>3.84</v>
      </c>
      <c r="T18">
        <v>3.89</v>
      </c>
      <c r="U18">
        <v>390.47</v>
      </c>
      <c r="V18">
        <v>60.37</v>
      </c>
      <c r="W18">
        <v>4.43</v>
      </c>
      <c r="Y18">
        <v>6.47</v>
      </c>
      <c r="Z18">
        <v>4</v>
      </c>
      <c r="AA18" t="s">
        <v>5102</v>
      </c>
      <c r="AB18">
        <v>0</v>
      </c>
      <c r="AC18">
        <v>4</v>
      </c>
      <c r="AD18">
        <v>4.417357142857142</v>
      </c>
      <c r="AF18" t="s">
        <v>5108</v>
      </c>
      <c r="AI18">
        <v>0</v>
      </c>
      <c r="AJ18">
        <v>0</v>
      </c>
      <c r="AK18" t="s">
        <v>5117</v>
      </c>
      <c r="AL18" t="s">
        <v>5117</v>
      </c>
    </row>
    <row r="19" spans="1:38">
      <c r="A19" t="s">
        <v>4720</v>
      </c>
      <c r="B19" t="s">
        <v>4553</v>
      </c>
      <c r="C19" t="s">
        <v>4556</v>
      </c>
      <c r="D19">
        <v>370</v>
      </c>
      <c r="E19" t="s">
        <v>4559</v>
      </c>
      <c r="F19">
        <v>6.43</v>
      </c>
      <c r="G19">
        <v>1.63</v>
      </c>
      <c r="H19">
        <v>13</v>
      </c>
      <c r="I19" t="s">
        <v>4882</v>
      </c>
      <c r="K19" t="s">
        <v>4891</v>
      </c>
      <c r="L19" t="s">
        <v>4892</v>
      </c>
      <c r="M19" t="s">
        <v>4897</v>
      </c>
      <c r="N19">
        <v>9</v>
      </c>
      <c r="O19" t="s">
        <v>4920</v>
      </c>
      <c r="P19" t="s">
        <v>4946</v>
      </c>
      <c r="Q19">
        <v>7</v>
      </c>
      <c r="R19">
        <v>0</v>
      </c>
      <c r="S19">
        <v>3.84</v>
      </c>
      <c r="T19">
        <v>3.89</v>
      </c>
      <c r="U19">
        <v>390.47</v>
      </c>
      <c r="V19">
        <v>60.37</v>
      </c>
      <c r="W19">
        <v>4.43</v>
      </c>
      <c r="Y19">
        <v>6.47</v>
      </c>
      <c r="Z19">
        <v>4</v>
      </c>
      <c r="AA19" t="s">
        <v>5102</v>
      </c>
      <c r="AB19">
        <v>0</v>
      </c>
      <c r="AC19">
        <v>4</v>
      </c>
      <c r="AD19">
        <v>4.417357142857142</v>
      </c>
      <c r="AF19" t="s">
        <v>5108</v>
      </c>
      <c r="AI19">
        <v>0</v>
      </c>
      <c r="AJ19">
        <v>0</v>
      </c>
      <c r="AK19" t="s">
        <v>5117</v>
      </c>
      <c r="AL19" t="s">
        <v>5117</v>
      </c>
    </row>
    <row r="20" spans="1:38">
      <c r="A20" t="s">
        <v>4721</v>
      </c>
      <c r="B20" t="s">
        <v>4553</v>
      </c>
      <c r="C20" t="s">
        <v>4556</v>
      </c>
      <c r="D20">
        <v>430</v>
      </c>
      <c r="E20" t="s">
        <v>4559</v>
      </c>
      <c r="F20">
        <v>6.37</v>
      </c>
      <c r="G20">
        <v>1.36</v>
      </c>
      <c r="H20">
        <v>6</v>
      </c>
      <c r="I20" t="s">
        <v>4883</v>
      </c>
      <c r="K20" t="s">
        <v>4891</v>
      </c>
      <c r="L20" t="s">
        <v>4892</v>
      </c>
      <c r="M20" t="s">
        <v>4898</v>
      </c>
      <c r="N20">
        <v>9</v>
      </c>
      <c r="O20" t="s">
        <v>4921</v>
      </c>
      <c r="P20" t="s">
        <v>4947</v>
      </c>
      <c r="Q20">
        <v>6</v>
      </c>
      <c r="R20">
        <v>0</v>
      </c>
      <c r="S20">
        <v>4.21</v>
      </c>
      <c r="T20">
        <v>4.21</v>
      </c>
      <c r="U20">
        <v>341.33</v>
      </c>
      <c r="V20">
        <v>77.58</v>
      </c>
      <c r="W20">
        <v>3.81</v>
      </c>
      <c r="Y20">
        <v>0</v>
      </c>
      <c r="Z20">
        <v>4</v>
      </c>
      <c r="AA20" t="s">
        <v>5102</v>
      </c>
      <c r="AB20">
        <v>0</v>
      </c>
      <c r="AC20">
        <v>2</v>
      </c>
      <c r="AD20">
        <v>4.395</v>
      </c>
      <c r="AF20" t="s">
        <v>5108</v>
      </c>
      <c r="AI20">
        <v>0</v>
      </c>
      <c r="AJ20">
        <v>0</v>
      </c>
      <c r="AK20" t="s">
        <v>5118</v>
      </c>
      <c r="AL20" t="s">
        <v>5118</v>
      </c>
    </row>
    <row r="21" spans="1:38">
      <c r="A21" t="s">
        <v>4722</v>
      </c>
      <c r="B21" t="s">
        <v>4553</v>
      </c>
      <c r="C21" t="s">
        <v>4556</v>
      </c>
      <c r="D21">
        <v>470</v>
      </c>
      <c r="E21" t="s">
        <v>4559</v>
      </c>
      <c r="F21">
        <v>6.33</v>
      </c>
      <c r="G21">
        <v>1.54</v>
      </c>
      <c r="H21">
        <v>6</v>
      </c>
      <c r="I21" t="s">
        <v>4883</v>
      </c>
      <c r="K21" t="s">
        <v>4891</v>
      </c>
      <c r="L21" t="s">
        <v>4892</v>
      </c>
      <c r="M21" t="s">
        <v>4898</v>
      </c>
      <c r="N21">
        <v>9</v>
      </c>
      <c r="O21" t="s">
        <v>4921</v>
      </c>
      <c r="P21" t="s">
        <v>4948</v>
      </c>
      <c r="Q21">
        <v>4</v>
      </c>
      <c r="R21">
        <v>1</v>
      </c>
      <c r="S21">
        <v>2.92</v>
      </c>
      <c r="T21">
        <v>2.96</v>
      </c>
      <c r="U21">
        <v>247.26</v>
      </c>
      <c r="V21">
        <v>58.37</v>
      </c>
      <c r="W21">
        <v>2.84</v>
      </c>
      <c r="X21">
        <v>8.35</v>
      </c>
      <c r="Y21">
        <v>0</v>
      </c>
      <c r="Z21">
        <v>3</v>
      </c>
      <c r="AA21" t="s">
        <v>5102</v>
      </c>
      <c r="AB21">
        <v>0</v>
      </c>
      <c r="AC21">
        <v>0</v>
      </c>
      <c r="AD21">
        <v>5.373333333333333</v>
      </c>
      <c r="AF21" t="s">
        <v>5108</v>
      </c>
      <c r="AI21">
        <v>0</v>
      </c>
      <c r="AJ21">
        <v>0</v>
      </c>
      <c r="AK21" t="s">
        <v>5118</v>
      </c>
      <c r="AL21" t="s">
        <v>5118</v>
      </c>
    </row>
    <row r="22" spans="1:38">
      <c r="A22" t="s">
        <v>4723</v>
      </c>
      <c r="B22" t="s">
        <v>4553</v>
      </c>
      <c r="C22" t="s">
        <v>4556</v>
      </c>
      <c r="D22">
        <v>692</v>
      </c>
      <c r="E22" t="s">
        <v>4559</v>
      </c>
      <c r="F22">
        <v>6.16</v>
      </c>
      <c r="G22">
        <v>0.36</v>
      </c>
      <c r="H22">
        <v>2</v>
      </c>
      <c r="I22" t="s">
        <v>4884</v>
      </c>
      <c r="K22" t="s">
        <v>4891</v>
      </c>
      <c r="L22" t="s">
        <v>4892</v>
      </c>
      <c r="M22" t="s">
        <v>4899</v>
      </c>
      <c r="N22">
        <v>9</v>
      </c>
      <c r="O22" t="s">
        <v>4922</v>
      </c>
      <c r="P22" t="s">
        <v>4949</v>
      </c>
      <c r="Q22">
        <v>9</v>
      </c>
      <c r="R22">
        <v>4</v>
      </c>
      <c r="S22">
        <v>0.13</v>
      </c>
      <c r="T22">
        <v>2.62</v>
      </c>
      <c r="U22">
        <v>452.44</v>
      </c>
      <c r="V22">
        <v>121.17</v>
      </c>
      <c r="W22">
        <v>2.07</v>
      </c>
      <c r="X22">
        <v>12.92</v>
      </c>
      <c r="Y22">
        <v>11.71</v>
      </c>
      <c r="Z22">
        <v>3</v>
      </c>
      <c r="AA22" t="s">
        <v>5102</v>
      </c>
      <c r="AB22">
        <v>0</v>
      </c>
      <c r="AC22">
        <v>5</v>
      </c>
      <c r="AD22">
        <v>2.339714285714286</v>
      </c>
      <c r="AF22" t="s">
        <v>5109</v>
      </c>
      <c r="AI22">
        <v>0</v>
      </c>
      <c r="AJ22">
        <v>0</v>
      </c>
      <c r="AK22" t="s">
        <v>5119</v>
      </c>
      <c r="AL22" t="s">
        <v>5119</v>
      </c>
    </row>
    <row r="23" spans="1:38">
      <c r="A23" t="s">
        <v>4724</v>
      </c>
      <c r="B23" t="s">
        <v>4553</v>
      </c>
      <c r="C23" t="s">
        <v>4556</v>
      </c>
      <c r="D23">
        <v>741</v>
      </c>
      <c r="E23" t="s">
        <v>4559</v>
      </c>
      <c r="F23">
        <v>6.13</v>
      </c>
      <c r="G23">
        <v>0.57</v>
      </c>
      <c r="H23">
        <v>5</v>
      </c>
      <c r="I23" t="s">
        <v>4878</v>
      </c>
      <c r="K23" t="s">
        <v>4891</v>
      </c>
      <c r="L23" t="s">
        <v>4892</v>
      </c>
      <c r="M23" t="s">
        <v>4899</v>
      </c>
      <c r="N23">
        <v>9</v>
      </c>
      <c r="O23" t="s">
        <v>4922</v>
      </c>
      <c r="P23" t="s">
        <v>4950</v>
      </c>
      <c r="Q23">
        <v>9</v>
      </c>
      <c r="R23">
        <v>3</v>
      </c>
      <c r="S23">
        <v>1.11</v>
      </c>
      <c r="T23">
        <v>2.71</v>
      </c>
      <c r="U23">
        <v>528.54</v>
      </c>
      <c r="V23">
        <v>106.84</v>
      </c>
      <c r="W23">
        <v>3.2</v>
      </c>
      <c r="X23">
        <v>10.26</v>
      </c>
      <c r="Y23">
        <v>13.28</v>
      </c>
      <c r="Z23">
        <v>4</v>
      </c>
      <c r="AA23" t="s">
        <v>5102</v>
      </c>
      <c r="AB23">
        <v>1</v>
      </c>
      <c r="AC23">
        <v>6</v>
      </c>
      <c r="AD23">
        <v>2.605333333333333</v>
      </c>
      <c r="AF23" t="s">
        <v>5109</v>
      </c>
      <c r="AI23">
        <v>0</v>
      </c>
      <c r="AJ23">
        <v>0</v>
      </c>
      <c r="AK23" t="s">
        <v>5119</v>
      </c>
      <c r="AL23" t="s">
        <v>5119</v>
      </c>
    </row>
    <row r="24" spans="1:38">
      <c r="A24" t="s">
        <v>4725</v>
      </c>
      <c r="B24" t="s">
        <v>4555</v>
      </c>
      <c r="C24" t="s">
        <v>4556</v>
      </c>
      <c r="D24">
        <v>0.002</v>
      </c>
      <c r="E24" t="s">
        <v>4559</v>
      </c>
      <c r="F24">
        <v>11.69897000433602</v>
      </c>
      <c r="G24">
        <v>0.58</v>
      </c>
      <c r="H24">
        <v>2</v>
      </c>
      <c r="I24" t="s">
        <v>4885</v>
      </c>
      <c r="K24" t="s">
        <v>4891</v>
      </c>
      <c r="L24" t="s">
        <v>4892</v>
      </c>
      <c r="M24" t="s">
        <v>4900</v>
      </c>
      <c r="N24">
        <v>9</v>
      </c>
      <c r="O24" t="s">
        <v>4923</v>
      </c>
      <c r="P24" t="s">
        <v>4951</v>
      </c>
      <c r="Q24">
        <v>9</v>
      </c>
      <c r="R24">
        <v>2</v>
      </c>
      <c r="S24">
        <v>1.3</v>
      </c>
      <c r="T24">
        <v>2.2</v>
      </c>
      <c r="U24">
        <v>464.5</v>
      </c>
      <c r="V24">
        <v>110.09</v>
      </c>
      <c r="W24">
        <v>2.33</v>
      </c>
      <c r="X24">
        <v>6.57</v>
      </c>
      <c r="Y24">
        <v>6.37</v>
      </c>
      <c r="Z24">
        <v>3</v>
      </c>
      <c r="AA24" t="s">
        <v>5102</v>
      </c>
      <c r="AB24">
        <v>0</v>
      </c>
      <c r="AC24">
        <v>8</v>
      </c>
      <c r="AD24">
        <v>4.083904761904762</v>
      </c>
      <c r="AF24" t="s">
        <v>5108</v>
      </c>
      <c r="AI24">
        <v>0</v>
      </c>
      <c r="AJ24">
        <v>0</v>
      </c>
      <c r="AK24" t="s">
        <v>5120</v>
      </c>
      <c r="AL24" t="s">
        <v>5120</v>
      </c>
    </row>
    <row r="25" spans="1:38">
      <c r="A25" t="s">
        <v>4726</v>
      </c>
      <c r="B25" t="s">
        <v>4555</v>
      </c>
      <c r="C25" t="s">
        <v>4556</v>
      </c>
      <c r="D25">
        <v>0.003</v>
      </c>
      <c r="E25" t="s">
        <v>4559</v>
      </c>
      <c r="F25">
        <v>11.52287874528034</v>
      </c>
      <c r="G25">
        <v>0</v>
      </c>
      <c r="H25">
        <v>1</v>
      </c>
      <c r="I25" t="s">
        <v>4886</v>
      </c>
      <c r="K25" t="s">
        <v>4891</v>
      </c>
      <c r="L25" t="s">
        <v>4892</v>
      </c>
      <c r="M25" t="s">
        <v>4900</v>
      </c>
      <c r="N25">
        <v>9</v>
      </c>
      <c r="O25" t="s">
        <v>4923</v>
      </c>
      <c r="P25" t="s">
        <v>4952</v>
      </c>
      <c r="Q25">
        <v>8</v>
      </c>
      <c r="R25">
        <v>2</v>
      </c>
      <c r="S25">
        <v>1.38</v>
      </c>
      <c r="T25">
        <v>2.26</v>
      </c>
      <c r="U25">
        <v>497.96</v>
      </c>
      <c r="V25">
        <v>97.2</v>
      </c>
      <c r="W25">
        <v>3.59</v>
      </c>
      <c r="Y25">
        <v>6.91</v>
      </c>
      <c r="Z25">
        <v>3</v>
      </c>
      <c r="AA25" t="s">
        <v>5102</v>
      </c>
      <c r="AB25">
        <v>0</v>
      </c>
      <c r="AC25">
        <v>8</v>
      </c>
      <c r="AD25">
        <v>4.274571428571429</v>
      </c>
      <c r="AF25" t="s">
        <v>5108</v>
      </c>
      <c r="AI25">
        <v>0</v>
      </c>
      <c r="AJ25">
        <v>0</v>
      </c>
      <c r="AK25" t="s">
        <v>5120</v>
      </c>
      <c r="AL25" t="s">
        <v>5120</v>
      </c>
    </row>
    <row r="26" spans="1:38">
      <c r="A26" t="s">
        <v>4727</v>
      </c>
      <c r="B26" t="s">
        <v>4555</v>
      </c>
      <c r="C26" t="s">
        <v>4556</v>
      </c>
      <c r="D26">
        <v>0.01</v>
      </c>
      <c r="E26" t="s">
        <v>4559</v>
      </c>
      <c r="F26">
        <v>11</v>
      </c>
      <c r="G26">
        <v>0</v>
      </c>
      <c r="H26">
        <v>1</v>
      </c>
      <c r="I26" t="s">
        <v>4876</v>
      </c>
      <c r="K26" t="s">
        <v>4891</v>
      </c>
      <c r="L26" t="s">
        <v>4892</v>
      </c>
      <c r="M26" t="s">
        <v>4900</v>
      </c>
      <c r="N26">
        <v>9</v>
      </c>
      <c r="O26" t="s">
        <v>4923</v>
      </c>
      <c r="P26" t="s">
        <v>4953</v>
      </c>
      <c r="Q26">
        <v>8</v>
      </c>
      <c r="R26">
        <v>2</v>
      </c>
      <c r="S26">
        <v>1.43</v>
      </c>
      <c r="T26">
        <v>2.43</v>
      </c>
      <c r="U26">
        <v>441.56</v>
      </c>
      <c r="V26">
        <v>97.2</v>
      </c>
      <c r="W26">
        <v>3.08</v>
      </c>
      <c r="X26">
        <v>6.42</v>
      </c>
      <c r="Y26">
        <v>7.69</v>
      </c>
      <c r="Z26">
        <v>3</v>
      </c>
      <c r="AA26" t="s">
        <v>5102</v>
      </c>
      <c r="AB26">
        <v>0</v>
      </c>
      <c r="AC26">
        <v>8</v>
      </c>
      <c r="AD26">
        <v>4.677428571428571</v>
      </c>
      <c r="AF26" t="s">
        <v>5110</v>
      </c>
      <c r="AI26">
        <v>0</v>
      </c>
      <c r="AJ26">
        <v>0</v>
      </c>
      <c r="AK26" t="s">
        <v>5120</v>
      </c>
      <c r="AL26" t="s">
        <v>5120</v>
      </c>
    </row>
    <row r="27" spans="1:38">
      <c r="A27" t="s">
        <v>4728</v>
      </c>
      <c r="B27" t="s">
        <v>4555</v>
      </c>
      <c r="C27" t="s">
        <v>4556</v>
      </c>
      <c r="D27">
        <v>0.011</v>
      </c>
      <c r="E27" t="s">
        <v>4559</v>
      </c>
      <c r="F27">
        <v>10.96</v>
      </c>
      <c r="G27">
        <v>0</v>
      </c>
      <c r="H27">
        <v>1</v>
      </c>
      <c r="I27" t="s">
        <v>4876</v>
      </c>
      <c r="K27" t="s">
        <v>4891</v>
      </c>
      <c r="L27" t="s">
        <v>4892</v>
      </c>
      <c r="M27" t="s">
        <v>4900</v>
      </c>
      <c r="N27">
        <v>9</v>
      </c>
      <c r="O27" t="s">
        <v>4923</v>
      </c>
      <c r="P27" t="s">
        <v>4954</v>
      </c>
      <c r="Q27">
        <v>7</v>
      </c>
      <c r="R27">
        <v>2</v>
      </c>
      <c r="S27">
        <v>1.49</v>
      </c>
      <c r="T27">
        <v>2.8</v>
      </c>
      <c r="U27">
        <v>391.5</v>
      </c>
      <c r="V27">
        <v>88.61</v>
      </c>
      <c r="W27">
        <v>2.66</v>
      </c>
      <c r="X27">
        <v>6.57</v>
      </c>
      <c r="Y27">
        <v>5.22</v>
      </c>
      <c r="Z27">
        <v>2</v>
      </c>
      <c r="AA27" t="s">
        <v>5102</v>
      </c>
      <c r="AB27">
        <v>0</v>
      </c>
      <c r="AC27">
        <v>8</v>
      </c>
      <c r="AD27">
        <v>5.275</v>
      </c>
      <c r="AF27" t="s">
        <v>5108</v>
      </c>
      <c r="AI27">
        <v>0</v>
      </c>
      <c r="AJ27">
        <v>0</v>
      </c>
      <c r="AK27" t="s">
        <v>5120</v>
      </c>
      <c r="AL27" t="s">
        <v>5120</v>
      </c>
    </row>
    <row r="28" spans="1:38">
      <c r="A28" t="s">
        <v>4729</v>
      </c>
      <c r="B28" t="s">
        <v>4555</v>
      </c>
      <c r="C28" t="s">
        <v>4556</v>
      </c>
      <c r="D28">
        <v>0.013</v>
      </c>
      <c r="E28" t="s">
        <v>4559</v>
      </c>
      <c r="F28">
        <v>10.89</v>
      </c>
      <c r="G28">
        <v>0</v>
      </c>
      <c r="H28">
        <v>1</v>
      </c>
      <c r="I28" t="s">
        <v>4876</v>
      </c>
      <c r="K28" t="s">
        <v>4891</v>
      </c>
      <c r="L28" t="s">
        <v>4892</v>
      </c>
      <c r="M28" t="s">
        <v>4900</v>
      </c>
      <c r="N28">
        <v>9</v>
      </c>
      <c r="O28" t="s">
        <v>4923</v>
      </c>
      <c r="P28" t="s">
        <v>4955</v>
      </c>
      <c r="Q28">
        <v>7</v>
      </c>
      <c r="R28">
        <v>1</v>
      </c>
      <c r="S28">
        <v>1.35</v>
      </c>
      <c r="T28">
        <v>1.35</v>
      </c>
      <c r="U28">
        <v>334.4</v>
      </c>
      <c r="V28">
        <v>76.58</v>
      </c>
      <c r="W28">
        <v>2.08</v>
      </c>
      <c r="X28">
        <v>9.539999999999999</v>
      </c>
      <c r="Y28">
        <v>5.1</v>
      </c>
      <c r="Z28">
        <v>2</v>
      </c>
      <c r="AA28" t="s">
        <v>5102</v>
      </c>
      <c r="AB28">
        <v>0</v>
      </c>
      <c r="AC28">
        <v>4</v>
      </c>
      <c r="AD28">
        <v>5.833333333333333</v>
      </c>
      <c r="AF28" t="s">
        <v>5108</v>
      </c>
      <c r="AI28">
        <v>0</v>
      </c>
      <c r="AJ28">
        <v>0</v>
      </c>
      <c r="AK28" t="s">
        <v>5120</v>
      </c>
      <c r="AL28" t="s">
        <v>5120</v>
      </c>
    </row>
    <row r="29" spans="1:38">
      <c r="A29" t="s">
        <v>4730</v>
      </c>
      <c r="B29" t="s">
        <v>4555</v>
      </c>
      <c r="C29" t="s">
        <v>4556</v>
      </c>
      <c r="D29">
        <v>0.016</v>
      </c>
      <c r="E29" t="s">
        <v>4559</v>
      </c>
      <c r="F29">
        <v>10.8</v>
      </c>
      <c r="G29">
        <v>0</v>
      </c>
      <c r="H29">
        <v>1</v>
      </c>
      <c r="I29" t="s">
        <v>4876</v>
      </c>
      <c r="K29" t="s">
        <v>4891</v>
      </c>
      <c r="L29" t="s">
        <v>4892</v>
      </c>
      <c r="M29" t="s">
        <v>4900</v>
      </c>
      <c r="N29">
        <v>9</v>
      </c>
      <c r="O29" t="s">
        <v>4923</v>
      </c>
      <c r="P29" t="s">
        <v>4956</v>
      </c>
      <c r="Q29">
        <v>8</v>
      </c>
      <c r="R29">
        <v>2</v>
      </c>
      <c r="S29">
        <v>1.25</v>
      </c>
      <c r="T29">
        <v>2.28</v>
      </c>
      <c r="U29">
        <v>441.56</v>
      </c>
      <c r="V29">
        <v>97.2</v>
      </c>
      <c r="W29">
        <v>3.25</v>
      </c>
      <c r="X29">
        <v>6.42</v>
      </c>
      <c r="Y29">
        <v>7.75</v>
      </c>
      <c r="Z29">
        <v>3</v>
      </c>
      <c r="AA29" t="s">
        <v>5102</v>
      </c>
      <c r="AB29">
        <v>0</v>
      </c>
      <c r="AC29">
        <v>7</v>
      </c>
      <c r="AD29">
        <v>4.677428571428571</v>
      </c>
      <c r="AF29" t="s">
        <v>5110</v>
      </c>
      <c r="AI29">
        <v>0</v>
      </c>
      <c r="AJ29">
        <v>0</v>
      </c>
      <c r="AK29" t="s">
        <v>5120</v>
      </c>
      <c r="AL29" t="s">
        <v>5120</v>
      </c>
    </row>
    <row r="30" spans="1:38">
      <c r="A30" t="s">
        <v>4731</v>
      </c>
      <c r="B30" t="s">
        <v>4555</v>
      </c>
      <c r="C30" t="s">
        <v>4556</v>
      </c>
      <c r="D30">
        <v>0.017</v>
      </c>
      <c r="E30" t="s">
        <v>4559</v>
      </c>
      <c r="F30">
        <v>10.77</v>
      </c>
      <c r="G30">
        <v>0</v>
      </c>
      <c r="H30">
        <v>1</v>
      </c>
      <c r="I30" t="s">
        <v>4876</v>
      </c>
      <c r="K30" t="s">
        <v>4891</v>
      </c>
      <c r="L30" t="s">
        <v>4892</v>
      </c>
      <c r="M30" t="s">
        <v>4900</v>
      </c>
      <c r="N30">
        <v>9</v>
      </c>
      <c r="O30" t="s">
        <v>4923</v>
      </c>
      <c r="P30" t="s">
        <v>4957</v>
      </c>
      <c r="Q30">
        <v>7</v>
      </c>
      <c r="R30">
        <v>1</v>
      </c>
      <c r="S30">
        <v>1.74</v>
      </c>
      <c r="T30">
        <v>1.74</v>
      </c>
      <c r="U30">
        <v>305.36</v>
      </c>
      <c r="V30">
        <v>80.23999999999999</v>
      </c>
      <c r="W30">
        <v>1.46</v>
      </c>
      <c r="X30">
        <v>9.529999999999999</v>
      </c>
      <c r="Y30">
        <v>2.11</v>
      </c>
      <c r="Z30">
        <v>2</v>
      </c>
      <c r="AA30" t="s">
        <v>5102</v>
      </c>
      <c r="AB30">
        <v>0</v>
      </c>
      <c r="AC30">
        <v>3</v>
      </c>
      <c r="AD30">
        <v>5.833333333333333</v>
      </c>
      <c r="AF30" t="s">
        <v>5108</v>
      </c>
      <c r="AI30">
        <v>0</v>
      </c>
      <c r="AJ30">
        <v>0</v>
      </c>
      <c r="AK30" t="s">
        <v>5120</v>
      </c>
      <c r="AL30" t="s">
        <v>5120</v>
      </c>
    </row>
    <row r="31" spans="1:38">
      <c r="A31" t="s">
        <v>4732</v>
      </c>
      <c r="B31" t="s">
        <v>4555</v>
      </c>
      <c r="C31" t="s">
        <v>4556</v>
      </c>
      <c r="D31">
        <v>0.024</v>
      </c>
      <c r="E31" t="s">
        <v>4559</v>
      </c>
      <c r="F31">
        <v>10.62</v>
      </c>
      <c r="G31">
        <v>0</v>
      </c>
      <c r="H31">
        <v>1</v>
      </c>
      <c r="I31" t="s">
        <v>4876</v>
      </c>
      <c r="K31" t="s">
        <v>4891</v>
      </c>
      <c r="L31" t="s">
        <v>4892</v>
      </c>
      <c r="M31" t="s">
        <v>4900</v>
      </c>
      <c r="N31">
        <v>9</v>
      </c>
      <c r="O31" t="s">
        <v>4923</v>
      </c>
      <c r="P31" t="s">
        <v>4958</v>
      </c>
      <c r="Q31">
        <v>6</v>
      </c>
      <c r="R31">
        <v>1</v>
      </c>
      <c r="S31">
        <v>1.81</v>
      </c>
      <c r="T31">
        <v>1.81</v>
      </c>
      <c r="U31">
        <v>338.82</v>
      </c>
      <c r="V31">
        <v>67.34999999999999</v>
      </c>
      <c r="W31">
        <v>2.72</v>
      </c>
      <c r="X31">
        <v>9.539999999999999</v>
      </c>
      <c r="Y31">
        <v>2.28</v>
      </c>
      <c r="Z31">
        <v>2</v>
      </c>
      <c r="AA31" t="s">
        <v>5102</v>
      </c>
      <c r="AB31">
        <v>0</v>
      </c>
      <c r="AC31">
        <v>3</v>
      </c>
      <c r="AD31">
        <v>5.833333333333333</v>
      </c>
      <c r="AF31" t="s">
        <v>5108</v>
      </c>
      <c r="AI31">
        <v>0</v>
      </c>
      <c r="AJ31">
        <v>0</v>
      </c>
      <c r="AK31" t="s">
        <v>5120</v>
      </c>
      <c r="AL31" t="s">
        <v>5120</v>
      </c>
    </row>
    <row r="32" spans="1:38">
      <c r="A32" t="s">
        <v>4733</v>
      </c>
      <c r="B32" t="s">
        <v>4555</v>
      </c>
      <c r="C32" t="s">
        <v>4556</v>
      </c>
      <c r="D32">
        <v>0.025</v>
      </c>
      <c r="E32" t="s">
        <v>4559</v>
      </c>
      <c r="F32">
        <v>10.6</v>
      </c>
      <c r="G32">
        <v>0</v>
      </c>
      <c r="H32">
        <v>1</v>
      </c>
      <c r="I32" t="s">
        <v>4876</v>
      </c>
      <c r="K32" t="s">
        <v>4891</v>
      </c>
      <c r="L32" t="s">
        <v>4892</v>
      </c>
      <c r="M32" t="s">
        <v>4900</v>
      </c>
      <c r="N32">
        <v>9</v>
      </c>
      <c r="O32" t="s">
        <v>4923</v>
      </c>
      <c r="P32" t="s">
        <v>4959</v>
      </c>
      <c r="Q32">
        <v>9</v>
      </c>
      <c r="R32">
        <v>3</v>
      </c>
      <c r="S32">
        <v>0.13</v>
      </c>
      <c r="T32">
        <v>1.06</v>
      </c>
      <c r="U32">
        <v>443.53</v>
      </c>
      <c r="V32">
        <v>117.43</v>
      </c>
      <c r="W32">
        <v>1.66</v>
      </c>
      <c r="X32">
        <v>6.42</v>
      </c>
      <c r="Y32">
        <v>6.81</v>
      </c>
      <c r="Z32">
        <v>3</v>
      </c>
      <c r="AA32" t="s">
        <v>5102</v>
      </c>
      <c r="AB32">
        <v>0</v>
      </c>
      <c r="AC32">
        <v>8</v>
      </c>
      <c r="AD32">
        <v>3.655690476190476</v>
      </c>
      <c r="AF32" t="s">
        <v>5110</v>
      </c>
      <c r="AI32">
        <v>0</v>
      </c>
      <c r="AJ32">
        <v>0</v>
      </c>
      <c r="AK32" t="s">
        <v>5120</v>
      </c>
      <c r="AL32" t="s">
        <v>5120</v>
      </c>
    </row>
    <row r="33" spans="1:38">
      <c r="A33" t="s">
        <v>4734</v>
      </c>
      <c r="B33" t="s">
        <v>4555</v>
      </c>
      <c r="C33" t="s">
        <v>4556</v>
      </c>
      <c r="D33">
        <v>0.034</v>
      </c>
      <c r="E33" t="s">
        <v>4559</v>
      </c>
      <c r="F33">
        <v>10.47</v>
      </c>
      <c r="G33">
        <v>0</v>
      </c>
      <c r="H33">
        <v>1</v>
      </c>
      <c r="I33" t="s">
        <v>4876</v>
      </c>
      <c r="K33" t="s">
        <v>4891</v>
      </c>
      <c r="L33" t="s">
        <v>4892</v>
      </c>
      <c r="M33" t="s">
        <v>4900</v>
      </c>
      <c r="N33">
        <v>9</v>
      </c>
      <c r="O33" t="s">
        <v>4923</v>
      </c>
      <c r="P33" t="s">
        <v>4960</v>
      </c>
      <c r="Q33">
        <v>8</v>
      </c>
      <c r="R33">
        <v>2</v>
      </c>
      <c r="S33">
        <v>1.8</v>
      </c>
      <c r="T33">
        <v>2.79</v>
      </c>
      <c r="U33">
        <v>455.59</v>
      </c>
      <c r="V33">
        <v>97.2</v>
      </c>
      <c r="W33">
        <v>3.33</v>
      </c>
      <c r="X33">
        <v>6.42</v>
      </c>
      <c r="Y33">
        <v>7.64</v>
      </c>
      <c r="Z33">
        <v>3</v>
      </c>
      <c r="AA33" t="s">
        <v>5102</v>
      </c>
      <c r="AB33">
        <v>0</v>
      </c>
      <c r="AC33">
        <v>8</v>
      </c>
      <c r="AD33">
        <v>4.577214285714286</v>
      </c>
      <c r="AF33" t="s">
        <v>5110</v>
      </c>
      <c r="AI33">
        <v>0</v>
      </c>
      <c r="AJ33">
        <v>0</v>
      </c>
      <c r="AK33" t="s">
        <v>5120</v>
      </c>
      <c r="AL33" t="s">
        <v>5120</v>
      </c>
    </row>
    <row r="34" spans="1:38">
      <c r="A34" t="s">
        <v>4735</v>
      </c>
      <c r="B34" t="s">
        <v>4555</v>
      </c>
      <c r="C34" t="s">
        <v>4556</v>
      </c>
      <c r="D34">
        <v>0.048</v>
      </c>
      <c r="E34" t="s">
        <v>4559</v>
      </c>
      <c r="F34">
        <v>10.32</v>
      </c>
      <c r="G34">
        <v>0</v>
      </c>
      <c r="H34">
        <v>1</v>
      </c>
      <c r="I34" t="s">
        <v>4876</v>
      </c>
      <c r="K34" t="s">
        <v>4891</v>
      </c>
      <c r="L34" t="s">
        <v>4892</v>
      </c>
      <c r="M34" t="s">
        <v>4900</v>
      </c>
      <c r="N34">
        <v>9</v>
      </c>
      <c r="O34" t="s">
        <v>4923</v>
      </c>
      <c r="P34" t="s">
        <v>4961</v>
      </c>
      <c r="Q34">
        <v>6</v>
      </c>
      <c r="R34">
        <v>1</v>
      </c>
      <c r="S34">
        <v>0.95</v>
      </c>
      <c r="T34">
        <v>0.95</v>
      </c>
      <c r="U34">
        <v>304.37</v>
      </c>
      <c r="V34">
        <v>67.34999999999999</v>
      </c>
      <c r="W34">
        <v>2.07</v>
      </c>
      <c r="X34">
        <v>9.550000000000001</v>
      </c>
      <c r="Y34">
        <v>5.17</v>
      </c>
      <c r="Z34">
        <v>2</v>
      </c>
      <c r="AA34" t="s">
        <v>5102</v>
      </c>
      <c r="AB34">
        <v>0</v>
      </c>
      <c r="AC34">
        <v>3</v>
      </c>
      <c r="AD34">
        <v>5.833333333333333</v>
      </c>
      <c r="AF34" t="s">
        <v>5108</v>
      </c>
      <c r="AI34">
        <v>0</v>
      </c>
      <c r="AJ34">
        <v>0</v>
      </c>
      <c r="AK34" t="s">
        <v>5120</v>
      </c>
      <c r="AL34" t="s">
        <v>5120</v>
      </c>
    </row>
    <row r="35" spans="1:38">
      <c r="A35" t="s">
        <v>4736</v>
      </c>
      <c r="B35" t="s">
        <v>4555</v>
      </c>
      <c r="C35" t="s">
        <v>4556</v>
      </c>
      <c r="D35">
        <v>0.066</v>
      </c>
      <c r="E35" t="s">
        <v>4559</v>
      </c>
      <c r="F35">
        <v>10.18</v>
      </c>
      <c r="G35">
        <v>0</v>
      </c>
      <c r="H35">
        <v>1</v>
      </c>
      <c r="I35" t="s">
        <v>4876</v>
      </c>
      <c r="K35" t="s">
        <v>4891</v>
      </c>
      <c r="L35" t="s">
        <v>4892</v>
      </c>
      <c r="M35" t="s">
        <v>4900</v>
      </c>
      <c r="N35">
        <v>9</v>
      </c>
      <c r="O35" t="s">
        <v>4923</v>
      </c>
      <c r="P35" t="s">
        <v>4962</v>
      </c>
      <c r="Q35">
        <v>6</v>
      </c>
      <c r="R35">
        <v>2</v>
      </c>
      <c r="S35">
        <v>2.06</v>
      </c>
      <c r="T35">
        <v>2.32</v>
      </c>
      <c r="U35">
        <v>333.42</v>
      </c>
      <c r="V35">
        <v>79.38</v>
      </c>
      <c r="W35">
        <v>2.25</v>
      </c>
      <c r="X35">
        <v>8.890000000000001</v>
      </c>
      <c r="Y35">
        <v>5.22</v>
      </c>
      <c r="Z35">
        <v>2</v>
      </c>
      <c r="AA35" t="s">
        <v>5102</v>
      </c>
      <c r="AB35">
        <v>0</v>
      </c>
      <c r="AC35">
        <v>4</v>
      </c>
      <c r="AD35">
        <v>5.47</v>
      </c>
      <c r="AF35" t="s">
        <v>5108</v>
      </c>
      <c r="AI35">
        <v>0</v>
      </c>
      <c r="AJ35">
        <v>0</v>
      </c>
      <c r="AK35" t="s">
        <v>5120</v>
      </c>
      <c r="AL35" t="s">
        <v>5120</v>
      </c>
    </row>
    <row r="36" spans="1:38">
      <c r="A36" t="s">
        <v>4737</v>
      </c>
      <c r="B36" t="s">
        <v>4555</v>
      </c>
      <c r="C36" t="s">
        <v>4556</v>
      </c>
      <c r="D36">
        <v>0.111</v>
      </c>
      <c r="E36" t="s">
        <v>4559</v>
      </c>
      <c r="F36">
        <v>9.960000000000001</v>
      </c>
      <c r="G36">
        <v>1.13</v>
      </c>
      <c r="H36">
        <v>4</v>
      </c>
      <c r="I36" t="s">
        <v>4876</v>
      </c>
      <c r="K36" t="s">
        <v>4891</v>
      </c>
      <c r="L36" t="s">
        <v>4892</v>
      </c>
      <c r="M36" t="s">
        <v>4901</v>
      </c>
      <c r="N36">
        <v>9</v>
      </c>
      <c r="O36" t="s">
        <v>4924</v>
      </c>
      <c r="P36" t="s">
        <v>4963</v>
      </c>
      <c r="Q36">
        <v>8</v>
      </c>
      <c r="R36">
        <v>1</v>
      </c>
      <c r="S36">
        <v>1.48</v>
      </c>
      <c r="T36">
        <v>1.48</v>
      </c>
      <c r="U36">
        <v>446.51</v>
      </c>
      <c r="V36">
        <v>106.14</v>
      </c>
      <c r="W36">
        <v>2.2</v>
      </c>
      <c r="X36">
        <v>13.95</v>
      </c>
      <c r="Y36">
        <v>3.95</v>
      </c>
      <c r="Z36">
        <v>4</v>
      </c>
      <c r="AA36" t="s">
        <v>5102</v>
      </c>
      <c r="AB36">
        <v>0</v>
      </c>
      <c r="AC36">
        <v>3</v>
      </c>
      <c r="AD36">
        <v>4.677404761904762</v>
      </c>
      <c r="AF36" t="s">
        <v>5108</v>
      </c>
      <c r="AI36">
        <v>0</v>
      </c>
      <c r="AJ36">
        <v>0</v>
      </c>
      <c r="AK36" t="s">
        <v>5121</v>
      </c>
      <c r="AL36" t="s">
        <v>5121</v>
      </c>
    </row>
    <row r="37" spans="1:38">
      <c r="A37" t="s">
        <v>4738</v>
      </c>
      <c r="B37" t="s">
        <v>4555</v>
      </c>
      <c r="C37" t="s">
        <v>4556</v>
      </c>
      <c r="D37">
        <v>0.157</v>
      </c>
      <c r="E37" t="s">
        <v>4559</v>
      </c>
      <c r="F37">
        <v>9.800000000000001</v>
      </c>
      <c r="G37">
        <v>0</v>
      </c>
      <c r="H37">
        <v>1</v>
      </c>
      <c r="I37" t="s">
        <v>4876</v>
      </c>
      <c r="K37" t="s">
        <v>4891</v>
      </c>
      <c r="L37" t="s">
        <v>4892</v>
      </c>
      <c r="M37" t="s">
        <v>4900</v>
      </c>
      <c r="N37">
        <v>9</v>
      </c>
      <c r="O37" t="s">
        <v>4923</v>
      </c>
      <c r="P37" t="s">
        <v>4964</v>
      </c>
      <c r="Q37">
        <v>5</v>
      </c>
      <c r="R37">
        <v>1</v>
      </c>
      <c r="S37">
        <v>0.6</v>
      </c>
      <c r="T37">
        <v>0.62</v>
      </c>
      <c r="U37">
        <v>274.35</v>
      </c>
      <c r="V37">
        <v>58.12</v>
      </c>
      <c r="W37">
        <v>2.06</v>
      </c>
      <c r="X37">
        <v>9.56</v>
      </c>
      <c r="Y37">
        <v>5.71</v>
      </c>
      <c r="Z37">
        <v>2</v>
      </c>
      <c r="AA37" t="s">
        <v>5102</v>
      </c>
      <c r="AB37">
        <v>0</v>
      </c>
      <c r="AC37">
        <v>2</v>
      </c>
      <c r="AD37">
        <v>5.833333333333333</v>
      </c>
      <c r="AF37" t="s">
        <v>5108</v>
      </c>
      <c r="AI37">
        <v>0</v>
      </c>
      <c r="AJ37">
        <v>0</v>
      </c>
      <c r="AK37" t="s">
        <v>5120</v>
      </c>
      <c r="AL37" t="s">
        <v>5120</v>
      </c>
    </row>
    <row r="38" spans="1:38">
      <c r="A38" t="s">
        <v>4739</v>
      </c>
      <c r="B38" t="s">
        <v>4555</v>
      </c>
      <c r="C38" t="s">
        <v>4556</v>
      </c>
      <c r="D38">
        <v>0.33</v>
      </c>
      <c r="E38" t="s">
        <v>4559</v>
      </c>
      <c r="F38">
        <v>9.48</v>
      </c>
      <c r="G38">
        <v>0</v>
      </c>
      <c r="H38">
        <v>1</v>
      </c>
      <c r="I38" t="s">
        <v>4876</v>
      </c>
      <c r="K38" t="s">
        <v>4891</v>
      </c>
      <c r="L38" t="s">
        <v>4892</v>
      </c>
      <c r="M38" t="s">
        <v>4900</v>
      </c>
      <c r="N38">
        <v>9</v>
      </c>
      <c r="O38" t="s">
        <v>4923</v>
      </c>
      <c r="P38" t="s">
        <v>4965</v>
      </c>
      <c r="Q38">
        <v>6</v>
      </c>
      <c r="R38">
        <v>1</v>
      </c>
      <c r="S38">
        <v>1.5</v>
      </c>
      <c r="T38">
        <v>1.5</v>
      </c>
      <c r="U38">
        <v>304.38</v>
      </c>
      <c r="V38">
        <v>67.34999999999999</v>
      </c>
      <c r="W38">
        <v>2.07</v>
      </c>
      <c r="X38">
        <v>9.550000000000001</v>
      </c>
      <c r="Y38">
        <v>3.88</v>
      </c>
      <c r="Z38">
        <v>2</v>
      </c>
      <c r="AA38" t="s">
        <v>5102</v>
      </c>
      <c r="AB38">
        <v>0</v>
      </c>
      <c r="AC38">
        <v>3</v>
      </c>
      <c r="AD38">
        <v>5.833333333333333</v>
      </c>
      <c r="AF38" t="s">
        <v>5108</v>
      </c>
      <c r="AI38">
        <v>0</v>
      </c>
      <c r="AJ38">
        <v>0</v>
      </c>
      <c r="AK38" t="s">
        <v>5120</v>
      </c>
      <c r="AL38" t="s">
        <v>5120</v>
      </c>
    </row>
    <row r="39" spans="1:38">
      <c r="A39" t="s">
        <v>4740</v>
      </c>
      <c r="B39" t="s">
        <v>4555</v>
      </c>
      <c r="C39" t="s">
        <v>4556</v>
      </c>
      <c r="D39">
        <v>0.55</v>
      </c>
      <c r="E39" t="s">
        <v>4559</v>
      </c>
      <c r="F39">
        <v>9.26</v>
      </c>
      <c r="G39">
        <v>1.07</v>
      </c>
      <c r="H39">
        <v>4</v>
      </c>
      <c r="I39" t="s">
        <v>4880</v>
      </c>
      <c r="K39" t="s">
        <v>4891</v>
      </c>
      <c r="L39" t="s">
        <v>4892</v>
      </c>
      <c r="M39" t="s">
        <v>4895</v>
      </c>
      <c r="N39">
        <v>9</v>
      </c>
      <c r="O39" t="s">
        <v>4918</v>
      </c>
      <c r="P39" t="s">
        <v>4966</v>
      </c>
      <c r="Q39">
        <v>9</v>
      </c>
      <c r="R39">
        <v>1</v>
      </c>
      <c r="S39">
        <v>4.92</v>
      </c>
      <c r="T39">
        <v>4.92</v>
      </c>
      <c r="U39">
        <v>422.51</v>
      </c>
      <c r="V39">
        <v>90.88</v>
      </c>
      <c r="W39">
        <v>3.44</v>
      </c>
      <c r="Y39">
        <v>1.13</v>
      </c>
      <c r="Z39">
        <v>4</v>
      </c>
      <c r="AA39" t="s">
        <v>5102</v>
      </c>
      <c r="AB39">
        <v>0</v>
      </c>
      <c r="AC39">
        <v>5</v>
      </c>
      <c r="AD39">
        <v>3.3975</v>
      </c>
      <c r="AF39" t="s">
        <v>5108</v>
      </c>
      <c r="AI39">
        <v>0</v>
      </c>
      <c r="AJ39">
        <v>0</v>
      </c>
      <c r="AK39" t="s">
        <v>5115</v>
      </c>
      <c r="AL39" t="s">
        <v>5115</v>
      </c>
    </row>
    <row r="40" spans="1:38">
      <c r="A40" t="s">
        <v>4741</v>
      </c>
      <c r="B40" t="s">
        <v>4555</v>
      </c>
      <c r="C40" t="s">
        <v>4556</v>
      </c>
      <c r="D40">
        <v>0.97</v>
      </c>
      <c r="E40" t="s">
        <v>4559</v>
      </c>
      <c r="F40">
        <v>9.01</v>
      </c>
      <c r="G40">
        <v>0.87</v>
      </c>
      <c r="H40">
        <v>5</v>
      </c>
      <c r="I40" t="s">
        <v>4887</v>
      </c>
      <c r="K40" t="s">
        <v>4891</v>
      </c>
      <c r="L40" t="s">
        <v>4892</v>
      </c>
      <c r="M40" t="s">
        <v>4902</v>
      </c>
      <c r="N40">
        <v>9</v>
      </c>
      <c r="O40" t="s">
        <v>4925</v>
      </c>
      <c r="P40" t="s">
        <v>4967</v>
      </c>
      <c r="Q40">
        <v>9</v>
      </c>
      <c r="R40">
        <v>1</v>
      </c>
      <c r="S40">
        <v>2.55</v>
      </c>
      <c r="T40">
        <v>2.55</v>
      </c>
      <c r="U40">
        <v>460.54</v>
      </c>
      <c r="V40">
        <v>118.67</v>
      </c>
      <c r="W40">
        <v>3.17</v>
      </c>
      <c r="Y40">
        <v>3.55</v>
      </c>
      <c r="Z40">
        <v>4</v>
      </c>
      <c r="AA40" t="s">
        <v>5102</v>
      </c>
      <c r="AB40">
        <v>0</v>
      </c>
      <c r="AC40">
        <v>5</v>
      </c>
      <c r="AD40">
        <v>3.884523809523809</v>
      </c>
      <c r="AE40" t="s">
        <v>5107</v>
      </c>
      <c r="AF40" t="s">
        <v>5108</v>
      </c>
      <c r="AH40" t="s">
        <v>5111</v>
      </c>
      <c r="AI40">
        <v>3</v>
      </c>
      <c r="AJ40">
        <v>0</v>
      </c>
      <c r="AK40" t="s">
        <v>5122</v>
      </c>
      <c r="AL40" t="s">
        <v>5122</v>
      </c>
    </row>
    <row r="41" spans="1:38">
      <c r="A41" t="s">
        <v>4742</v>
      </c>
      <c r="B41" t="s">
        <v>4555</v>
      </c>
      <c r="C41" t="s">
        <v>4556</v>
      </c>
      <c r="D41">
        <v>1</v>
      </c>
      <c r="E41" t="s">
        <v>4559</v>
      </c>
      <c r="F41">
        <v>9</v>
      </c>
      <c r="G41">
        <v>1.17</v>
      </c>
      <c r="H41">
        <v>4</v>
      </c>
      <c r="I41" t="s">
        <v>4887</v>
      </c>
      <c r="K41" t="s">
        <v>4891</v>
      </c>
      <c r="L41" t="s">
        <v>4892</v>
      </c>
      <c r="M41" t="s">
        <v>4903</v>
      </c>
      <c r="N41">
        <v>9</v>
      </c>
      <c r="O41" t="s">
        <v>4926</v>
      </c>
      <c r="P41" t="s">
        <v>4968</v>
      </c>
      <c r="Q41">
        <v>9</v>
      </c>
      <c r="R41">
        <v>3</v>
      </c>
      <c r="S41">
        <v>0.9399999999999999</v>
      </c>
      <c r="T41">
        <v>2.28</v>
      </c>
      <c r="U41">
        <v>470.35</v>
      </c>
      <c r="V41">
        <v>151.91</v>
      </c>
      <c r="W41">
        <v>2.49</v>
      </c>
      <c r="X41">
        <v>5.97</v>
      </c>
      <c r="Y41">
        <v>2.62</v>
      </c>
      <c r="Z41">
        <v>3</v>
      </c>
      <c r="AA41" t="s">
        <v>5102</v>
      </c>
      <c r="AB41">
        <v>0</v>
      </c>
      <c r="AC41">
        <v>6</v>
      </c>
      <c r="AD41">
        <v>3.378452380952381</v>
      </c>
      <c r="AF41" t="s">
        <v>5110</v>
      </c>
      <c r="AI41">
        <v>0</v>
      </c>
      <c r="AJ41">
        <v>0</v>
      </c>
      <c r="AK41" t="s">
        <v>5123</v>
      </c>
      <c r="AL41" t="s">
        <v>5123</v>
      </c>
    </row>
    <row r="42" spans="1:38">
      <c r="A42" t="s">
        <v>4742</v>
      </c>
      <c r="B42" t="s">
        <v>4555</v>
      </c>
      <c r="C42" t="s">
        <v>4556</v>
      </c>
      <c r="D42">
        <v>1</v>
      </c>
      <c r="E42" t="s">
        <v>4559</v>
      </c>
      <c r="F42">
        <v>9</v>
      </c>
      <c r="G42">
        <v>1.17</v>
      </c>
      <c r="H42">
        <v>4</v>
      </c>
      <c r="I42" t="s">
        <v>4887</v>
      </c>
      <c r="K42" t="s">
        <v>4891</v>
      </c>
      <c r="L42" t="s">
        <v>4892</v>
      </c>
      <c r="M42" t="s">
        <v>4903</v>
      </c>
      <c r="N42">
        <v>9</v>
      </c>
      <c r="O42" t="s">
        <v>4926</v>
      </c>
      <c r="P42" t="s">
        <v>4968</v>
      </c>
      <c r="Q42">
        <v>9</v>
      </c>
      <c r="R42">
        <v>3</v>
      </c>
      <c r="S42">
        <v>0.9399999999999999</v>
      </c>
      <c r="T42">
        <v>2.28</v>
      </c>
      <c r="U42">
        <v>470.35</v>
      </c>
      <c r="V42">
        <v>151.91</v>
      </c>
      <c r="W42">
        <v>2.49</v>
      </c>
      <c r="X42">
        <v>5.97</v>
      </c>
      <c r="Y42">
        <v>2.62</v>
      </c>
      <c r="Z42">
        <v>3</v>
      </c>
      <c r="AA42" t="s">
        <v>5102</v>
      </c>
      <c r="AB42">
        <v>0</v>
      </c>
      <c r="AC42">
        <v>6</v>
      </c>
      <c r="AD42">
        <v>3.378452380952381</v>
      </c>
      <c r="AF42" t="s">
        <v>5110</v>
      </c>
      <c r="AI42">
        <v>0</v>
      </c>
      <c r="AJ42">
        <v>0</v>
      </c>
      <c r="AK42" t="s">
        <v>5123</v>
      </c>
      <c r="AL42" t="s">
        <v>5123</v>
      </c>
    </row>
    <row r="43" spans="1:38">
      <c r="A43" t="s">
        <v>4743</v>
      </c>
      <c r="B43" t="s">
        <v>4555</v>
      </c>
      <c r="C43" t="s">
        <v>4556</v>
      </c>
      <c r="D43">
        <v>1</v>
      </c>
      <c r="E43" t="s">
        <v>4559</v>
      </c>
      <c r="F43">
        <v>9</v>
      </c>
      <c r="G43">
        <v>0.07000000000000001</v>
      </c>
      <c r="H43">
        <v>2</v>
      </c>
      <c r="I43" t="s">
        <v>4876</v>
      </c>
      <c r="K43" t="s">
        <v>4891</v>
      </c>
      <c r="L43" t="s">
        <v>4892</v>
      </c>
      <c r="M43" t="s">
        <v>4904</v>
      </c>
      <c r="N43">
        <v>9</v>
      </c>
      <c r="O43" t="s">
        <v>4927</v>
      </c>
      <c r="P43" t="s">
        <v>4969</v>
      </c>
      <c r="Q43">
        <v>6</v>
      </c>
      <c r="R43">
        <v>3</v>
      </c>
      <c r="S43">
        <v>2.36</v>
      </c>
      <c r="T43">
        <v>2.45</v>
      </c>
      <c r="U43">
        <v>453.45</v>
      </c>
      <c r="V43">
        <v>105.24</v>
      </c>
      <c r="W43">
        <v>3.56</v>
      </c>
      <c r="X43">
        <v>8.050000000000001</v>
      </c>
      <c r="Y43">
        <v>3.62</v>
      </c>
      <c r="Z43">
        <v>3</v>
      </c>
      <c r="AA43" t="s">
        <v>5102</v>
      </c>
      <c r="AB43">
        <v>0</v>
      </c>
      <c r="AC43">
        <v>7</v>
      </c>
      <c r="AD43">
        <v>3.811166666666667</v>
      </c>
      <c r="AF43" t="s">
        <v>5108</v>
      </c>
      <c r="AI43">
        <v>0</v>
      </c>
      <c r="AJ43">
        <v>0</v>
      </c>
      <c r="AK43" t="s">
        <v>5124</v>
      </c>
      <c r="AL43" t="s">
        <v>5124</v>
      </c>
    </row>
    <row r="44" spans="1:38">
      <c r="A44" t="s">
        <v>4744</v>
      </c>
      <c r="B44" t="s">
        <v>4555</v>
      </c>
      <c r="C44" t="s">
        <v>4556</v>
      </c>
      <c r="D44">
        <v>1</v>
      </c>
      <c r="E44" t="s">
        <v>4559</v>
      </c>
      <c r="F44">
        <v>9</v>
      </c>
      <c r="G44">
        <v>0.5</v>
      </c>
      <c r="H44">
        <v>2</v>
      </c>
      <c r="I44" t="s">
        <v>4876</v>
      </c>
      <c r="K44" t="s">
        <v>4891</v>
      </c>
      <c r="L44" t="s">
        <v>4892</v>
      </c>
      <c r="M44" t="s">
        <v>4905</v>
      </c>
      <c r="N44">
        <v>9</v>
      </c>
      <c r="O44" t="s">
        <v>4928</v>
      </c>
      <c r="P44" t="s">
        <v>4970</v>
      </c>
      <c r="Q44">
        <v>11</v>
      </c>
      <c r="R44">
        <v>2</v>
      </c>
      <c r="S44">
        <v>3.12</v>
      </c>
      <c r="T44">
        <v>3.12</v>
      </c>
      <c r="U44">
        <v>517.59</v>
      </c>
      <c r="V44">
        <v>152.35</v>
      </c>
      <c r="W44">
        <v>1.75</v>
      </c>
      <c r="Y44">
        <v>4.24</v>
      </c>
      <c r="Z44">
        <v>3</v>
      </c>
      <c r="AA44" t="s">
        <v>5102</v>
      </c>
      <c r="AB44">
        <v>2</v>
      </c>
      <c r="AC44">
        <v>7</v>
      </c>
      <c r="AD44">
        <v>2.88</v>
      </c>
      <c r="AF44" t="s">
        <v>5108</v>
      </c>
      <c r="AI44">
        <v>0</v>
      </c>
      <c r="AJ44">
        <v>0</v>
      </c>
      <c r="AK44" t="s">
        <v>5125</v>
      </c>
      <c r="AL44" t="s">
        <v>5125</v>
      </c>
    </row>
    <row r="45" spans="1:38">
      <c r="A45" t="s">
        <v>4745</v>
      </c>
      <c r="B45" t="s">
        <v>4555</v>
      </c>
      <c r="C45" t="s">
        <v>4556</v>
      </c>
      <c r="D45">
        <v>1</v>
      </c>
      <c r="E45" t="s">
        <v>4559</v>
      </c>
      <c r="F45">
        <v>9</v>
      </c>
      <c r="G45">
        <v>0</v>
      </c>
      <c r="H45">
        <v>1</v>
      </c>
      <c r="I45" t="s">
        <v>4876</v>
      </c>
      <c r="K45" t="s">
        <v>4891</v>
      </c>
      <c r="L45" t="s">
        <v>4892</v>
      </c>
      <c r="M45" t="s">
        <v>4904</v>
      </c>
      <c r="N45">
        <v>9</v>
      </c>
      <c r="O45" t="s">
        <v>4927</v>
      </c>
      <c r="P45" t="s">
        <v>4971</v>
      </c>
      <c r="Q45">
        <v>6</v>
      </c>
      <c r="R45">
        <v>1</v>
      </c>
      <c r="S45">
        <v>2.08</v>
      </c>
      <c r="T45">
        <v>2.08</v>
      </c>
      <c r="U45">
        <v>329.38</v>
      </c>
      <c r="V45">
        <v>73.34</v>
      </c>
      <c r="W45">
        <v>3.33</v>
      </c>
      <c r="X45">
        <v>10.09</v>
      </c>
      <c r="Y45">
        <v>3.4</v>
      </c>
      <c r="Z45">
        <v>3</v>
      </c>
      <c r="AA45" t="s">
        <v>5102</v>
      </c>
      <c r="AB45">
        <v>0</v>
      </c>
      <c r="AC45">
        <v>4</v>
      </c>
      <c r="AD45">
        <v>5.793333333333333</v>
      </c>
      <c r="AF45" t="s">
        <v>5108</v>
      </c>
      <c r="AI45">
        <v>0</v>
      </c>
      <c r="AJ45">
        <v>0</v>
      </c>
      <c r="AK45" t="s">
        <v>5124</v>
      </c>
      <c r="AL45" t="s">
        <v>5124</v>
      </c>
    </row>
    <row r="46" spans="1:38">
      <c r="A46" t="s">
        <v>4746</v>
      </c>
      <c r="B46" t="s">
        <v>4555</v>
      </c>
      <c r="C46" t="s">
        <v>4556</v>
      </c>
      <c r="D46">
        <v>1.9</v>
      </c>
      <c r="E46" t="s">
        <v>4559</v>
      </c>
      <c r="F46">
        <v>8.720000000000001</v>
      </c>
      <c r="G46">
        <v>1.26</v>
      </c>
      <c r="H46">
        <v>4</v>
      </c>
      <c r="I46" t="s">
        <v>4887</v>
      </c>
      <c r="K46" t="s">
        <v>4891</v>
      </c>
      <c r="L46" t="s">
        <v>4892</v>
      </c>
      <c r="M46" t="s">
        <v>4906</v>
      </c>
      <c r="N46">
        <v>9</v>
      </c>
      <c r="O46" t="s">
        <v>4929</v>
      </c>
      <c r="P46" t="s">
        <v>4972</v>
      </c>
      <c r="Q46">
        <v>7</v>
      </c>
      <c r="R46">
        <v>2</v>
      </c>
      <c r="S46">
        <v>1.48</v>
      </c>
      <c r="T46">
        <v>3.04</v>
      </c>
      <c r="U46">
        <v>460.88</v>
      </c>
      <c r="V46">
        <v>118.35</v>
      </c>
      <c r="W46">
        <v>3.34</v>
      </c>
      <c r="X46">
        <v>5.62</v>
      </c>
      <c r="Y46">
        <v>2.84</v>
      </c>
      <c r="Z46">
        <v>4</v>
      </c>
      <c r="AA46" t="s">
        <v>5102</v>
      </c>
      <c r="AB46">
        <v>0</v>
      </c>
      <c r="AC46">
        <v>5</v>
      </c>
      <c r="AD46">
        <v>3.814428571428572</v>
      </c>
      <c r="AF46" t="s">
        <v>5110</v>
      </c>
      <c r="AI46">
        <v>0</v>
      </c>
      <c r="AJ46">
        <v>0</v>
      </c>
      <c r="AK46" t="s">
        <v>5126</v>
      </c>
      <c r="AL46" t="s">
        <v>5126</v>
      </c>
    </row>
    <row r="47" spans="1:38">
      <c r="A47" t="s">
        <v>4746</v>
      </c>
      <c r="B47" t="s">
        <v>4555</v>
      </c>
      <c r="C47" t="s">
        <v>4556</v>
      </c>
      <c r="D47">
        <v>1.9</v>
      </c>
      <c r="E47" t="s">
        <v>4559</v>
      </c>
      <c r="F47">
        <v>8.720000000000001</v>
      </c>
      <c r="G47">
        <v>1.26</v>
      </c>
      <c r="H47">
        <v>4</v>
      </c>
      <c r="I47" t="s">
        <v>4887</v>
      </c>
      <c r="K47" t="s">
        <v>4891</v>
      </c>
      <c r="L47" t="s">
        <v>4892</v>
      </c>
      <c r="M47" t="s">
        <v>4906</v>
      </c>
      <c r="N47">
        <v>9</v>
      </c>
      <c r="O47" t="s">
        <v>4929</v>
      </c>
      <c r="P47" t="s">
        <v>4972</v>
      </c>
      <c r="Q47">
        <v>7</v>
      </c>
      <c r="R47">
        <v>2</v>
      </c>
      <c r="S47">
        <v>1.48</v>
      </c>
      <c r="T47">
        <v>3.04</v>
      </c>
      <c r="U47">
        <v>460.88</v>
      </c>
      <c r="V47">
        <v>118.35</v>
      </c>
      <c r="W47">
        <v>3.34</v>
      </c>
      <c r="X47">
        <v>5.62</v>
      </c>
      <c r="Y47">
        <v>2.84</v>
      </c>
      <c r="Z47">
        <v>4</v>
      </c>
      <c r="AA47" t="s">
        <v>5102</v>
      </c>
      <c r="AB47">
        <v>0</v>
      </c>
      <c r="AC47">
        <v>5</v>
      </c>
      <c r="AD47">
        <v>3.814428571428572</v>
      </c>
      <c r="AF47" t="s">
        <v>5110</v>
      </c>
      <c r="AI47">
        <v>0</v>
      </c>
      <c r="AJ47">
        <v>0</v>
      </c>
      <c r="AK47" t="s">
        <v>5126</v>
      </c>
      <c r="AL47" t="s">
        <v>5126</v>
      </c>
    </row>
    <row r="48" spans="1:38">
      <c r="A48" t="s">
        <v>4747</v>
      </c>
      <c r="B48" t="s">
        <v>4555</v>
      </c>
      <c r="C48" t="s">
        <v>4556</v>
      </c>
      <c r="D48">
        <v>2</v>
      </c>
      <c r="E48" t="s">
        <v>4559</v>
      </c>
      <c r="F48">
        <v>8.699999999999999</v>
      </c>
      <c r="G48">
        <v>1.33</v>
      </c>
      <c r="H48">
        <v>4</v>
      </c>
      <c r="I48" t="s">
        <v>4887</v>
      </c>
      <c r="K48" t="s">
        <v>4891</v>
      </c>
      <c r="L48" t="s">
        <v>4892</v>
      </c>
      <c r="M48" t="s">
        <v>4907</v>
      </c>
      <c r="N48">
        <v>9</v>
      </c>
      <c r="O48" t="s">
        <v>4930</v>
      </c>
      <c r="P48" t="s">
        <v>4973</v>
      </c>
      <c r="Q48">
        <v>9</v>
      </c>
      <c r="R48">
        <v>2</v>
      </c>
      <c r="S48">
        <v>2.29</v>
      </c>
      <c r="T48">
        <v>2.29</v>
      </c>
      <c r="U48">
        <v>391.44</v>
      </c>
      <c r="V48">
        <v>120.96</v>
      </c>
      <c r="W48">
        <v>2.78</v>
      </c>
      <c r="Y48">
        <v>3.04</v>
      </c>
      <c r="Z48">
        <v>3</v>
      </c>
      <c r="AA48" t="s">
        <v>5102</v>
      </c>
      <c r="AB48">
        <v>0</v>
      </c>
      <c r="AC48">
        <v>5</v>
      </c>
      <c r="AD48">
        <v>4.130428571428571</v>
      </c>
      <c r="AF48" t="s">
        <v>5108</v>
      </c>
      <c r="AI48">
        <v>0</v>
      </c>
      <c r="AJ48">
        <v>0</v>
      </c>
      <c r="AK48" t="s">
        <v>5127</v>
      </c>
      <c r="AL48" t="s">
        <v>5127</v>
      </c>
    </row>
    <row r="49" spans="1:38">
      <c r="A49" t="s">
        <v>4748</v>
      </c>
      <c r="B49" t="s">
        <v>4555</v>
      </c>
      <c r="C49" t="s">
        <v>4556</v>
      </c>
      <c r="D49">
        <v>2</v>
      </c>
      <c r="E49" t="s">
        <v>4559</v>
      </c>
      <c r="F49">
        <v>8.699999999999999</v>
      </c>
      <c r="G49">
        <v>0.09</v>
      </c>
      <c r="H49">
        <v>2</v>
      </c>
      <c r="I49" t="s">
        <v>4876</v>
      </c>
      <c r="K49" t="s">
        <v>4891</v>
      </c>
      <c r="L49" t="s">
        <v>4892</v>
      </c>
      <c r="M49" t="s">
        <v>4904</v>
      </c>
      <c r="N49">
        <v>9</v>
      </c>
      <c r="O49" t="s">
        <v>4927</v>
      </c>
      <c r="P49" t="s">
        <v>4974</v>
      </c>
      <c r="Q49">
        <v>7</v>
      </c>
      <c r="R49">
        <v>2</v>
      </c>
      <c r="S49">
        <v>1.84</v>
      </c>
      <c r="T49">
        <v>2.21</v>
      </c>
      <c r="U49">
        <v>422.51</v>
      </c>
      <c r="V49">
        <v>93.95999999999999</v>
      </c>
      <c r="W49">
        <v>3.95</v>
      </c>
      <c r="X49">
        <v>8.130000000000001</v>
      </c>
      <c r="Y49">
        <v>7.13</v>
      </c>
      <c r="Z49">
        <v>4</v>
      </c>
      <c r="AA49" t="s">
        <v>5102</v>
      </c>
      <c r="AB49">
        <v>0</v>
      </c>
      <c r="AC49">
        <v>7</v>
      </c>
      <c r="AD49">
        <v>4.9215</v>
      </c>
      <c r="AF49" t="s">
        <v>5108</v>
      </c>
      <c r="AI49">
        <v>0</v>
      </c>
      <c r="AJ49">
        <v>0</v>
      </c>
      <c r="AK49" t="s">
        <v>5124</v>
      </c>
      <c r="AL49" t="s">
        <v>5124</v>
      </c>
    </row>
    <row r="50" spans="1:38">
      <c r="A50" t="s">
        <v>4749</v>
      </c>
      <c r="B50" t="s">
        <v>4555</v>
      </c>
      <c r="C50" t="s">
        <v>4556</v>
      </c>
      <c r="D50">
        <v>2</v>
      </c>
      <c r="E50" t="s">
        <v>4559</v>
      </c>
      <c r="F50">
        <v>8.699999999999999</v>
      </c>
      <c r="G50">
        <v>0.08</v>
      </c>
      <c r="H50">
        <v>2</v>
      </c>
      <c r="I50" t="s">
        <v>4876</v>
      </c>
      <c r="K50" t="s">
        <v>4891</v>
      </c>
      <c r="L50" t="s">
        <v>4892</v>
      </c>
      <c r="M50" t="s">
        <v>4904</v>
      </c>
      <c r="N50">
        <v>9</v>
      </c>
      <c r="O50" t="s">
        <v>4927</v>
      </c>
      <c r="P50" t="s">
        <v>4975</v>
      </c>
      <c r="Q50">
        <v>7</v>
      </c>
      <c r="R50">
        <v>2</v>
      </c>
      <c r="S50">
        <v>2.35</v>
      </c>
      <c r="T50">
        <v>2.72</v>
      </c>
      <c r="U50">
        <v>436.54</v>
      </c>
      <c r="V50">
        <v>93.95999999999999</v>
      </c>
      <c r="W50">
        <v>4.34</v>
      </c>
      <c r="X50">
        <v>8.130000000000001</v>
      </c>
      <c r="Y50">
        <v>7.14</v>
      </c>
      <c r="Z50">
        <v>4</v>
      </c>
      <c r="AA50" t="s">
        <v>5102</v>
      </c>
      <c r="AB50">
        <v>0</v>
      </c>
      <c r="AC50">
        <v>8</v>
      </c>
      <c r="AD50">
        <v>4.646285714285715</v>
      </c>
      <c r="AF50" t="s">
        <v>5108</v>
      </c>
      <c r="AI50">
        <v>0</v>
      </c>
      <c r="AJ50">
        <v>0</v>
      </c>
      <c r="AK50" t="s">
        <v>5124</v>
      </c>
      <c r="AL50" t="s">
        <v>5124</v>
      </c>
    </row>
    <row r="51" spans="1:38">
      <c r="A51" t="s">
        <v>4750</v>
      </c>
      <c r="B51" t="s">
        <v>4555</v>
      </c>
      <c r="C51" t="s">
        <v>4556</v>
      </c>
      <c r="D51">
        <v>2.2</v>
      </c>
      <c r="E51" t="s">
        <v>4559</v>
      </c>
      <c r="F51">
        <v>8.66</v>
      </c>
      <c r="G51">
        <v>1.1</v>
      </c>
      <c r="H51">
        <v>4</v>
      </c>
      <c r="I51" t="s">
        <v>4887</v>
      </c>
      <c r="K51" t="s">
        <v>4891</v>
      </c>
      <c r="L51" t="s">
        <v>4892</v>
      </c>
      <c r="M51" t="s">
        <v>4903</v>
      </c>
      <c r="N51">
        <v>9</v>
      </c>
      <c r="O51" t="s">
        <v>4926</v>
      </c>
      <c r="P51" t="s">
        <v>4976</v>
      </c>
      <c r="Q51">
        <v>10</v>
      </c>
      <c r="R51">
        <v>3</v>
      </c>
      <c r="S51">
        <v>0.3</v>
      </c>
      <c r="T51">
        <v>1.63</v>
      </c>
      <c r="U51">
        <v>465.93</v>
      </c>
      <c r="V51">
        <v>161.14</v>
      </c>
      <c r="W51">
        <v>1.84</v>
      </c>
      <c r="X51">
        <v>5.98</v>
      </c>
      <c r="Y51">
        <v>2.67</v>
      </c>
      <c r="Z51">
        <v>3</v>
      </c>
      <c r="AA51" t="s">
        <v>5102</v>
      </c>
      <c r="AB51">
        <v>0</v>
      </c>
      <c r="AC51">
        <v>7</v>
      </c>
      <c r="AD51">
        <v>3.41002380952381</v>
      </c>
      <c r="AF51" t="s">
        <v>5110</v>
      </c>
      <c r="AI51">
        <v>0</v>
      </c>
      <c r="AJ51">
        <v>0</v>
      </c>
      <c r="AK51" t="s">
        <v>5123</v>
      </c>
      <c r="AL51" t="s">
        <v>5123</v>
      </c>
    </row>
    <row r="52" spans="1:38">
      <c r="A52" t="s">
        <v>4751</v>
      </c>
      <c r="B52" t="s">
        <v>4555</v>
      </c>
      <c r="C52" t="s">
        <v>4556</v>
      </c>
      <c r="D52">
        <v>2.4</v>
      </c>
      <c r="E52" t="s">
        <v>4559</v>
      </c>
      <c r="F52">
        <v>8.619999999999999</v>
      </c>
      <c r="G52">
        <v>1.08</v>
      </c>
      <c r="H52">
        <v>4</v>
      </c>
      <c r="I52" t="s">
        <v>4887</v>
      </c>
      <c r="K52" t="s">
        <v>4891</v>
      </c>
      <c r="L52" t="s">
        <v>4892</v>
      </c>
      <c r="M52" t="s">
        <v>4903</v>
      </c>
      <c r="N52">
        <v>9</v>
      </c>
      <c r="O52" t="s">
        <v>4926</v>
      </c>
      <c r="P52" t="s">
        <v>4977</v>
      </c>
      <c r="Q52">
        <v>9</v>
      </c>
      <c r="R52">
        <v>3</v>
      </c>
      <c r="S52">
        <v>-0.43</v>
      </c>
      <c r="T52">
        <v>1.06</v>
      </c>
      <c r="U52">
        <v>406.86</v>
      </c>
      <c r="V52">
        <v>148.67</v>
      </c>
      <c r="W52">
        <v>1.99</v>
      </c>
      <c r="X52">
        <v>5.76</v>
      </c>
      <c r="Y52">
        <v>2.79</v>
      </c>
      <c r="Z52">
        <v>3</v>
      </c>
      <c r="AA52" t="s">
        <v>5102</v>
      </c>
      <c r="AB52">
        <v>0</v>
      </c>
      <c r="AC52">
        <v>5</v>
      </c>
      <c r="AD52">
        <v>3.831952380952381</v>
      </c>
      <c r="AF52" t="s">
        <v>5110</v>
      </c>
      <c r="AI52">
        <v>0</v>
      </c>
      <c r="AJ52">
        <v>0</v>
      </c>
      <c r="AK52" t="s">
        <v>5123</v>
      </c>
      <c r="AL52" t="s">
        <v>5123</v>
      </c>
    </row>
    <row r="53" spans="1:38">
      <c r="A53" t="s">
        <v>4752</v>
      </c>
      <c r="B53" t="s">
        <v>4555</v>
      </c>
      <c r="C53" t="s">
        <v>4556</v>
      </c>
      <c r="D53">
        <v>4</v>
      </c>
      <c r="E53" t="s">
        <v>4559</v>
      </c>
      <c r="F53">
        <v>8.4</v>
      </c>
      <c r="G53">
        <v>1.22</v>
      </c>
      <c r="H53">
        <v>4</v>
      </c>
      <c r="I53" t="s">
        <v>4887</v>
      </c>
      <c r="K53" t="s">
        <v>4891</v>
      </c>
      <c r="L53" t="s">
        <v>4892</v>
      </c>
      <c r="M53" t="s">
        <v>4907</v>
      </c>
      <c r="N53">
        <v>9</v>
      </c>
      <c r="O53" t="s">
        <v>4930</v>
      </c>
      <c r="P53" t="s">
        <v>4978</v>
      </c>
      <c r="Q53">
        <v>11</v>
      </c>
      <c r="R53">
        <v>2</v>
      </c>
      <c r="S53">
        <v>1.8</v>
      </c>
      <c r="T53">
        <v>1.8</v>
      </c>
      <c r="U53">
        <v>485.57</v>
      </c>
      <c r="V53">
        <v>152.35</v>
      </c>
      <c r="W53">
        <v>1.05</v>
      </c>
      <c r="Y53">
        <v>4.4</v>
      </c>
      <c r="Z53">
        <v>3</v>
      </c>
      <c r="AA53" t="s">
        <v>5102</v>
      </c>
      <c r="AB53">
        <v>1</v>
      </c>
      <c r="AC53">
        <v>7</v>
      </c>
      <c r="AD53">
        <v>3.603071428571429</v>
      </c>
      <c r="AF53" t="s">
        <v>5108</v>
      </c>
      <c r="AI53">
        <v>0</v>
      </c>
      <c r="AJ53">
        <v>0</v>
      </c>
      <c r="AK53" t="s">
        <v>5127</v>
      </c>
      <c r="AL53" t="s">
        <v>5127</v>
      </c>
    </row>
    <row r="54" spans="1:38">
      <c r="A54" t="s">
        <v>4752</v>
      </c>
      <c r="B54" t="s">
        <v>4555</v>
      </c>
      <c r="C54" t="s">
        <v>4556</v>
      </c>
      <c r="D54">
        <v>8</v>
      </c>
      <c r="E54" t="s">
        <v>4559</v>
      </c>
      <c r="F54">
        <v>8.1</v>
      </c>
      <c r="G54">
        <v>1.22</v>
      </c>
      <c r="H54">
        <v>4</v>
      </c>
      <c r="I54" t="s">
        <v>4887</v>
      </c>
      <c r="K54" t="s">
        <v>4891</v>
      </c>
      <c r="L54" t="s">
        <v>4892</v>
      </c>
      <c r="M54" t="s">
        <v>4905</v>
      </c>
      <c r="N54">
        <v>9</v>
      </c>
      <c r="O54" t="s">
        <v>4928</v>
      </c>
      <c r="P54" t="s">
        <v>4978</v>
      </c>
      <c r="Q54">
        <v>11</v>
      </c>
      <c r="R54">
        <v>2</v>
      </c>
      <c r="S54">
        <v>1.8</v>
      </c>
      <c r="T54">
        <v>1.8</v>
      </c>
      <c r="U54">
        <v>485.57</v>
      </c>
      <c r="V54">
        <v>152.35</v>
      </c>
      <c r="W54">
        <v>1.05</v>
      </c>
      <c r="Y54">
        <v>4.4</v>
      </c>
      <c r="Z54">
        <v>3</v>
      </c>
      <c r="AA54" t="s">
        <v>5102</v>
      </c>
      <c r="AB54">
        <v>1</v>
      </c>
      <c r="AC54">
        <v>7</v>
      </c>
      <c r="AD54">
        <v>3.603071428571429</v>
      </c>
      <c r="AF54" t="s">
        <v>5108</v>
      </c>
      <c r="AI54">
        <v>0</v>
      </c>
      <c r="AJ54">
        <v>0</v>
      </c>
      <c r="AK54" t="s">
        <v>5125</v>
      </c>
      <c r="AL54" t="s">
        <v>5125</v>
      </c>
    </row>
    <row r="55" spans="1:38">
      <c r="A55" t="s">
        <v>4753</v>
      </c>
      <c r="B55" t="s">
        <v>4555</v>
      </c>
      <c r="C55" t="s">
        <v>4556</v>
      </c>
      <c r="D55">
        <v>4</v>
      </c>
      <c r="E55" t="s">
        <v>4559</v>
      </c>
      <c r="F55">
        <v>8.4</v>
      </c>
      <c r="G55">
        <v>1.22</v>
      </c>
      <c r="H55">
        <v>4</v>
      </c>
      <c r="I55" t="s">
        <v>4887</v>
      </c>
      <c r="K55" t="s">
        <v>4891</v>
      </c>
      <c r="L55" t="s">
        <v>4892</v>
      </c>
      <c r="M55" t="s">
        <v>4907</v>
      </c>
      <c r="N55">
        <v>9</v>
      </c>
      <c r="O55" t="s">
        <v>4930</v>
      </c>
      <c r="P55" t="s">
        <v>4979</v>
      </c>
      <c r="Q55">
        <v>10</v>
      </c>
      <c r="R55">
        <v>2</v>
      </c>
      <c r="S55">
        <v>1.67</v>
      </c>
      <c r="T55">
        <v>1.68</v>
      </c>
      <c r="U55">
        <v>394.44</v>
      </c>
      <c r="V55">
        <v>124.2</v>
      </c>
      <c r="W55">
        <v>1.81</v>
      </c>
      <c r="Y55">
        <v>4.35</v>
      </c>
      <c r="Z55">
        <v>3</v>
      </c>
      <c r="AA55" t="s">
        <v>5102</v>
      </c>
      <c r="AB55">
        <v>0</v>
      </c>
      <c r="AC55">
        <v>5</v>
      </c>
      <c r="AD55">
        <v>4.254</v>
      </c>
      <c r="AF55" t="s">
        <v>5108</v>
      </c>
      <c r="AI55">
        <v>0</v>
      </c>
      <c r="AJ55">
        <v>0</v>
      </c>
      <c r="AK55" t="s">
        <v>5127</v>
      </c>
      <c r="AL55" t="s">
        <v>5127</v>
      </c>
    </row>
    <row r="56" spans="1:38">
      <c r="A56" t="s">
        <v>4754</v>
      </c>
      <c r="B56" t="s">
        <v>4555</v>
      </c>
      <c r="C56" t="s">
        <v>4556</v>
      </c>
      <c r="D56">
        <v>4</v>
      </c>
      <c r="E56" t="s">
        <v>4559</v>
      </c>
      <c r="F56">
        <v>8.4</v>
      </c>
      <c r="G56">
        <v>1.34</v>
      </c>
      <c r="H56">
        <v>4</v>
      </c>
      <c r="I56" t="s">
        <v>4880</v>
      </c>
      <c r="K56" t="s">
        <v>4891</v>
      </c>
      <c r="L56" t="s">
        <v>4892</v>
      </c>
      <c r="M56" t="s">
        <v>4907</v>
      </c>
      <c r="N56">
        <v>9</v>
      </c>
      <c r="O56" t="s">
        <v>4930</v>
      </c>
      <c r="P56" t="s">
        <v>4980</v>
      </c>
      <c r="Q56">
        <v>7</v>
      </c>
      <c r="R56">
        <v>2</v>
      </c>
      <c r="S56">
        <v>3.52</v>
      </c>
      <c r="T56">
        <v>3.52</v>
      </c>
      <c r="U56">
        <v>318.34</v>
      </c>
      <c r="V56">
        <v>88.75</v>
      </c>
      <c r="W56">
        <v>2.97</v>
      </c>
      <c r="X56">
        <v>9.69</v>
      </c>
      <c r="Y56">
        <v>4.67</v>
      </c>
      <c r="Z56">
        <v>4</v>
      </c>
      <c r="AA56" t="s">
        <v>5102</v>
      </c>
      <c r="AB56">
        <v>0</v>
      </c>
      <c r="AC56">
        <v>3</v>
      </c>
      <c r="AD56">
        <v>4.48</v>
      </c>
      <c r="AF56" t="s">
        <v>5108</v>
      </c>
      <c r="AI56">
        <v>0</v>
      </c>
      <c r="AJ56">
        <v>0</v>
      </c>
      <c r="AK56" t="s">
        <v>5127</v>
      </c>
      <c r="AL56" t="s">
        <v>5127</v>
      </c>
    </row>
    <row r="57" spans="1:38">
      <c r="A57" t="s">
        <v>4755</v>
      </c>
      <c r="B57" t="s">
        <v>4555</v>
      </c>
      <c r="C57" t="s">
        <v>4556</v>
      </c>
      <c r="D57">
        <v>4</v>
      </c>
      <c r="E57" t="s">
        <v>4559</v>
      </c>
      <c r="F57">
        <v>8.4</v>
      </c>
      <c r="G57">
        <v>0</v>
      </c>
      <c r="H57">
        <v>1</v>
      </c>
      <c r="I57" t="s">
        <v>4876</v>
      </c>
      <c r="K57" t="s">
        <v>4891</v>
      </c>
      <c r="L57" t="s">
        <v>4892</v>
      </c>
      <c r="M57" t="s">
        <v>4904</v>
      </c>
      <c r="N57">
        <v>9</v>
      </c>
      <c r="O57" t="s">
        <v>4927</v>
      </c>
      <c r="P57" t="s">
        <v>4981</v>
      </c>
      <c r="Q57">
        <v>5</v>
      </c>
      <c r="R57">
        <v>1</v>
      </c>
      <c r="S57">
        <v>2.02</v>
      </c>
      <c r="T57">
        <v>2.02</v>
      </c>
      <c r="U57">
        <v>299.36</v>
      </c>
      <c r="V57">
        <v>64.11</v>
      </c>
      <c r="W57">
        <v>3.33</v>
      </c>
      <c r="X57">
        <v>10.2</v>
      </c>
      <c r="Y57">
        <v>3.47</v>
      </c>
      <c r="Z57">
        <v>3</v>
      </c>
      <c r="AA57" t="s">
        <v>5102</v>
      </c>
      <c r="AB57">
        <v>0</v>
      </c>
      <c r="AC57">
        <v>3</v>
      </c>
      <c r="AD57">
        <v>5.823333333333333</v>
      </c>
      <c r="AF57" t="s">
        <v>5108</v>
      </c>
      <c r="AI57">
        <v>0</v>
      </c>
      <c r="AJ57">
        <v>0</v>
      </c>
      <c r="AK57" t="s">
        <v>5124</v>
      </c>
      <c r="AL57" t="s">
        <v>5124</v>
      </c>
    </row>
    <row r="58" spans="1:38">
      <c r="A58" t="s">
        <v>4756</v>
      </c>
      <c r="B58" t="s">
        <v>4555</v>
      </c>
      <c r="C58" t="s">
        <v>4556</v>
      </c>
      <c r="D58">
        <v>4.7</v>
      </c>
      <c r="E58" t="s">
        <v>4559</v>
      </c>
      <c r="F58">
        <v>8.33</v>
      </c>
      <c r="G58">
        <v>1.33</v>
      </c>
      <c r="H58">
        <v>5</v>
      </c>
      <c r="I58" t="s">
        <v>4887</v>
      </c>
      <c r="K58" t="s">
        <v>4891</v>
      </c>
      <c r="L58" t="s">
        <v>4892</v>
      </c>
      <c r="M58" t="s">
        <v>4908</v>
      </c>
      <c r="N58">
        <v>9</v>
      </c>
      <c r="O58" t="s">
        <v>4931</v>
      </c>
      <c r="P58" t="s">
        <v>4982</v>
      </c>
      <c r="Q58">
        <v>6</v>
      </c>
      <c r="R58">
        <v>2</v>
      </c>
      <c r="S58">
        <v>1.98</v>
      </c>
      <c r="T58">
        <v>3.38</v>
      </c>
      <c r="U58">
        <v>476.94</v>
      </c>
      <c r="V58">
        <v>101.05</v>
      </c>
      <c r="W58">
        <v>4.91</v>
      </c>
      <c r="X58">
        <v>5.91</v>
      </c>
      <c r="Y58">
        <v>0</v>
      </c>
      <c r="Z58">
        <v>4</v>
      </c>
      <c r="AA58" t="s">
        <v>5102</v>
      </c>
      <c r="AB58">
        <v>0</v>
      </c>
      <c r="AC58">
        <v>5</v>
      </c>
      <c r="AD58">
        <v>4.106380952380952</v>
      </c>
      <c r="AF58" t="s">
        <v>5110</v>
      </c>
      <c r="AI58">
        <v>0</v>
      </c>
      <c r="AJ58">
        <v>0</v>
      </c>
      <c r="AK58" t="s">
        <v>5128</v>
      </c>
      <c r="AL58" t="s">
        <v>5128</v>
      </c>
    </row>
    <row r="59" spans="1:38">
      <c r="A59" t="s">
        <v>4757</v>
      </c>
      <c r="B59" t="s">
        <v>4555</v>
      </c>
      <c r="C59" t="s">
        <v>4556</v>
      </c>
      <c r="D59">
        <v>5</v>
      </c>
      <c r="E59" t="s">
        <v>4559</v>
      </c>
      <c r="F59">
        <v>8.300000000000001</v>
      </c>
      <c r="G59">
        <v>1.26</v>
      </c>
      <c r="H59">
        <v>4</v>
      </c>
      <c r="I59" t="s">
        <v>4887</v>
      </c>
      <c r="K59" t="s">
        <v>4891</v>
      </c>
      <c r="L59" t="s">
        <v>4892</v>
      </c>
      <c r="M59" t="s">
        <v>4907</v>
      </c>
      <c r="N59">
        <v>9</v>
      </c>
      <c r="O59" t="s">
        <v>4930</v>
      </c>
      <c r="P59" t="s">
        <v>4983</v>
      </c>
      <c r="Q59">
        <v>11</v>
      </c>
      <c r="R59">
        <v>2</v>
      </c>
      <c r="S59">
        <v>1.64</v>
      </c>
      <c r="T59">
        <v>1.67</v>
      </c>
      <c r="U59">
        <v>470.56</v>
      </c>
      <c r="V59">
        <v>149.11</v>
      </c>
      <c r="W59">
        <v>1.59</v>
      </c>
      <c r="Y59">
        <v>6.18</v>
      </c>
      <c r="Z59">
        <v>3</v>
      </c>
      <c r="AA59" t="s">
        <v>5102</v>
      </c>
      <c r="AB59">
        <v>1</v>
      </c>
      <c r="AC59">
        <v>7</v>
      </c>
      <c r="AD59">
        <v>3.710285714285714</v>
      </c>
      <c r="AF59" t="s">
        <v>5108</v>
      </c>
      <c r="AI59">
        <v>0</v>
      </c>
      <c r="AJ59">
        <v>0</v>
      </c>
      <c r="AK59" t="s">
        <v>5127</v>
      </c>
      <c r="AL59" t="s">
        <v>5127</v>
      </c>
    </row>
    <row r="60" spans="1:38">
      <c r="A60" t="s">
        <v>4758</v>
      </c>
      <c r="B60" t="s">
        <v>4555</v>
      </c>
      <c r="C60" t="s">
        <v>4556</v>
      </c>
      <c r="D60">
        <v>5</v>
      </c>
      <c r="E60" t="s">
        <v>4559</v>
      </c>
      <c r="F60">
        <v>8.300000000000001</v>
      </c>
      <c r="G60">
        <v>0.5</v>
      </c>
      <c r="H60">
        <v>2</v>
      </c>
      <c r="I60" t="s">
        <v>4876</v>
      </c>
      <c r="K60" t="s">
        <v>4891</v>
      </c>
      <c r="L60" t="s">
        <v>4892</v>
      </c>
      <c r="M60" t="s">
        <v>4904</v>
      </c>
      <c r="N60">
        <v>9</v>
      </c>
      <c r="O60" t="s">
        <v>4927</v>
      </c>
      <c r="P60" t="s">
        <v>4984</v>
      </c>
      <c r="Q60">
        <v>6</v>
      </c>
      <c r="R60">
        <v>3</v>
      </c>
      <c r="S60">
        <v>1.81</v>
      </c>
      <c r="T60">
        <v>2.25</v>
      </c>
      <c r="U60">
        <v>394.46</v>
      </c>
      <c r="V60">
        <v>104.82</v>
      </c>
      <c r="W60">
        <v>3.45</v>
      </c>
      <c r="X60">
        <v>8.15</v>
      </c>
      <c r="Y60">
        <v>7.23</v>
      </c>
      <c r="Z60">
        <v>4</v>
      </c>
      <c r="AA60" t="s">
        <v>5102</v>
      </c>
      <c r="AB60">
        <v>0</v>
      </c>
      <c r="AC60">
        <v>6</v>
      </c>
      <c r="AD60">
        <v>4.42652380952381</v>
      </c>
      <c r="AF60" t="s">
        <v>5108</v>
      </c>
      <c r="AI60">
        <v>0</v>
      </c>
      <c r="AJ60">
        <v>0</v>
      </c>
      <c r="AK60" t="s">
        <v>5124</v>
      </c>
      <c r="AL60" t="s">
        <v>5124</v>
      </c>
    </row>
    <row r="61" spans="1:38">
      <c r="A61" t="s">
        <v>4759</v>
      </c>
      <c r="B61" t="s">
        <v>4555</v>
      </c>
      <c r="C61" t="s">
        <v>4556</v>
      </c>
      <c r="D61">
        <v>5.3</v>
      </c>
      <c r="E61" t="s">
        <v>4559</v>
      </c>
      <c r="F61">
        <v>8.279999999999999</v>
      </c>
      <c r="G61">
        <v>0.62</v>
      </c>
      <c r="H61">
        <v>4</v>
      </c>
      <c r="I61" t="s">
        <v>4887</v>
      </c>
      <c r="K61" t="s">
        <v>4891</v>
      </c>
      <c r="L61" t="s">
        <v>4892</v>
      </c>
      <c r="M61" t="s">
        <v>4909</v>
      </c>
      <c r="N61">
        <v>9</v>
      </c>
      <c r="O61" t="s">
        <v>4932</v>
      </c>
      <c r="P61" t="s">
        <v>4985</v>
      </c>
      <c r="Q61">
        <v>10</v>
      </c>
      <c r="R61">
        <v>3</v>
      </c>
      <c r="S61">
        <v>3.02</v>
      </c>
      <c r="T61">
        <v>3.03</v>
      </c>
      <c r="U61">
        <v>424.44</v>
      </c>
      <c r="V61">
        <v>136.37</v>
      </c>
      <c r="W61">
        <v>2.59</v>
      </c>
      <c r="X61">
        <v>13.34</v>
      </c>
      <c r="Y61">
        <v>5.13</v>
      </c>
      <c r="Z61">
        <v>4</v>
      </c>
      <c r="AA61" t="s">
        <v>5102</v>
      </c>
      <c r="AB61">
        <v>0</v>
      </c>
      <c r="AC61">
        <v>5</v>
      </c>
      <c r="AD61">
        <v>3.181380952380953</v>
      </c>
      <c r="AF61" t="s">
        <v>5108</v>
      </c>
      <c r="AI61">
        <v>0</v>
      </c>
      <c r="AJ61">
        <v>0</v>
      </c>
      <c r="AK61" t="s">
        <v>5129</v>
      </c>
      <c r="AL61" t="s">
        <v>5129</v>
      </c>
    </row>
    <row r="62" spans="1:38">
      <c r="A62" t="s">
        <v>4760</v>
      </c>
      <c r="B62" t="s">
        <v>4555</v>
      </c>
      <c r="C62" t="s">
        <v>4556</v>
      </c>
      <c r="D62">
        <v>6</v>
      </c>
      <c r="E62" t="s">
        <v>4559</v>
      </c>
      <c r="F62">
        <v>8.220000000000001</v>
      </c>
      <c r="G62">
        <v>1.38</v>
      </c>
      <c r="H62">
        <v>4</v>
      </c>
      <c r="I62" t="s">
        <v>4887</v>
      </c>
      <c r="K62" t="s">
        <v>4891</v>
      </c>
      <c r="L62" t="s">
        <v>4892</v>
      </c>
      <c r="M62" t="s">
        <v>4907</v>
      </c>
      <c r="N62">
        <v>9</v>
      </c>
      <c r="O62" t="s">
        <v>4930</v>
      </c>
      <c r="P62" t="s">
        <v>4986</v>
      </c>
      <c r="Q62">
        <v>10</v>
      </c>
      <c r="R62">
        <v>2</v>
      </c>
      <c r="S62">
        <v>3.06</v>
      </c>
      <c r="T62">
        <v>3.06</v>
      </c>
      <c r="U62">
        <v>389.42</v>
      </c>
      <c r="V62">
        <v>129.55</v>
      </c>
      <c r="W62">
        <v>2.37</v>
      </c>
      <c r="Y62">
        <v>2.99</v>
      </c>
      <c r="Z62">
        <v>4</v>
      </c>
      <c r="AA62" t="s">
        <v>5102</v>
      </c>
      <c r="AB62">
        <v>0</v>
      </c>
      <c r="AC62">
        <v>5</v>
      </c>
      <c r="AD62">
        <v>3.729857142857143</v>
      </c>
      <c r="AF62" t="s">
        <v>5108</v>
      </c>
      <c r="AI62">
        <v>0</v>
      </c>
      <c r="AJ62">
        <v>0</v>
      </c>
      <c r="AK62" t="s">
        <v>5127</v>
      </c>
      <c r="AL62" t="s">
        <v>5127</v>
      </c>
    </row>
    <row r="63" spans="1:38">
      <c r="A63" t="s">
        <v>4761</v>
      </c>
      <c r="B63" t="s">
        <v>4555</v>
      </c>
      <c r="C63" t="s">
        <v>4556</v>
      </c>
      <c r="D63">
        <v>6</v>
      </c>
      <c r="E63" t="s">
        <v>4559</v>
      </c>
      <c r="F63">
        <v>8.220000000000001</v>
      </c>
      <c r="G63">
        <v>0.6899999999999999</v>
      </c>
      <c r="H63">
        <v>2</v>
      </c>
      <c r="I63" t="s">
        <v>4876</v>
      </c>
      <c r="K63" t="s">
        <v>4891</v>
      </c>
      <c r="L63" t="s">
        <v>4892</v>
      </c>
      <c r="M63" t="s">
        <v>4904</v>
      </c>
      <c r="N63">
        <v>9</v>
      </c>
      <c r="O63" t="s">
        <v>4927</v>
      </c>
      <c r="P63" t="s">
        <v>4987</v>
      </c>
      <c r="Q63">
        <v>6</v>
      </c>
      <c r="R63">
        <v>3</v>
      </c>
      <c r="S63">
        <v>2.15</v>
      </c>
      <c r="T63">
        <v>2.48</v>
      </c>
      <c r="U63">
        <v>439.42</v>
      </c>
      <c r="V63">
        <v>105.24</v>
      </c>
      <c r="W63">
        <v>3.17</v>
      </c>
      <c r="X63">
        <v>7.66</v>
      </c>
      <c r="Y63">
        <v>3.61</v>
      </c>
      <c r="Z63">
        <v>3</v>
      </c>
      <c r="AA63" t="s">
        <v>5102</v>
      </c>
      <c r="AB63">
        <v>0</v>
      </c>
      <c r="AC63">
        <v>6</v>
      </c>
      <c r="AD63">
        <v>4.016380952380953</v>
      </c>
      <c r="AF63" t="s">
        <v>5108</v>
      </c>
      <c r="AI63">
        <v>0</v>
      </c>
      <c r="AJ63">
        <v>0</v>
      </c>
      <c r="AK63" t="s">
        <v>5124</v>
      </c>
      <c r="AL63" t="s">
        <v>5124</v>
      </c>
    </row>
    <row r="64" spans="1:38">
      <c r="A64" t="s">
        <v>4762</v>
      </c>
      <c r="B64" t="s">
        <v>4555</v>
      </c>
      <c r="C64" t="s">
        <v>4556</v>
      </c>
      <c r="D64">
        <v>6</v>
      </c>
      <c r="E64" t="s">
        <v>4559</v>
      </c>
      <c r="F64">
        <v>8.220000000000001</v>
      </c>
      <c r="G64">
        <v>0</v>
      </c>
      <c r="H64">
        <v>1</v>
      </c>
      <c r="I64" t="s">
        <v>4876</v>
      </c>
      <c r="K64" t="s">
        <v>4891</v>
      </c>
      <c r="L64" t="s">
        <v>4892</v>
      </c>
      <c r="M64" t="s">
        <v>4904</v>
      </c>
      <c r="N64">
        <v>9</v>
      </c>
      <c r="O64" t="s">
        <v>4927</v>
      </c>
      <c r="P64" t="s">
        <v>4988</v>
      </c>
      <c r="Q64">
        <v>5</v>
      </c>
      <c r="R64">
        <v>1</v>
      </c>
      <c r="S64">
        <v>2.52</v>
      </c>
      <c r="T64">
        <v>2.52</v>
      </c>
      <c r="U64">
        <v>313.38</v>
      </c>
      <c r="V64">
        <v>64.11</v>
      </c>
      <c r="W64">
        <v>3.72</v>
      </c>
      <c r="X64">
        <v>10.21</v>
      </c>
      <c r="Y64">
        <v>3.47</v>
      </c>
      <c r="Z64">
        <v>3</v>
      </c>
      <c r="AA64" t="s">
        <v>5102</v>
      </c>
      <c r="AB64">
        <v>0</v>
      </c>
      <c r="AC64">
        <v>4</v>
      </c>
      <c r="AD64">
        <v>5.573333333333333</v>
      </c>
      <c r="AF64" t="s">
        <v>5108</v>
      </c>
      <c r="AI64">
        <v>0</v>
      </c>
      <c r="AJ64">
        <v>0</v>
      </c>
      <c r="AK64" t="s">
        <v>5124</v>
      </c>
      <c r="AL64" t="s">
        <v>5124</v>
      </c>
    </row>
    <row r="65" spans="1:38">
      <c r="A65" t="s">
        <v>4763</v>
      </c>
      <c r="B65" t="s">
        <v>4555</v>
      </c>
      <c r="C65" t="s">
        <v>4556</v>
      </c>
      <c r="D65">
        <v>7</v>
      </c>
      <c r="E65" t="s">
        <v>4559</v>
      </c>
      <c r="F65">
        <v>8.15</v>
      </c>
      <c r="G65">
        <v>0</v>
      </c>
      <c r="H65">
        <v>1</v>
      </c>
      <c r="I65" t="s">
        <v>4876</v>
      </c>
      <c r="K65" t="s">
        <v>4891</v>
      </c>
      <c r="L65" t="s">
        <v>4892</v>
      </c>
      <c r="M65" t="s">
        <v>4910</v>
      </c>
      <c r="N65">
        <v>9</v>
      </c>
      <c r="O65" t="s">
        <v>4933</v>
      </c>
      <c r="P65" t="s">
        <v>4989</v>
      </c>
      <c r="Q65">
        <v>5</v>
      </c>
      <c r="R65">
        <v>3</v>
      </c>
      <c r="S65">
        <v>-0.98</v>
      </c>
      <c r="T65">
        <v>-0.98</v>
      </c>
      <c r="U65">
        <v>389.89</v>
      </c>
      <c r="V65">
        <v>111.62</v>
      </c>
      <c r="W65">
        <v>1.42</v>
      </c>
      <c r="X65">
        <v>10</v>
      </c>
      <c r="Y65">
        <v>0</v>
      </c>
      <c r="Z65">
        <v>2</v>
      </c>
      <c r="AA65" t="s">
        <v>5102</v>
      </c>
      <c r="AB65">
        <v>0</v>
      </c>
      <c r="AC65">
        <v>5</v>
      </c>
      <c r="AD65">
        <v>4.2325</v>
      </c>
      <c r="AF65" t="s">
        <v>5108</v>
      </c>
      <c r="AI65">
        <v>0</v>
      </c>
      <c r="AJ65">
        <v>0</v>
      </c>
      <c r="AK65" t="s">
        <v>5124</v>
      </c>
      <c r="AL65" t="s">
        <v>5124</v>
      </c>
    </row>
    <row r="66" spans="1:38">
      <c r="A66" t="s">
        <v>4764</v>
      </c>
      <c r="B66" t="s">
        <v>4555</v>
      </c>
      <c r="C66" t="s">
        <v>4556</v>
      </c>
      <c r="D66">
        <v>7</v>
      </c>
      <c r="E66" t="s">
        <v>4559</v>
      </c>
      <c r="F66">
        <v>8.15</v>
      </c>
      <c r="G66">
        <v>1.2</v>
      </c>
      <c r="H66">
        <v>4</v>
      </c>
      <c r="I66" t="s">
        <v>4887</v>
      </c>
      <c r="K66" t="s">
        <v>4891</v>
      </c>
      <c r="L66" t="s">
        <v>4892</v>
      </c>
      <c r="M66" t="s">
        <v>4907</v>
      </c>
      <c r="N66">
        <v>9</v>
      </c>
      <c r="O66" t="s">
        <v>4930</v>
      </c>
      <c r="P66" t="s">
        <v>4990</v>
      </c>
      <c r="Q66">
        <v>10</v>
      </c>
      <c r="R66">
        <v>2</v>
      </c>
      <c r="S66">
        <v>3</v>
      </c>
      <c r="T66">
        <v>3</v>
      </c>
      <c r="U66">
        <v>477.55</v>
      </c>
      <c r="V66">
        <v>145.87</v>
      </c>
      <c r="W66">
        <v>2.97</v>
      </c>
      <c r="Y66">
        <v>3.04</v>
      </c>
      <c r="Z66">
        <v>4</v>
      </c>
      <c r="AA66" t="s">
        <v>5102</v>
      </c>
      <c r="AB66">
        <v>0</v>
      </c>
      <c r="AC66">
        <v>7</v>
      </c>
      <c r="AD66">
        <v>3.160357142857143</v>
      </c>
      <c r="AF66" t="s">
        <v>5108</v>
      </c>
      <c r="AI66">
        <v>0</v>
      </c>
      <c r="AJ66">
        <v>0</v>
      </c>
      <c r="AK66" t="s">
        <v>5127</v>
      </c>
      <c r="AL66" t="s">
        <v>5127</v>
      </c>
    </row>
    <row r="67" spans="1:38">
      <c r="A67" t="s">
        <v>4765</v>
      </c>
      <c r="B67" t="s">
        <v>4555</v>
      </c>
      <c r="C67" t="s">
        <v>4556</v>
      </c>
      <c r="D67">
        <v>7</v>
      </c>
      <c r="E67" t="s">
        <v>4559</v>
      </c>
      <c r="F67">
        <v>8.15</v>
      </c>
      <c r="G67">
        <v>0.36</v>
      </c>
      <c r="H67">
        <v>2</v>
      </c>
      <c r="I67" t="s">
        <v>4876</v>
      </c>
      <c r="K67" t="s">
        <v>4891</v>
      </c>
      <c r="L67" t="s">
        <v>4892</v>
      </c>
      <c r="M67" t="s">
        <v>4904</v>
      </c>
      <c r="N67">
        <v>9</v>
      </c>
      <c r="O67" t="s">
        <v>4927</v>
      </c>
      <c r="P67" t="s">
        <v>4991</v>
      </c>
      <c r="Q67">
        <v>5</v>
      </c>
      <c r="R67">
        <v>2</v>
      </c>
      <c r="S67">
        <v>2.6</v>
      </c>
      <c r="T67">
        <v>2.61</v>
      </c>
      <c r="U67">
        <v>328.4</v>
      </c>
      <c r="V67">
        <v>76.14</v>
      </c>
      <c r="W67">
        <v>3.51</v>
      </c>
      <c r="X67">
        <v>10.41</v>
      </c>
      <c r="Y67">
        <v>3.61</v>
      </c>
      <c r="Z67">
        <v>3</v>
      </c>
      <c r="AA67" t="s">
        <v>5102</v>
      </c>
      <c r="AB67">
        <v>0</v>
      </c>
      <c r="AC67">
        <v>4</v>
      </c>
      <c r="AD67">
        <v>5.2</v>
      </c>
      <c r="AF67" t="s">
        <v>5108</v>
      </c>
      <c r="AI67">
        <v>0</v>
      </c>
      <c r="AJ67">
        <v>0</v>
      </c>
      <c r="AK67" t="s">
        <v>5124</v>
      </c>
      <c r="AL67" t="s">
        <v>5124</v>
      </c>
    </row>
    <row r="68" spans="1:38">
      <c r="A68" t="s">
        <v>4766</v>
      </c>
      <c r="B68" t="s">
        <v>4555</v>
      </c>
      <c r="C68" t="s">
        <v>4556</v>
      </c>
      <c r="D68">
        <v>7</v>
      </c>
      <c r="E68" t="s">
        <v>4559</v>
      </c>
      <c r="F68">
        <v>8.15</v>
      </c>
      <c r="G68">
        <v>0.23</v>
      </c>
      <c r="H68">
        <v>2</v>
      </c>
      <c r="I68" t="s">
        <v>4876</v>
      </c>
      <c r="K68" t="s">
        <v>4891</v>
      </c>
      <c r="L68" t="s">
        <v>4892</v>
      </c>
      <c r="M68" t="s">
        <v>4904</v>
      </c>
      <c r="N68">
        <v>9</v>
      </c>
      <c r="O68" t="s">
        <v>4927</v>
      </c>
      <c r="P68" t="s">
        <v>4992</v>
      </c>
      <c r="Q68">
        <v>7</v>
      </c>
      <c r="R68">
        <v>2</v>
      </c>
      <c r="S68">
        <v>1.35</v>
      </c>
      <c r="T68">
        <v>1.7</v>
      </c>
      <c r="U68">
        <v>408.49</v>
      </c>
      <c r="V68">
        <v>93.95999999999999</v>
      </c>
      <c r="W68">
        <v>3.46</v>
      </c>
      <c r="X68">
        <v>8.130000000000001</v>
      </c>
      <c r="Y68">
        <v>7.06</v>
      </c>
      <c r="Z68">
        <v>4</v>
      </c>
      <c r="AA68" t="s">
        <v>5102</v>
      </c>
      <c r="AB68">
        <v>0</v>
      </c>
      <c r="AC68">
        <v>6</v>
      </c>
      <c r="AD68">
        <v>5.021642857142858</v>
      </c>
      <c r="AF68" t="s">
        <v>5108</v>
      </c>
      <c r="AI68">
        <v>0</v>
      </c>
      <c r="AJ68">
        <v>0</v>
      </c>
      <c r="AK68" t="s">
        <v>5124</v>
      </c>
      <c r="AL68" t="s">
        <v>5124</v>
      </c>
    </row>
    <row r="69" spans="1:38">
      <c r="A69" t="s">
        <v>4767</v>
      </c>
      <c r="B69" t="s">
        <v>4555</v>
      </c>
      <c r="C69" t="s">
        <v>4556</v>
      </c>
      <c r="D69">
        <v>7</v>
      </c>
      <c r="E69" t="s">
        <v>4559</v>
      </c>
      <c r="F69">
        <v>8.15</v>
      </c>
      <c r="G69">
        <v>0.6899999999999999</v>
      </c>
      <c r="H69">
        <v>2</v>
      </c>
      <c r="I69" t="s">
        <v>4876</v>
      </c>
      <c r="K69" t="s">
        <v>4891</v>
      </c>
      <c r="L69" t="s">
        <v>4892</v>
      </c>
      <c r="M69" t="s">
        <v>4905</v>
      </c>
      <c r="N69">
        <v>9</v>
      </c>
      <c r="O69" t="s">
        <v>4928</v>
      </c>
      <c r="P69" t="s">
        <v>4993</v>
      </c>
      <c r="Q69">
        <v>11</v>
      </c>
      <c r="R69">
        <v>2</v>
      </c>
      <c r="S69">
        <v>1.25</v>
      </c>
      <c r="T69">
        <v>1.25</v>
      </c>
      <c r="U69">
        <v>485.57</v>
      </c>
      <c r="V69">
        <v>152.35</v>
      </c>
      <c r="W69">
        <v>1.05</v>
      </c>
      <c r="Y69">
        <v>4.49</v>
      </c>
      <c r="Z69">
        <v>3</v>
      </c>
      <c r="AA69" t="s">
        <v>5102</v>
      </c>
      <c r="AB69">
        <v>1</v>
      </c>
      <c r="AC69">
        <v>7</v>
      </c>
      <c r="AD69">
        <v>3.603071428571429</v>
      </c>
      <c r="AF69" t="s">
        <v>5108</v>
      </c>
      <c r="AI69">
        <v>0</v>
      </c>
      <c r="AJ69">
        <v>0</v>
      </c>
      <c r="AK69" t="s">
        <v>5125</v>
      </c>
      <c r="AL69" t="s">
        <v>5125</v>
      </c>
    </row>
    <row r="70" spans="1:38">
      <c r="A70" t="s">
        <v>4768</v>
      </c>
      <c r="B70" t="s">
        <v>4555</v>
      </c>
      <c r="C70" t="s">
        <v>4556</v>
      </c>
      <c r="D70">
        <v>7</v>
      </c>
      <c r="E70" t="s">
        <v>4559</v>
      </c>
      <c r="F70">
        <v>8.15</v>
      </c>
      <c r="G70">
        <v>0.66</v>
      </c>
      <c r="H70">
        <v>2</v>
      </c>
      <c r="I70" t="s">
        <v>4880</v>
      </c>
      <c r="K70" t="s">
        <v>4891</v>
      </c>
      <c r="L70" t="s">
        <v>4892</v>
      </c>
      <c r="M70" t="s">
        <v>4905</v>
      </c>
      <c r="N70">
        <v>9</v>
      </c>
      <c r="O70" t="s">
        <v>4928</v>
      </c>
      <c r="P70" t="s">
        <v>4994</v>
      </c>
      <c r="Q70">
        <v>11</v>
      </c>
      <c r="R70">
        <v>2</v>
      </c>
      <c r="S70">
        <v>3.12</v>
      </c>
      <c r="T70">
        <v>3.12</v>
      </c>
      <c r="U70">
        <v>517.59</v>
      </c>
      <c r="V70">
        <v>152.35</v>
      </c>
      <c r="W70">
        <v>1.75</v>
      </c>
      <c r="Y70">
        <v>4.24</v>
      </c>
      <c r="Z70">
        <v>3</v>
      </c>
      <c r="AA70" t="s">
        <v>5102</v>
      </c>
      <c r="AB70">
        <v>2</v>
      </c>
      <c r="AC70">
        <v>7</v>
      </c>
      <c r="AD70">
        <v>2.88</v>
      </c>
      <c r="AF70" t="s">
        <v>5108</v>
      </c>
      <c r="AI70">
        <v>0</v>
      </c>
      <c r="AJ70">
        <v>0</v>
      </c>
      <c r="AK70" t="s">
        <v>5125</v>
      </c>
      <c r="AL70" t="s">
        <v>5125</v>
      </c>
    </row>
    <row r="71" spans="1:38">
      <c r="A71" t="s">
        <v>4769</v>
      </c>
      <c r="B71" t="s">
        <v>4555</v>
      </c>
      <c r="C71" t="s">
        <v>4556</v>
      </c>
      <c r="D71">
        <v>8</v>
      </c>
      <c r="E71" t="s">
        <v>4559</v>
      </c>
      <c r="F71">
        <v>8.1</v>
      </c>
      <c r="G71">
        <v>0.97</v>
      </c>
      <c r="H71">
        <v>4</v>
      </c>
      <c r="I71" t="s">
        <v>4887</v>
      </c>
      <c r="K71" t="s">
        <v>4891</v>
      </c>
      <c r="L71" t="s">
        <v>4892</v>
      </c>
      <c r="M71" t="s">
        <v>4907</v>
      </c>
      <c r="N71">
        <v>9</v>
      </c>
      <c r="O71" t="s">
        <v>4930</v>
      </c>
      <c r="P71" t="s">
        <v>4995</v>
      </c>
      <c r="Q71">
        <v>10</v>
      </c>
      <c r="R71">
        <v>2</v>
      </c>
      <c r="S71">
        <v>2.94</v>
      </c>
      <c r="T71">
        <v>2.95</v>
      </c>
      <c r="U71">
        <v>478.56</v>
      </c>
      <c r="V71">
        <v>138.52</v>
      </c>
      <c r="W71">
        <v>1.77</v>
      </c>
      <c r="Y71">
        <v>5.38</v>
      </c>
      <c r="Z71">
        <v>3</v>
      </c>
      <c r="AA71" t="s">
        <v>5102</v>
      </c>
      <c r="AB71">
        <v>0</v>
      </c>
      <c r="AC71">
        <v>6</v>
      </c>
      <c r="AD71">
        <v>3.183142857142857</v>
      </c>
      <c r="AF71" t="s">
        <v>5108</v>
      </c>
      <c r="AI71">
        <v>0</v>
      </c>
      <c r="AJ71">
        <v>0</v>
      </c>
      <c r="AK71" t="s">
        <v>5127</v>
      </c>
      <c r="AL71" t="s">
        <v>5127</v>
      </c>
    </row>
    <row r="72" spans="1:38">
      <c r="A72" t="s">
        <v>4770</v>
      </c>
      <c r="B72" t="s">
        <v>4555</v>
      </c>
      <c r="C72" t="s">
        <v>4556</v>
      </c>
      <c r="D72">
        <v>8</v>
      </c>
      <c r="E72" t="s">
        <v>4559</v>
      </c>
      <c r="F72">
        <v>8.1</v>
      </c>
      <c r="G72">
        <v>1.27</v>
      </c>
      <c r="H72">
        <v>4</v>
      </c>
      <c r="I72" t="s">
        <v>4887</v>
      </c>
      <c r="K72" t="s">
        <v>4891</v>
      </c>
      <c r="L72" t="s">
        <v>4892</v>
      </c>
      <c r="M72" t="s">
        <v>4907</v>
      </c>
      <c r="N72">
        <v>9</v>
      </c>
      <c r="O72" t="s">
        <v>4930</v>
      </c>
      <c r="P72" t="s">
        <v>4996</v>
      </c>
      <c r="Q72">
        <v>10</v>
      </c>
      <c r="R72">
        <v>2</v>
      </c>
      <c r="S72">
        <v>2.72</v>
      </c>
      <c r="T72">
        <v>2.73</v>
      </c>
      <c r="U72">
        <v>484.59</v>
      </c>
      <c r="V72">
        <v>149.11</v>
      </c>
      <c r="W72">
        <v>2.19</v>
      </c>
      <c r="Y72">
        <v>3.1</v>
      </c>
      <c r="Z72">
        <v>3</v>
      </c>
      <c r="AA72" t="s">
        <v>5102</v>
      </c>
      <c r="AB72">
        <v>0</v>
      </c>
      <c r="AC72">
        <v>7</v>
      </c>
      <c r="AD72">
        <v>3.250071428571428</v>
      </c>
      <c r="AF72" t="s">
        <v>5108</v>
      </c>
      <c r="AI72">
        <v>0</v>
      </c>
      <c r="AJ72">
        <v>0</v>
      </c>
      <c r="AK72" t="s">
        <v>5127</v>
      </c>
      <c r="AL72" t="s">
        <v>5127</v>
      </c>
    </row>
    <row r="73" spans="1:38">
      <c r="A73" t="s">
        <v>4771</v>
      </c>
      <c r="B73" t="s">
        <v>4555</v>
      </c>
      <c r="C73" t="s">
        <v>4556</v>
      </c>
      <c r="D73">
        <v>8</v>
      </c>
      <c r="E73" t="s">
        <v>4559</v>
      </c>
      <c r="F73">
        <v>8.1</v>
      </c>
      <c r="G73">
        <v>1.19</v>
      </c>
      <c r="H73">
        <v>4</v>
      </c>
      <c r="I73" t="s">
        <v>4887</v>
      </c>
      <c r="K73" t="s">
        <v>4891</v>
      </c>
      <c r="L73" t="s">
        <v>4892</v>
      </c>
      <c r="M73" t="s">
        <v>4907</v>
      </c>
      <c r="N73">
        <v>9</v>
      </c>
      <c r="O73" t="s">
        <v>4930</v>
      </c>
      <c r="P73" t="s">
        <v>4997</v>
      </c>
      <c r="Q73">
        <v>9</v>
      </c>
      <c r="R73">
        <v>2</v>
      </c>
      <c r="S73">
        <v>3.43</v>
      </c>
      <c r="T73">
        <v>3.43</v>
      </c>
      <c r="U73">
        <v>400.45</v>
      </c>
      <c r="V73">
        <v>124.62</v>
      </c>
      <c r="W73">
        <v>3.34</v>
      </c>
      <c r="Y73">
        <v>4.16</v>
      </c>
      <c r="Z73">
        <v>4</v>
      </c>
      <c r="AA73" t="s">
        <v>5102</v>
      </c>
      <c r="AB73">
        <v>0</v>
      </c>
      <c r="AC73">
        <v>5</v>
      </c>
      <c r="AD73">
        <v>3.281071428571428</v>
      </c>
      <c r="AF73" t="s">
        <v>5108</v>
      </c>
      <c r="AI73">
        <v>0</v>
      </c>
      <c r="AJ73">
        <v>0</v>
      </c>
      <c r="AK73" t="s">
        <v>5127</v>
      </c>
      <c r="AL73" t="s">
        <v>5127</v>
      </c>
    </row>
    <row r="74" spans="1:38">
      <c r="A74" t="s">
        <v>4772</v>
      </c>
      <c r="B74" t="s">
        <v>4555</v>
      </c>
      <c r="C74" t="s">
        <v>4556</v>
      </c>
      <c r="D74">
        <v>8</v>
      </c>
      <c r="E74" t="s">
        <v>4559</v>
      </c>
      <c r="F74">
        <v>8.1</v>
      </c>
      <c r="G74">
        <v>0.35</v>
      </c>
      <c r="H74">
        <v>2</v>
      </c>
      <c r="I74" t="s">
        <v>4880</v>
      </c>
      <c r="K74" t="s">
        <v>4891</v>
      </c>
      <c r="L74" t="s">
        <v>4892</v>
      </c>
      <c r="M74" t="s">
        <v>4905</v>
      </c>
      <c r="N74">
        <v>9</v>
      </c>
      <c r="O74" t="s">
        <v>4928</v>
      </c>
      <c r="P74" t="s">
        <v>4998</v>
      </c>
      <c r="Q74">
        <v>11</v>
      </c>
      <c r="R74">
        <v>2</v>
      </c>
      <c r="S74">
        <v>3.65</v>
      </c>
      <c r="T74">
        <v>3.65</v>
      </c>
      <c r="U74">
        <v>531.62</v>
      </c>
      <c r="V74">
        <v>152.35</v>
      </c>
      <c r="W74">
        <v>2.14</v>
      </c>
      <c r="Y74">
        <v>4.65</v>
      </c>
      <c r="Z74">
        <v>3</v>
      </c>
      <c r="AA74" t="s">
        <v>5102</v>
      </c>
      <c r="AB74">
        <v>2</v>
      </c>
      <c r="AC74">
        <v>7</v>
      </c>
      <c r="AD74">
        <v>2.35</v>
      </c>
      <c r="AF74" t="s">
        <v>5108</v>
      </c>
      <c r="AI74">
        <v>0</v>
      </c>
      <c r="AJ74">
        <v>0</v>
      </c>
      <c r="AK74" t="s">
        <v>5125</v>
      </c>
      <c r="AL74" t="s">
        <v>5125</v>
      </c>
    </row>
    <row r="75" spans="1:38">
      <c r="A75" t="s">
        <v>4773</v>
      </c>
      <c r="B75" t="s">
        <v>4555</v>
      </c>
      <c r="C75" t="s">
        <v>4556</v>
      </c>
      <c r="D75">
        <v>9</v>
      </c>
      <c r="E75" t="s">
        <v>4559</v>
      </c>
      <c r="F75">
        <v>8.050000000000001</v>
      </c>
      <c r="G75">
        <v>1.32</v>
      </c>
      <c r="H75">
        <v>4</v>
      </c>
      <c r="I75" t="s">
        <v>4887</v>
      </c>
      <c r="K75" t="s">
        <v>4891</v>
      </c>
      <c r="L75" t="s">
        <v>4892</v>
      </c>
      <c r="M75" t="s">
        <v>4907</v>
      </c>
      <c r="N75">
        <v>9</v>
      </c>
      <c r="O75" t="s">
        <v>4930</v>
      </c>
      <c r="P75" t="s">
        <v>4999</v>
      </c>
      <c r="Q75">
        <v>11</v>
      </c>
      <c r="R75">
        <v>2</v>
      </c>
      <c r="S75">
        <v>2.61</v>
      </c>
      <c r="T75">
        <v>2.61</v>
      </c>
      <c r="U75">
        <v>514.62</v>
      </c>
      <c r="V75">
        <v>155.59</v>
      </c>
      <c r="W75">
        <v>0.9</v>
      </c>
      <c r="Y75">
        <v>4.78</v>
      </c>
      <c r="Z75">
        <v>3</v>
      </c>
      <c r="AA75" t="s">
        <v>5102</v>
      </c>
      <c r="AB75">
        <v>2</v>
      </c>
      <c r="AC75">
        <v>8</v>
      </c>
      <c r="AD75">
        <v>3.195</v>
      </c>
      <c r="AF75" t="s">
        <v>5108</v>
      </c>
      <c r="AI75">
        <v>0</v>
      </c>
      <c r="AJ75">
        <v>0</v>
      </c>
      <c r="AK75" t="s">
        <v>5127</v>
      </c>
      <c r="AL75" t="s">
        <v>5127</v>
      </c>
    </row>
    <row r="76" spans="1:38">
      <c r="A76" t="s">
        <v>4774</v>
      </c>
      <c r="B76" t="s">
        <v>4555</v>
      </c>
      <c r="C76" t="s">
        <v>4556</v>
      </c>
      <c r="D76">
        <v>9</v>
      </c>
      <c r="E76" t="s">
        <v>4559</v>
      </c>
      <c r="F76">
        <v>8.050000000000001</v>
      </c>
      <c r="G76">
        <v>1.18</v>
      </c>
      <c r="H76">
        <v>4</v>
      </c>
      <c r="I76" t="s">
        <v>4887</v>
      </c>
      <c r="K76" t="s">
        <v>4891</v>
      </c>
      <c r="L76" t="s">
        <v>4892</v>
      </c>
      <c r="M76" t="s">
        <v>4907</v>
      </c>
      <c r="N76">
        <v>9</v>
      </c>
      <c r="O76" t="s">
        <v>4930</v>
      </c>
      <c r="P76" t="s">
        <v>5000</v>
      </c>
      <c r="Q76">
        <v>11</v>
      </c>
      <c r="R76">
        <v>2</v>
      </c>
      <c r="S76">
        <v>1.86</v>
      </c>
      <c r="T76">
        <v>1.87</v>
      </c>
      <c r="U76">
        <v>484.59</v>
      </c>
      <c r="V76">
        <v>149.11</v>
      </c>
      <c r="W76">
        <v>1.98</v>
      </c>
      <c r="Y76">
        <v>5.57</v>
      </c>
      <c r="Z76">
        <v>3</v>
      </c>
      <c r="AA76" t="s">
        <v>5102</v>
      </c>
      <c r="AB76">
        <v>1</v>
      </c>
      <c r="AC76">
        <v>7</v>
      </c>
      <c r="AD76">
        <v>3.610071428571429</v>
      </c>
      <c r="AF76" t="s">
        <v>5108</v>
      </c>
      <c r="AI76">
        <v>0</v>
      </c>
      <c r="AJ76">
        <v>0</v>
      </c>
      <c r="AK76" t="s">
        <v>5127</v>
      </c>
      <c r="AL76" t="s">
        <v>5127</v>
      </c>
    </row>
    <row r="77" spans="1:38">
      <c r="A77" t="s">
        <v>4775</v>
      </c>
      <c r="B77" t="s">
        <v>4555</v>
      </c>
      <c r="C77" t="s">
        <v>4556</v>
      </c>
      <c r="D77">
        <v>9</v>
      </c>
      <c r="E77" t="s">
        <v>4559</v>
      </c>
      <c r="F77">
        <v>8.050000000000001</v>
      </c>
      <c r="G77">
        <v>1.21</v>
      </c>
      <c r="H77">
        <v>4</v>
      </c>
      <c r="I77" t="s">
        <v>4887</v>
      </c>
      <c r="K77" t="s">
        <v>4891</v>
      </c>
      <c r="L77" t="s">
        <v>4892</v>
      </c>
      <c r="M77" t="s">
        <v>4907</v>
      </c>
      <c r="N77">
        <v>9</v>
      </c>
      <c r="O77" t="s">
        <v>4930</v>
      </c>
      <c r="P77" t="s">
        <v>5001</v>
      </c>
      <c r="Q77">
        <v>9</v>
      </c>
      <c r="R77">
        <v>2</v>
      </c>
      <c r="S77">
        <v>2.1</v>
      </c>
      <c r="T77">
        <v>2.1</v>
      </c>
      <c r="U77">
        <v>339.36</v>
      </c>
      <c r="V77">
        <v>120.96</v>
      </c>
      <c r="W77">
        <v>1.98</v>
      </c>
      <c r="Y77">
        <v>2.92</v>
      </c>
      <c r="Z77">
        <v>3</v>
      </c>
      <c r="AA77" t="s">
        <v>5102</v>
      </c>
      <c r="AB77">
        <v>0</v>
      </c>
      <c r="AC77">
        <v>5</v>
      </c>
      <c r="AD77">
        <v>4.45</v>
      </c>
      <c r="AF77" t="s">
        <v>5108</v>
      </c>
      <c r="AI77">
        <v>0</v>
      </c>
      <c r="AJ77">
        <v>0</v>
      </c>
      <c r="AK77" t="s">
        <v>5127</v>
      </c>
      <c r="AL77" t="s">
        <v>5127</v>
      </c>
    </row>
    <row r="78" spans="1:38">
      <c r="A78" t="s">
        <v>4776</v>
      </c>
      <c r="B78" t="s">
        <v>4555</v>
      </c>
      <c r="C78" t="s">
        <v>4556</v>
      </c>
      <c r="D78">
        <v>9</v>
      </c>
      <c r="E78" t="s">
        <v>4559</v>
      </c>
      <c r="F78">
        <v>8.050000000000001</v>
      </c>
      <c r="G78">
        <v>1.23</v>
      </c>
      <c r="H78">
        <v>4</v>
      </c>
      <c r="I78" t="s">
        <v>4876</v>
      </c>
      <c r="K78" t="s">
        <v>4891</v>
      </c>
      <c r="L78" t="s">
        <v>4892</v>
      </c>
      <c r="M78" t="s">
        <v>4907</v>
      </c>
      <c r="N78">
        <v>9</v>
      </c>
      <c r="O78" t="s">
        <v>4930</v>
      </c>
      <c r="P78" t="s">
        <v>5002</v>
      </c>
      <c r="Q78">
        <v>9</v>
      </c>
      <c r="R78">
        <v>2</v>
      </c>
      <c r="S78">
        <v>2.38</v>
      </c>
      <c r="T78">
        <v>2.38</v>
      </c>
      <c r="U78">
        <v>353.39</v>
      </c>
      <c r="V78">
        <v>120.96</v>
      </c>
      <c r="W78">
        <v>2.12</v>
      </c>
      <c r="Y78">
        <v>3.01</v>
      </c>
      <c r="Z78">
        <v>3</v>
      </c>
      <c r="AA78" t="s">
        <v>5102</v>
      </c>
      <c r="AB78">
        <v>0</v>
      </c>
      <c r="AC78">
        <v>6</v>
      </c>
      <c r="AD78">
        <v>4.31</v>
      </c>
      <c r="AF78" t="s">
        <v>5108</v>
      </c>
      <c r="AI78">
        <v>0</v>
      </c>
      <c r="AJ78">
        <v>0</v>
      </c>
      <c r="AK78" t="s">
        <v>5127</v>
      </c>
      <c r="AL78" t="s">
        <v>5127</v>
      </c>
    </row>
    <row r="79" spans="1:38">
      <c r="A79" t="s">
        <v>4777</v>
      </c>
      <c r="B79" t="s">
        <v>4555</v>
      </c>
      <c r="C79" t="s">
        <v>4556</v>
      </c>
      <c r="D79">
        <v>9</v>
      </c>
      <c r="E79" t="s">
        <v>4559</v>
      </c>
      <c r="F79">
        <v>8.050000000000001</v>
      </c>
      <c r="G79">
        <v>0.65</v>
      </c>
      <c r="H79">
        <v>2</v>
      </c>
      <c r="I79" t="s">
        <v>4876</v>
      </c>
      <c r="K79" t="s">
        <v>4891</v>
      </c>
      <c r="L79" t="s">
        <v>4892</v>
      </c>
      <c r="M79" t="s">
        <v>4904</v>
      </c>
      <c r="N79">
        <v>9</v>
      </c>
      <c r="O79" t="s">
        <v>4927</v>
      </c>
      <c r="P79" t="s">
        <v>5003</v>
      </c>
      <c r="Q79">
        <v>5</v>
      </c>
      <c r="R79">
        <v>1</v>
      </c>
      <c r="S79">
        <v>1.28</v>
      </c>
      <c r="T79">
        <v>2.25</v>
      </c>
      <c r="U79">
        <v>328.4</v>
      </c>
      <c r="V79">
        <v>67.34999999999999</v>
      </c>
      <c r="W79">
        <v>3.46</v>
      </c>
      <c r="X79">
        <v>7.97</v>
      </c>
      <c r="Y79">
        <v>3.66</v>
      </c>
      <c r="Z79">
        <v>3</v>
      </c>
      <c r="AA79" t="s">
        <v>5102</v>
      </c>
      <c r="AB79">
        <v>0</v>
      </c>
      <c r="AC79">
        <v>3</v>
      </c>
      <c r="AD79">
        <v>5.833333333333333</v>
      </c>
      <c r="AF79" t="s">
        <v>5108</v>
      </c>
      <c r="AI79">
        <v>0</v>
      </c>
      <c r="AJ79">
        <v>0</v>
      </c>
      <c r="AK79" t="s">
        <v>5124</v>
      </c>
      <c r="AL79" t="s">
        <v>5124</v>
      </c>
    </row>
    <row r="80" spans="1:38">
      <c r="A80" t="s">
        <v>4778</v>
      </c>
      <c r="B80" t="s">
        <v>4555</v>
      </c>
      <c r="C80" t="s">
        <v>4556</v>
      </c>
      <c r="D80">
        <v>9</v>
      </c>
      <c r="E80" t="s">
        <v>4559</v>
      </c>
      <c r="F80">
        <v>8.050000000000001</v>
      </c>
      <c r="G80">
        <v>0.47</v>
      </c>
      <c r="H80">
        <v>2</v>
      </c>
      <c r="I80" t="s">
        <v>4880</v>
      </c>
      <c r="K80" t="s">
        <v>4891</v>
      </c>
      <c r="L80" t="s">
        <v>4892</v>
      </c>
      <c r="M80" t="s">
        <v>4905</v>
      </c>
      <c r="N80">
        <v>9</v>
      </c>
      <c r="O80" t="s">
        <v>4928</v>
      </c>
      <c r="P80" t="s">
        <v>5004</v>
      </c>
      <c r="Q80">
        <v>11</v>
      </c>
      <c r="R80">
        <v>2</v>
      </c>
      <c r="S80">
        <v>2.92</v>
      </c>
      <c r="T80">
        <v>2.92</v>
      </c>
      <c r="U80">
        <v>517.59</v>
      </c>
      <c r="V80">
        <v>152.35</v>
      </c>
      <c r="W80">
        <v>1.58</v>
      </c>
      <c r="Y80">
        <v>5.27</v>
      </c>
      <c r="Z80">
        <v>3</v>
      </c>
      <c r="AA80" t="s">
        <v>5102</v>
      </c>
      <c r="AB80">
        <v>2</v>
      </c>
      <c r="AC80">
        <v>7</v>
      </c>
      <c r="AD80">
        <v>3.04</v>
      </c>
      <c r="AF80" t="s">
        <v>5108</v>
      </c>
      <c r="AI80">
        <v>0</v>
      </c>
      <c r="AJ80">
        <v>0</v>
      </c>
      <c r="AK80" t="s">
        <v>5125</v>
      </c>
      <c r="AL80" t="s">
        <v>5125</v>
      </c>
    </row>
    <row r="81" spans="1:38">
      <c r="A81" t="s">
        <v>4779</v>
      </c>
      <c r="B81" t="s">
        <v>4555</v>
      </c>
      <c r="C81" t="s">
        <v>4556</v>
      </c>
      <c r="D81">
        <v>9</v>
      </c>
      <c r="E81" t="s">
        <v>4559</v>
      </c>
      <c r="F81">
        <v>8.050000000000001</v>
      </c>
      <c r="G81">
        <v>0.47</v>
      </c>
      <c r="H81">
        <v>2</v>
      </c>
      <c r="I81" t="s">
        <v>4880</v>
      </c>
      <c r="K81" t="s">
        <v>4891</v>
      </c>
      <c r="L81" t="s">
        <v>4892</v>
      </c>
      <c r="M81" t="s">
        <v>4905</v>
      </c>
      <c r="N81">
        <v>9</v>
      </c>
      <c r="O81" t="s">
        <v>4928</v>
      </c>
      <c r="P81" t="s">
        <v>5005</v>
      </c>
      <c r="Q81">
        <v>11</v>
      </c>
      <c r="R81">
        <v>2</v>
      </c>
      <c r="S81">
        <v>2.92</v>
      </c>
      <c r="T81">
        <v>2.92</v>
      </c>
      <c r="U81">
        <v>517.59</v>
      </c>
      <c r="V81">
        <v>152.35</v>
      </c>
      <c r="W81">
        <v>1.58</v>
      </c>
      <c r="Y81">
        <v>5.27</v>
      </c>
      <c r="Z81">
        <v>3</v>
      </c>
      <c r="AA81" t="s">
        <v>5102</v>
      </c>
      <c r="AB81">
        <v>2</v>
      </c>
      <c r="AC81">
        <v>7</v>
      </c>
      <c r="AD81">
        <v>3.04</v>
      </c>
      <c r="AF81" t="s">
        <v>5108</v>
      </c>
      <c r="AI81">
        <v>0</v>
      </c>
      <c r="AJ81">
        <v>0</v>
      </c>
      <c r="AK81" t="s">
        <v>5125</v>
      </c>
      <c r="AL81" t="s">
        <v>5125</v>
      </c>
    </row>
    <row r="82" spans="1:38">
      <c r="A82" t="s">
        <v>4780</v>
      </c>
      <c r="B82" t="s">
        <v>4555</v>
      </c>
      <c r="C82" t="s">
        <v>4556</v>
      </c>
      <c r="D82">
        <v>9</v>
      </c>
      <c r="E82" t="s">
        <v>4559</v>
      </c>
      <c r="F82">
        <v>8.050000000000001</v>
      </c>
      <c r="G82">
        <v>0.5600000000000001</v>
      </c>
      <c r="H82">
        <v>2</v>
      </c>
      <c r="I82" t="s">
        <v>4880</v>
      </c>
      <c r="K82" t="s">
        <v>4891</v>
      </c>
      <c r="L82" t="s">
        <v>4892</v>
      </c>
      <c r="M82" t="s">
        <v>4905</v>
      </c>
      <c r="N82">
        <v>9</v>
      </c>
      <c r="O82" t="s">
        <v>4928</v>
      </c>
      <c r="P82" t="s">
        <v>5006</v>
      </c>
      <c r="Q82">
        <v>11</v>
      </c>
      <c r="R82">
        <v>2</v>
      </c>
      <c r="S82">
        <v>3.65</v>
      </c>
      <c r="T82">
        <v>3.65</v>
      </c>
      <c r="U82">
        <v>531.62</v>
      </c>
      <c r="V82">
        <v>152.35</v>
      </c>
      <c r="W82">
        <v>2.14</v>
      </c>
      <c r="Y82">
        <v>4.65</v>
      </c>
      <c r="Z82">
        <v>3</v>
      </c>
      <c r="AA82" t="s">
        <v>5102</v>
      </c>
      <c r="AB82">
        <v>2</v>
      </c>
      <c r="AC82">
        <v>7</v>
      </c>
      <c r="AD82">
        <v>2.35</v>
      </c>
      <c r="AF82" t="s">
        <v>5108</v>
      </c>
      <c r="AI82">
        <v>0</v>
      </c>
      <c r="AJ82">
        <v>0</v>
      </c>
      <c r="AK82" t="s">
        <v>5125</v>
      </c>
      <c r="AL82" t="s">
        <v>5125</v>
      </c>
    </row>
    <row r="83" spans="1:38">
      <c r="A83" t="s">
        <v>4781</v>
      </c>
      <c r="B83" t="s">
        <v>4555</v>
      </c>
      <c r="C83" t="s">
        <v>4556</v>
      </c>
      <c r="D83">
        <v>9</v>
      </c>
      <c r="E83" t="s">
        <v>4559</v>
      </c>
      <c r="F83">
        <v>8.050000000000001</v>
      </c>
      <c r="G83">
        <v>0.47</v>
      </c>
      <c r="H83">
        <v>2</v>
      </c>
      <c r="I83" t="s">
        <v>4880</v>
      </c>
      <c r="K83" t="s">
        <v>4891</v>
      </c>
      <c r="L83" t="s">
        <v>4892</v>
      </c>
      <c r="M83" t="s">
        <v>4905</v>
      </c>
      <c r="N83">
        <v>9</v>
      </c>
      <c r="O83" t="s">
        <v>4928</v>
      </c>
      <c r="P83" t="s">
        <v>5007</v>
      </c>
      <c r="Q83">
        <v>11</v>
      </c>
      <c r="R83">
        <v>2</v>
      </c>
      <c r="S83">
        <v>3.53</v>
      </c>
      <c r="T83">
        <v>3.53</v>
      </c>
      <c r="U83">
        <v>531.62</v>
      </c>
      <c r="V83">
        <v>152.35</v>
      </c>
      <c r="W83">
        <v>1.92</v>
      </c>
      <c r="Y83">
        <v>4.6</v>
      </c>
      <c r="Z83">
        <v>3</v>
      </c>
      <c r="AA83" t="s">
        <v>5102</v>
      </c>
      <c r="AB83">
        <v>2</v>
      </c>
      <c r="AC83">
        <v>7</v>
      </c>
      <c r="AD83">
        <v>2.47</v>
      </c>
      <c r="AF83" t="s">
        <v>5108</v>
      </c>
      <c r="AI83">
        <v>0</v>
      </c>
      <c r="AJ83">
        <v>0</v>
      </c>
      <c r="AK83" t="s">
        <v>5125</v>
      </c>
      <c r="AL83" t="s">
        <v>5125</v>
      </c>
    </row>
    <row r="84" spans="1:38">
      <c r="A84" t="s">
        <v>4782</v>
      </c>
      <c r="B84" t="s">
        <v>4555</v>
      </c>
      <c r="C84" t="s">
        <v>4556</v>
      </c>
      <c r="D84">
        <v>11</v>
      </c>
      <c r="E84" t="s">
        <v>4559</v>
      </c>
      <c r="F84">
        <v>7.96</v>
      </c>
      <c r="G84">
        <v>1.17</v>
      </c>
      <c r="H84">
        <v>4</v>
      </c>
      <c r="I84" t="s">
        <v>4876</v>
      </c>
      <c r="K84" t="s">
        <v>4891</v>
      </c>
      <c r="L84" t="s">
        <v>4892</v>
      </c>
      <c r="M84" t="s">
        <v>4907</v>
      </c>
      <c r="N84">
        <v>9</v>
      </c>
      <c r="O84" t="s">
        <v>4930</v>
      </c>
      <c r="P84" t="s">
        <v>5008</v>
      </c>
      <c r="Q84">
        <v>8</v>
      </c>
      <c r="R84">
        <v>2</v>
      </c>
      <c r="S84">
        <v>4.17</v>
      </c>
      <c r="T84">
        <v>4.17</v>
      </c>
      <c r="U84">
        <v>399.46</v>
      </c>
      <c r="V84">
        <v>111.73</v>
      </c>
      <c r="W84">
        <v>3.56</v>
      </c>
      <c r="Y84">
        <v>3.1</v>
      </c>
      <c r="Z84">
        <v>4</v>
      </c>
      <c r="AA84" t="s">
        <v>5102</v>
      </c>
      <c r="AB84">
        <v>0</v>
      </c>
      <c r="AC84">
        <v>6</v>
      </c>
      <c r="AD84">
        <v>2.908809523809524</v>
      </c>
      <c r="AF84" t="s">
        <v>5108</v>
      </c>
      <c r="AI84">
        <v>0</v>
      </c>
      <c r="AJ84">
        <v>0</v>
      </c>
      <c r="AK84" t="s">
        <v>5127</v>
      </c>
      <c r="AL84" t="s">
        <v>5127</v>
      </c>
    </row>
    <row r="85" spans="1:38">
      <c r="A85" t="s">
        <v>4783</v>
      </c>
      <c r="B85" t="s">
        <v>4555</v>
      </c>
      <c r="C85" t="s">
        <v>4556</v>
      </c>
      <c r="D85">
        <v>12</v>
      </c>
      <c r="E85" t="s">
        <v>4559</v>
      </c>
      <c r="F85">
        <v>7.92</v>
      </c>
      <c r="G85">
        <v>1.05</v>
      </c>
      <c r="H85">
        <v>4</v>
      </c>
      <c r="I85" t="s">
        <v>4876</v>
      </c>
      <c r="K85" t="s">
        <v>4891</v>
      </c>
      <c r="L85" t="s">
        <v>4892</v>
      </c>
      <c r="M85" t="s">
        <v>4907</v>
      </c>
      <c r="N85">
        <v>9</v>
      </c>
      <c r="O85" t="s">
        <v>4930</v>
      </c>
      <c r="P85" t="s">
        <v>5009</v>
      </c>
      <c r="Q85">
        <v>6</v>
      </c>
      <c r="R85">
        <v>3</v>
      </c>
      <c r="S85">
        <v>1.84</v>
      </c>
      <c r="T85">
        <v>1.88</v>
      </c>
      <c r="U85">
        <v>342.37</v>
      </c>
      <c r="V85">
        <v>108.06</v>
      </c>
      <c r="W85">
        <v>3.34</v>
      </c>
      <c r="X85">
        <v>8.390000000000001</v>
      </c>
      <c r="Y85">
        <v>2.49</v>
      </c>
      <c r="Z85">
        <v>5</v>
      </c>
      <c r="AA85" t="s">
        <v>5102</v>
      </c>
      <c r="AB85">
        <v>0</v>
      </c>
      <c r="AC85">
        <v>3</v>
      </c>
      <c r="AD85">
        <v>4.564666666666667</v>
      </c>
      <c r="AF85" t="s">
        <v>5108</v>
      </c>
      <c r="AI85">
        <v>0</v>
      </c>
      <c r="AJ85">
        <v>0</v>
      </c>
      <c r="AK85" t="s">
        <v>5127</v>
      </c>
      <c r="AL85" t="s">
        <v>5127</v>
      </c>
    </row>
    <row r="86" spans="1:38">
      <c r="A86" t="s">
        <v>4784</v>
      </c>
      <c r="B86" t="s">
        <v>4555</v>
      </c>
      <c r="C86" t="s">
        <v>4556</v>
      </c>
      <c r="D86">
        <v>12</v>
      </c>
      <c r="E86" t="s">
        <v>4559</v>
      </c>
      <c r="F86">
        <v>7.92</v>
      </c>
      <c r="G86">
        <v>1.08</v>
      </c>
      <c r="H86">
        <v>4</v>
      </c>
      <c r="I86" t="s">
        <v>4876</v>
      </c>
      <c r="K86" t="s">
        <v>4891</v>
      </c>
      <c r="L86" t="s">
        <v>4892</v>
      </c>
      <c r="M86" t="s">
        <v>4907</v>
      </c>
      <c r="N86">
        <v>9</v>
      </c>
      <c r="O86" t="s">
        <v>4930</v>
      </c>
      <c r="P86" t="s">
        <v>5010</v>
      </c>
      <c r="Q86">
        <v>7</v>
      </c>
      <c r="R86">
        <v>2</v>
      </c>
      <c r="S86">
        <v>2.06</v>
      </c>
      <c r="T86">
        <v>2.1</v>
      </c>
      <c r="U86">
        <v>333.36</v>
      </c>
      <c r="V86">
        <v>101.5</v>
      </c>
      <c r="W86">
        <v>2.87</v>
      </c>
      <c r="X86">
        <v>8.34</v>
      </c>
      <c r="Y86">
        <v>2.86</v>
      </c>
      <c r="Z86">
        <v>4</v>
      </c>
      <c r="AA86" t="s">
        <v>5102</v>
      </c>
      <c r="AB86">
        <v>0</v>
      </c>
      <c r="AC86">
        <v>4</v>
      </c>
      <c r="AD86">
        <v>5.086666666666666</v>
      </c>
      <c r="AF86" t="s">
        <v>5108</v>
      </c>
      <c r="AI86">
        <v>0</v>
      </c>
      <c r="AJ86">
        <v>0</v>
      </c>
      <c r="AK86" t="s">
        <v>5127</v>
      </c>
      <c r="AL86" t="s">
        <v>5127</v>
      </c>
    </row>
    <row r="87" spans="1:38">
      <c r="A87" t="s">
        <v>4785</v>
      </c>
      <c r="B87" t="s">
        <v>4555</v>
      </c>
      <c r="C87" t="s">
        <v>4556</v>
      </c>
      <c r="D87">
        <v>12</v>
      </c>
      <c r="E87" t="s">
        <v>4559</v>
      </c>
      <c r="F87">
        <v>7.92</v>
      </c>
      <c r="G87">
        <v>1.18</v>
      </c>
      <c r="H87">
        <v>4</v>
      </c>
      <c r="I87" t="s">
        <v>4878</v>
      </c>
      <c r="K87" t="s">
        <v>4891</v>
      </c>
      <c r="L87" t="s">
        <v>4892</v>
      </c>
      <c r="M87" t="s">
        <v>4907</v>
      </c>
      <c r="N87">
        <v>9</v>
      </c>
      <c r="O87" t="s">
        <v>4930</v>
      </c>
      <c r="P87" t="s">
        <v>5011</v>
      </c>
      <c r="Q87">
        <v>7</v>
      </c>
      <c r="R87">
        <v>3</v>
      </c>
      <c r="S87">
        <v>1.63</v>
      </c>
      <c r="T87">
        <v>1.64</v>
      </c>
      <c r="U87">
        <v>294.32</v>
      </c>
      <c r="V87">
        <v>109.84</v>
      </c>
      <c r="W87">
        <v>2.27</v>
      </c>
      <c r="X87">
        <v>9.65</v>
      </c>
      <c r="Y87">
        <v>4.28</v>
      </c>
      <c r="Z87">
        <v>3</v>
      </c>
      <c r="AA87" t="s">
        <v>5102</v>
      </c>
      <c r="AB87">
        <v>0</v>
      </c>
      <c r="AC87">
        <v>3</v>
      </c>
      <c r="AD87">
        <v>4.505333333333334</v>
      </c>
      <c r="AF87" t="s">
        <v>5108</v>
      </c>
      <c r="AI87">
        <v>0</v>
      </c>
      <c r="AJ87">
        <v>0</v>
      </c>
      <c r="AK87" t="s">
        <v>5127</v>
      </c>
      <c r="AL87" t="s">
        <v>5127</v>
      </c>
    </row>
    <row r="88" spans="1:38">
      <c r="A88" t="s">
        <v>4786</v>
      </c>
      <c r="B88" t="s">
        <v>4555</v>
      </c>
      <c r="C88" t="s">
        <v>4556</v>
      </c>
      <c r="D88">
        <v>12</v>
      </c>
      <c r="E88" t="s">
        <v>4559</v>
      </c>
      <c r="F88">
        <v>7.92</v>
      </c>
      <c r="G88">
        <v>0.6899999999999999</v>
      </c>
      <c r="H88">
        <v>2</v>
      </c>
      <c r="I88" t="s">
        <v>4880</v>
      </c>
      <c r="K88" t="s">
        <v>4891</v>
      </c>
      <c r="L88" t="s">
        <v>4892</v>
      </c>
      <c r="M88" t="s">
        <v>4905</v>
      </c>
      <c r="N88">
        <v>9</v>
      </c>
      <c r="O88" t="s">
        <v>4928</v>
      </c>
      <c r="P88" t="s">
        <v>5012</v>
      </c>
      <c r="Q88">
        <v>11</v>
      </c>
      <c r="R88">
        <v>2</v>
      </c>
      <c r="S88">
        <v>3.65</v>
      </c>
      <c r="T88">
        <v>3.65</v>
      </c>
      <c r="U88">
        <v>531.62</v>
      </c>
      <c r="V88">
        <v>152.35</v>
      </c>
      <c r="W88">
        <v>2.14</v>
      </c>
      <c r="Y88">
        <v>4.65</v>
      </c>
      <c r="Z88">
        <v>3</v>
      </c>
      <c r="AA88" t="s">
        <v>5102</v>
      </c>
      <c r="AB88">
        <v>2</v>
      </c>
      <c r="AC88">
        <v>7</v>
      </c>
      <c r="AD88">
        <v>2.35</v>
      </c>
      <c r="AF88" t="s">
        <v>5108</v>
      </c>
      <c r="AI88">
        <v>0</v>
      </c>
      <c r="AJ88">
        <v>0</v>
      </c>
      <c r="AK88" t="s">
        <v>5125</v>
      </c>
      <c r="AL88" t="s">
        <v>5125</v>
      </c>
    </row>
    <row r="89" spans="1:38">
      <c r="A89" t="s">
        <v>4787</v>
      </c>
      <c r="B89" t="s">
        <v>4555</v>
      </c>
      <c r="C89" t="s">
        <v>4556</v>
      </c>
      <c r="D89">
        <v>12</v>
      </c>
      <c r="E89" t="s">
        <v>4559</v>
      </c>
      <c r="F89">
        <v>7.92</v>
      </c>
      <c r="G89">
        <v>0.64</v>
      </c>
      <c r="H89">
        <v>2</v>
      </c>
      <c r="I89" t="s">
        <v>4876</v>
      </c>
      <c r="K89" t="s">
        <v>4891</v>
      </c>
      <c r="L89" t="s">
        <v>4892</v>
      </c>
      <c r="M89" t="s">
        <v>4905</v>
      </c>
      <c r="N89">
        <v>9</v>
      </c>
      <c r="O89" t="s">
        <v>4928</v>
      </c>
      <c r="P89" t="s">
        <v>5013</v>
      </c>
      <c r="Q89">
        <v>11</v>
      </c>
      <c r="R89">
        <v>2</v>
      </c>
      <c r="S89">
        <v>3.65</v>
      </c>
      <c r="T89">
        <v>3.65</v>
      </c>
      <c r="U89">
        <v>531.62</v>
      </c>
      <c r="V89">
        <v>152.35</v>
      </c>
      <c r="W89">
        <v>2.14</v>
      </c>
      <c r="Y89">
        <v>4.65</v>
      </c>
      <c r="Z89">
        <v>3</v>
      </c>
      <c r="AA89" t="s">
        <v>5102</v>
      </c>
      <c r="AB89">
        <v>2</v>
      </c>
      <c r="AC89">
        <v>7</v>
      </c>
      <c r="AD89">
        <v>2.35</v>
      </c>
      <c r="AF89" t="s">
        <v>5108</v>
      </c>
      <c r="AI89">
        <v>0</v>
      </c>
      <c r="AJ89">
        <v>0</v>
      </c>
      <c r="AK89" t="s">
        <v>5125</v>
      </c>
      <c r="AL89" t="s">
        <v>5125</v>
      </c>
    </row>
    <row r="90" spans="1:38">
      <c r="A90" t="s">
        <v>4788</v>
      </c>
      <c r="B90" t="s">
        <v>4555</v>
      </c>
      <c r="C90" t="s">
        <v>4556</v>
      </c>
      <c r="D90">
        <v>13</v>
      </c>
      <c r="E90" t="s">
        <v>4559</v>
      </c>
      <c r="F90">
        <v>7.89</v>
      </c>
      <c r="G90">
        <v>0</v>
      </c>
      <c r="H90">
        <v>1</v>
      </c>
      <c r="I90" t="s">
        <v>4876</v>
      </c>
      <c r="K90" t="s">
        <v>4891</v>
      </c>
      <c r="L90" t="s">
        <v>4892</v>
      </c>
      <c r="M90" t="s">
        <v>4904</v>
      </c>
      <c r="N90">
        <v>9</v>
      </c>
      <c r="O90" t="s">
        <v>4927</v>
      </c>
      <c r="P90" t="s">
        <v>5014</v>
      </c>
      <c r="Q90">
        <v>6</v>
      </c>
      <c r="R90">
        <v>2</v>
      </c>
      <c r="S90">
        <v>1.52</v>
      </c>
      <c r="T90">
        <v>1.71</v>
      </c>
      <c r="U90">
        <v>314.37</v>
      </c>
      <c r="V90">
        <v>90.13</v>
      </c>
      <c r="W90">
        <v>2.91</v>
      </c>
      <c r="X90">
        <v>10.17</v>
      </c>
      <c r="Y90">
        <v>7.13</v>
      </c>
      <c r="Z90">
        <v>3</v>
      </c>
      <c r="AA90" t="s">
        <v>5102</v>
      </c>
      <c r="AB90">
        <v>0</v>
      </c>
      <c r="AC90">
        <v>3</v>
      </c>
      <c r="AD90">
        <v>5.495666666666667</v>
      </c>
      <c r="AF90" t="s">
        <v>5108</v>
      </c>
      <c r="AI90">
        <v>0</v>
      </c>
      <c r="AJ90">
        <v>0</v>
      </c>
      <c r="AK90" t="s">
        <v>5124</v>
      </c>
      <c r="AL90" t="s">
        <v>5124</v>
      </c>
    </row>
    <row r="91" spans="1:38">
      <c r="A91" t="s">
        <v>4789</v>
      </c>
      <c r="B91" t="s">
        <v>4555</v>
      </c>
      <c r="C91" t="s">
        <v>4556</v>
      </c>
      <c r="D91">
        <v>13</v>
      </c>
      <c r="E91" t="s">
        <v>4559</v>
      </c>
      <c r="F91">
        <v>7.89</v>
      </c>
      <c r="G91">
        <v>0</v>
      </c>
      <c r="H91">
        <v>1</v>
      </c>
      <c r="I91" t="s">
        <v>4876</v>
      </c>
      <c r="K91" t="s">
        <v>4891</v>
      </c>
      <c r="L91" t="s">
        <v>4892</v>
      </c>
      <c r="M91" t="s">
        <v>4904</v>
      </c>
      <c r="N91">
        <v>9</v>
      </c>
      <c r="O91" t="s">
        <v>4927</v>
      </c>
      <c r="P91" t="s">
        <v>5015</v>
      </c>
      <c r="Q91">
        <v>4</v>
      </c>
      <c r="R91">
        <v>1</v>
      </c>
      <c r="S91">
        <v>2.78</v>
      </c>
      <c r="T91">
        <v>2.78</v>
      </c>
      <c r="U91">
        <v>283.36</v>
      </c>
      <c r="V91">
        <v>54.88</v>
      </c>
      <c r="W91">
        <v>3.63</v>
      </c>
      <c r="X91">
        <v>10.31</v>
      </c>
      <c r="Y91">
        <v>4.3</v>
      </c>
      <c r="Z91">
        <v>3</v>
      </c>
      <c r="AA91" t="s">
        <v>5102</v>
      </c>
      <c r="AB91">
        <v>0</v>
      </c>
      <c r="AC91">
        <v>2</v>
      </c>
      <c r="AD91">
        <v>5.443333333333333</v>
      </c>
      <c r="AF91" t="s">
        <v>5108</v>
      </c>
      <c r="AI91">
        <v>0</v>
      </c>
      <c r="AJ91">
        <v>0</v>
      </c>
      <c r="AK91" t="s">
        <v>5124</v>
      </c>
      <c r="AL91" t="s">
        <v>5124</v>
      </c>
    </row>
    <row r="92" spans="1:38">
      <c r="A92" t="s">
        <v>4790</v>
      </c>
      <c r="B92" t="s">
        <v>4555</v>
      </c>
      <c r="C92" t="s">
        <v>4556</v>
      </c>
      <c r="D92">
        <v>14</v>
      </c>
      <c r="E92" t="s">
        <v>4559</v>
      </c>
      <c r="F92">
        <v>7.85</v>
      </c>
      <c r="G92">
        <v>1.31</v>
      </c>
      <c r="H92">
        <v>4</v>
      </c>
      <c r="I92" t="s">
        <v>4887</v>
      </c>
      <c r="K92" t="s">
        <v>4891</v>
      </c>
      <c r="L92" t="s">
        <v>4892</v>
      </c>
      <c r="M92" t="s">
        <v>4903</v>
      </c>
      <c r="N92">
        <v>9</v>
      </c>
      <c r="O92" t="s">
        <v>4926</v>
      </c>
      <c r="P92" t="s">
        <v>5016</v>
      </c>
      <c r="Q92">
        <v>11</v>
      </c>
      <c r="R92">
        <v>3</v>
      </c>
      <c r="S92">
        <v>-0.65</v>
      </c>
      <c r="T92">
        <v>0.87</v>
      </c>
      <c r="U92">
        <v>480.94</v>
      </c>
      <c r="V92">
        <v>167.13</v>
      </c>
      <c r="W92">
        <v>2.01</v>
      </c>
      <c r="X92">
        <v>5.71</v>
      </c>
      <c r="Y92">
        <v>2.64</v>
      </c>
      <c r="Z92">
        <v>3</v>
      </c>
      <c r="AA92" t="s">
        <v>5102</v>
      </c>
      <c r="AB92">
        <v>1</v>
      </c>
      <c r="AC92">
        <v>9</v>
      </c>
      <c r="AD92">
        <v>3.302809523809524</v>
      </c>
      <c r="AF92" t="s">
        <v>5110</v>
      </c>
      <c r="AI92">
        <v>0</v>
      </c>
      <c r="AJ92">
        <v>0</v>
      </c>
      <c r="AK92" t="s">
        <v>5123</v>
      </c>
      <c r="AL92" t="s">
        <v>5123</v>
      </c>
    </row>
    <row r="93" spans="1:38">
      <c r="A93" t="s">
        <v>4791</v>
      </c>
      <c r="B93" t="s">
        <v>4555</v>
      </c>
      <c r="C93" t="s">
        <v>4556</v>
      </c>
      <c r="D93">
        <v>16</v>
      </c>
      <c r="E93" t="s">
        <v>4559</v>
      </c>
      <c r="F93">
        <v>7.8</v>
      </c>
      <c r="G93">
        <v>0.64</v>
      </c>
      <c r="H93">
        <v>2</v>
      </c>
      <c r="I93" t="s">
        <v>4880</v>
      </c>
      <c r="K93" t="s">
        <v>4891</v>
      </c>
      <c r="L93" t="s">
        <v>4892</v>
      </c>
      <c r="M93" t="s">
        <v>4905</v>
      </c>
      <c r="N93">
        <v>9</v>
      </c>
      <c r="O93" t="s">
        <v>4928</v>
      </c>
      <c r="P93" t="s">
        <v>5017</v>
      </c>
      <c r="Q93">
        <v>12</v>
      </c>
      <c r="R93">
        <v>2</v>
      </c>
      <c r="S93">
        <v>0.42</v>
      </c>
      <c r="T93">
        <v>0.42</v>
      </c>
      <c r="U93">
        <v>486.56</v>
      </c>
      <c r="V93">
        <v>165.24</v>
      </c>
      <c r="W93">
        <v>0.44</v>
      </c>
      <c r="Y93">
        <v>4.4</v>
      </c>
      <c r="Z93">
        <v>3</v>
      </c>
      <c r="AA93" t="s">
        <v>5102</v>
      </c>
      <c r="AB93">
        <v>1</v>
      </c>
      <c r="AC93">
        <v>7</v>
      </c>
      <c r="AD93">
        <v>3.596</v>
      </c>
      <c r="AF93" t="s">
        <v>5108</v>
      </c>
      <c r="AI93">
        <v>0</v>
      </c>
      <c r="AJ93">
        <v>0</v>
      </c>
      <c r="AK93" t="s">
        <v>5125</v>
      </c>
      <c r="AL93" t="s">
        <v>5125</v>
      </c>
    </row>
    <row r="94" spans="1:38">
      <c r="A94" t="s">
        <v>4792</v>
      </c>
      <c r="B94" t="s">
        <v>4555</v>
      </c>
      <c r="C94" t="s">
        <v>4556</v>
      </c>
      <c r="D94">
        <v>17</v>
      </c>
      <c r="E94" t="s">
        <v>4559</v>
      </c>
      <c r="F94">
        <v>7.77</v>
      </c>
      <c r="G94">
        <v>1.12</v>
      </c>
      <c r="H94">
        <v>4</v>
      </c>
      <c r="I94" t="s">
        <v>4878</v>
      </c>
      <c r="K94" t="s">
        <v>4891</v>
      </c>
      <c r="L94" t="s">
        <v>4892</v>
      </c>
      <c r="M94" t="s">
        <v>4907</v>
      </c>
      <c r="N94">
        <v>9</v>
      </c>
      <c r="O94" t="s">
        <v>4930</v>
      </c>
      <c r="P94" t="s">
        <v>5018</v>
      </c>
      <c r="Q94">
        <v>10</v>
      </c>
      <c r="R94">
        <v>2</v>
      </c>
      <c r="S94">
        <v>1.91</v>
      </c>
      <c r="T94">
        <v>1.91</v>
      </c>
      <c r="U94">
        <v>408.47</v>
      </c>
      <c r="V94">
        <v>124.2</v>
      </c>
      <c r="W94">
        <v>1.8</v>
      </c>
      <c r="Y94">
        <v>5.37</v>
      </c>
      <c r="Z94">
        <v>3</v>
      </c>
      <c r="AA94" t="s">
        <v>5102</v>
      </c>
      <c r="AB94">
        <v>0</v>
      </c>
      <c r="AC94">
        <v>6</v>
      </c>
      <c r="AD94">
        <v>4.153785714285714</v>
      </c>
      <c r="AF94" t="s">
        <v>5108</v>
      </c>
      <c r="AI94">
        <v>0</v>
      </c>
      <c r="AJ94">
        <v>0</v>
      </c>
      <c r="AK94" t="s">
        <v>5127</v>
      </c>
      <c r="AL94" t="s">
        <v>5127</v>
      </c>
    </row>
    <row r="95" spans="1:38">
      <c r="A95" t="s">
        <v>4793</v>
      </c>
      <c r="B95" t="s">
        <v>4555</v>
      </c>
      <c r="C95" t="s">
        <v>4556</v>
      </c>
      <c r="D95">
        <v>18</v>
      </c>
      <c r="E95" t="s">
        <v>4559</v>
      </c>
      <c r="F95">
        <v>7.75</v>
      </c>
      <c r="G95">
        <v>1.07</v>
      </c>
      <c r="H95">
        <v>4</v>
      </c>
      <c r="I95" t="s">
        <v>4887</v>
      </c>
      <c r="K95" t="s">
        <v>4891</v>
      </c>
      <c r="L95" t="s">
        <v>4892</v>
      </c>
      <c r="M95" t="s">
        <v>4907</v>
      </c>
      <c r="N95">
        <v>9</v>
      </c>
      <c r="O95" t="s">
        <v>4930</v>
      </c>
      <c r="P95" t="s">
        <v>5019</v>
      </c>
      <c r="Q95">
        <v>11</v>
      </c>
      <c r="R95">
        <v>2</v>
      </c>
      <c r="S95">
        <v>2.26</v>
      </c>
      <c r="T95">
        <v>2.27</v>
      </c>
      <c r="U95">
        <v>465.52</v>
      </c>
      <c r="V95">
        <v>144.51</v>
      </c>
      <c r="W95">
        <v>1.86</v>
      </c>
      <c r="Y95">
        <v>5.12</v>
      </c>
      <c r="Z95">
        <v>3</v>
      </c>
      <c r="AA95" t="s">
        <v>5102</v>
      </c>
      <c r="AB95">
        <v>1</v>
      </c>
      <c r="AC95">
        <v>6</v>
      </c>
      <c r="AD95">
        <v>3.616285714285715</v>
      </c>
      <c r="AF95" t="s">
        <v>5108</v>
      </c>
      <c r="AI95">
        <v>0</v>
      </c>
      <c r="AJ95">
        <v>0</v>
      </c>
      <c r="AK95" t="s">
        <v>5127</v>
      </c>
      <c r="AL95" t="s">
        <v>5127</v>
      </c>
    </row>
    <row r="96" spans="1:38">
      <c r="A96" t="s">
        <v>4794</v>
      </c>
      <c r="B96" t="s">
        <v>4555</v>
      </c>
      <c r="C96" t="s">
        <v>4556</v>
      </c>
      <c r="D96">
        <v>19</v>
      </c>
      <c r="E96" t="s">
        <v>4559</v>
      </c>
      <c r="F96">
        <v>7.72</v>
      </c>
      <c r="G96">
        <v>0</v>
      </c>
      <c r="H96">
        <v>1</v>
      </c>
      <c r="I96" t="s">
        <v>4876</v>
      </c>
      <c r="K96" t="s">
        <v>4891</v>
      </c>
      <c r="L96" t="s">
        <v>4892</v>
      </c>
      <c r="M96" t="s">
        <v>4904</v>
      </c>
      <c r="N96">
        <v>9</v>
      </c>
      <c r="O96" t="s">
        <v>4927</v>
      </c>
      <c r="P96" t="s">
        <v>5020</v>
      </c>
      <c r="Q96">
        <v>6</v>
      </c>
      <c r="R96">
        <v>2</v>
      </c>
      <c r="S96">
        <v>3.69</v>
      </c>
      <c r="T96">
        <v>3.93</v>
      </c>
      <c r="U96">
        <v>420.49</v>
      </c>
      <c r="V96">
        <v>85.37</v>
      </c>
      <c r="W96">
        <v>4.57</v>
      </c>
      <c r="X96">
        <v>8.08</v>
      </c>
      <c r="Y96">
        <v>3.62</v>
      </c>
      <c r="Z96">
        <v>4</v>
      </c>
      <c r="AA96" t="s">
        <v>5102</v>
      </c>
      <c r="AB96">
        <v>0</v>
      </c>
      <c r="AC96">
        <v>7</v>
      </c>
      <c r="AD96">
        <v>3.757928571428571</v>
      </c>
      <c r="AF96" t="s">
        <v>5108</v>
      </c>
      <c r="AI96">
        <v>0</v>
      </c>
      <c r="AJ96">
        <v>0</v>
      </c>
      <c r="AK96" t="s">
        <v>5124</v>
      </c>
      <c r="AL96" t="s">
        <v>5124</v>
      </c>
    </row>
    <row r="97" spans="1:38">
      <c r="A97" t="s">
        <v>4795</v>
      </c>
      <c r="B97" t="s">
        <v>4555</v>
      </c>
      <c r="C97" t="s">
        <v>4556</v>
      </c>
      <c r="D97">
        <v>19</v>
      </c>
      <c r="E97" t="s">
        <v>4559</v>
      </c>
      <c r="F97">
        <v>7.72</v>
      </c>
      <c r="G97">
        <v>0</v>
      </c>
      <c r="H97">
        <v>1</v>
      </c>
      <c r="I97" t="s">
        <v>4876</v>
      </c>
      <c r="K97" t="s">
        <v>4891</v>
      </c>
      <c r="L97" t="s">
        <v>4892</v>
      </c>
      <c r="M97" t="s">
        <v>4904</v>
      </c>
      <c r="N97">
        <v>9</v>
      </c>
      <c r="O97" t="s">
        <v>4927</v>
      </c>
      <c r="P97" t="s">
        <v>5021</v>
      </c>
      <c r="Q97">
        <v>5</v>
      </c>
      <c r="R97">
        <v>1</v>
      </c>
      <c r="S97">
        <v>2.89</v>
      </c>
      <c r="T97">
        <v>2.89</v>
      </c>
      <c r="U97">
        <v>327.41</v>
      </c>
      <c r="V97">
        <v>64.11</v>
      </c>
      <c r="W97">
        <v>3.89</v>
      </c>
      <c r="X97">
        <v>10.21</v>
      </c>
      <c r="Y97">
        <v>4.73</v>
      </c>
      <c r="Z97">
        <v>3</v>
      </c>
      <c r="AA97" t="s">
        <v>5102</v>
      </c>
      <c r="AB97">
        <v>0</v>
      </c>
      <c r="AC97">
        <v>4</v>
      </c>
      <c r="AD97">
        <v>5.388333333333333</v>
      </c>
      <c r="AF97" t="s">
        <v>5108</v>
      </c>
      <c r="AI97">
        <v>0</v>
      </c>
      <c r="AJ97">
        <v>0</v>
      </c>
      <c r="AK97" t="s">
        <v>5124</v>
      </c>
      <c r="AL97" t="s">
        <v>5124</v>
      </c>
    </row>
    <row r="98" spans="1:38">
      <c r="A98" t="s">
        <v>4796</v>
      </c>
      <c r="B98" t="s">
        <v>4555</v>
      </c>
      <c r="C98" t="s">
        <v>4556</v>
      </c>
      <c r="D98">
        <v>20</v>
      </c>
      <c r="E98" t="s">
        <v>4559</v>
      </c>
      <c r="F98">
        <v>7.7</v>
      </c>
      <c r="G98">
        <v>0.67</v>
      </c>
      <c r="H98">
        <v>4</v>
      </c>
      <c r="I98" t="s">
        <v>4876</v>
      </c>
      <c r="K98" t="s">
        <v>4891</v>
      </c>
      <c r="L98" t="s">
        <v>4892</v>
      </c>
      <c r="M98" t="s">
        <v>4911</v>
      </c>
      <c r="N98">
        <v>9</v>
      </c>
      <c r="O98" t="s">
        <v>4934</v>
      </c>
      <c r="P98" t="s">
        <v>5022</v>
      </c>
      <c r="Q98">
        <v>7</v>
      </c>
      <c r="R98">
        <v>2</v>
      </c>
      <c r="S98">
        <v>2.56</v>
      </c>
      <c r="T98">
        <v>3.65</v>
      </c>
      <c r="U98">
        <v>457.55</v>
      </c>
      <c r="V98">
        <v>114.46</v>
      </c>
      <c r="W98">
        <v>3.51</v>
      </c>
      <c r="X98">
        <v>6.38</v>
      </c>
      <c r="Y98">
        <v>2.69</v>
      </c>
      <c r="Z98">
        <v>2</v>
      </c>
      <c r="AA98" t="s">
        <v>5102</v>
      </c>
      <c r="AB98">
        <v>0</v>
      </c>
      <c r="AC98">
        <v>6</v>
      </c>
      <c r="AD98">
        <v>3.382880952380952</v>
      </c>
      <c r="AF98" t="s">
        <v>5110</v>
      </c>
      <c r="AI98">
        <v>0</v>
      </c>
      <c r="AJ98">
        <v>0</v>
      </c>
      <c r="AK98" t="s">
        <v>5130</v>
      </c>
      <c r="AL98" t="s">
        <v>5130</v>
      </c>
    </row>
    <row r="99" spans="1:38">
      <c r="A99" t="s">
        <v>4797</v>
      </c>
      <c r="B99" t="s">
        <v>4555</v>
      </c>
      <c r="C99" t="s">
        <v>4556</v>
      </c>
      <c r="D99">
        <v>20</v>
      </c>
      <c r="E99" t="s">
        <v>4559</v>
      </c>
      <c r="F99">
        <v>7.7</v>
      </c>
      <c r="G99">
        <v>0</v>
      </c>
      <c r="H99">
        <v>1</v>
      </c>
      <c r="I99" t="s">
        <v>4876</v>
      </c>
      <c r="K99" t="s">
        <v>4891</v>
      </c>
      <c r="L99" t="s">
        <v>4892</v>
      </c>
      <c r="M99" t="s">
        <v>4905</v>
      </c>
      <c r="N99">
        <v>9</v>
      </c>
      <c r="O99" t="s">
        <v>4928</v>
      </c>
      <c r="P99" t="s">
        <v>5023</v>
      </c>
      <c r="Q99">
        <v>11</v>
      </c>
      <c r="R99">
        <v>2</v>
      </c>
      <c r="S99">
        <v>3.68</v>
      </c>
      <c r="T99">
        <v>3.68</v>
      </c>
      <c r="U99">
        <v>571.5599999999999</v>
      </c>
      <c r="V99">
        <v>152.35</v>
      </c>
      <c r="W99">
        <v>2.29</v>
      </c>
      <c r="Y99">
        <v>2.78</v>
      </c>
      <c r="Z99">
        <v>3</v>
      </c>
      <c r="AA99" t="s">
        <v>5102</v>
      </c>
      <c r="AB99">
        <v>2</v>
      </c>
      <c r="AC99">
        <v>7</v>
      </c>
      <c r="AD99">
        <v>2.32</v>
      </c>
      <c r="AF99" t="s">
        <v>5108</v>
      </c>
      <c r="AI99">
        <v>0</v>
      </c>
      <c r="AJ99">
        <v>0</v>
      </c>
      <c r="AK99" t="s">
        <v>5125</v>
      </c>
      <c r="AL99" t="s">
        <v>5125</v>
      </c>
    </row>
    <row r="100" spans="1:38">
      <c r="A100" t="s">
        <v>4798</v>
      </c>
      <c r="B100" t="s">
        <v>4555</v>
      </c>
      <c r="C100" t="s">
        <v>4556</v>
      </c>
      <c r="D100">
        <v>21</v>
      </c>
      <c r="E100" t="s">
        <v>4559</v>
      </c>
      <c r="F100">
        <v>7.68</v>
      </c>
      <c r="G100">
        <v>1.2</v>
      </c>
      <c r="H100">
        <v>4</v>
      </c>
      <c r="I100" t="s">
        <v>4878</v>
      </c>
      <c r="K100" t="s">
        <v>4891</v>
      </c>
      <c r="L100" t="s">
        <v>4892</v>
      </c>
      <c r="M100" t="s">
        <v>4907</v>
      </c>
      <c r="N100">
        <v>9</v>
      </c>
      <c r="O100" t="s">
        <v>4930</v>
      </c>
      <c r="P100" t="s">
        <v>5024</v>
      </c>
      <c r="Q100">
        <v>10</v>
      </c>
      <c r="R100">
        <v>2</v>
      </c>
      <c r="S100">
        <v>0.89</v>
      </c>
      <c r="T100">
        <v>1.14</v>
      </c>
      <c r="U100">
        <v>407.48</v>
      </c>
      <c r="V100">
        <v>118.21</v>
      </c>
      <c r="W100">
        <v>1.72</v>
      </c>
      <c r="Y100">
        <v>7.29</v>
      </c>
      <c r="Z100">
        <v>3</v>
      </c>
      <c r="AA100" t="s">
        <v>5102</v>
      </c>
      <c r="AB100">
        <v>0</v>
      </c>
      <c r="AC100">
        <v>5</v>
      </c>
      <c r="AD100">
        <v>4.22052380952381</v>
      </c>
      <c r="AF100" t="s">
        <v>5108</v>
      </c>
      <c r="AI100">
        <v>0</v>
      </c>
      <c r="AJ100">
        <v>0</v>
      </c>
      <c r="AK100" t="s">
        <v>5127</v>
      </c>
      <c r="AL100" t="s">
        <v>5127</v>
      </c>
    </row>
    <row r="101" spans="1:38">
      <c r="A101" t="s">
        <v>4799</v>
      </c>
      <c r="B101" t="s">
        <v>4555</v>
      </c>
      <c r="C101" t="s">
        <v>4556</v>
      </c>
      <c r="D101">
        <v>21</v>
      </c>
      <c r="E101" t="s">
        <v>4559</v>
      </c>
      <c r="F101">
        <v>7.68</v>
      </c>
      <c r="G101">
        <v>0.61</v>
      </c>
      <c r="H101">
        <v>2</v>
      </c>
      <c r="I101" t="s">
        <v>4880</v>
      </c>
      <c r="K101" t="s">
        <v>4891</v>
      </c>
      <c r="L101" t="s">
        <v>4892</v>
      </c>
      <c r="M101" t="s">
        <v>4905</v>
      </c>
      <c r="N101">
        <v>9</v>
      </c>
      <c r="O101" t="s">
        <v>4928</v>
      </c>
      <c r="P101" t="s">
        <v>5025</v>
      </c>
      <c r="Q101">
        <v>11</v>
      </c>
      <c r="R101">
        <v>2</v>
      </c>
      <c r="S101">
        <v>2.39</v>
      </c>
      <c r="T101">
        <v>2.39</v>
      </c>
      <c r="U101">
        <v>503.56</v>
      </c>
      <c r="V101">
        <v>152.35</v>
      </c>
      <c r="W101">
        <v>1.19</v>
      </c>
      <c r="Y101">
        <v>4.39</v>
      </c>
      <c r="Z101">
        <v>3</v>
      </c>
      <c r="AA101" t="s">
        <v>5102</v>
      </c>
      <c r="AB101">
        <v>2</v>
      </c>
      <c r="AC101">
        <v>7</v>
      </c>
      <c r="AD101">
        <v>3.305</v>
      </c>
      <c r="AF101" t="s">
        <v>5108</v>
      </c>
      <c r="AI101">
        <v>0</v>
      </c>
      <c r="AJ101">
        <v>0</v>
      </c>
      <c r="AK101" t="s">
        <v>5125</v>
      </c>
      <c r="AL101" t="s">
        <v>5125</v>
      </c>
    </row>
    <row r="102" spans="1:38">
      <c r="A102" t="s">
        <v>4800</v>
      </c>
      <c r="B102" t="s">
        <v>4555</v>
      </c>
      <c r="C102" t="s">
        <v>4556</v>
      </c>
      <c r="D102">
        <v>21</v>
      </c>
      <c r="E102" t="s">
        <v>4559</v>
      </c>
      <c r="F102">
        <v>7.68</v>
      </c>
      <c r="G102">
        <v>0</v>
      </c>
      <c r="H102">
        <v>1</v>
      </c>
      <c r="I102" t="s">
        <v>4876</v>
      </c>
      <c r="K102" t="s">
        <v>4891</v>
      </c>
      <c r="L102" t="s">
        <v>4892</v>
      </c>
      <c r="M102" t="s">
        <v>4905</v>
      </c>
      <c r="N102">
        <v>9</v>
      </c>
      <c r="O102" t="s">
        <v>4928</v>
      </c>
      <c r="P102" t="s">
        <v>5026</v>
      </c>
      <c r="Q102">
        <v>10</v>
      </c>
      <c r="R102">
        <v>2</v>
      </c>
      <c r="S102">
        <v>2</v>
      </c>
      <c r="T102">
        <v>2</v>
      </c>
      <c r="U102">
        <v>489.99</v>
      </c>
      <c r="V102">
        <v>143.12</v>
      </c>
      <c r="W102">
        <v>1.69</v>
      </c>
      <c r="Y102">
        <v>4.4</v>
      </c>
      <c r="Z102">
        <v>3</v>
      </c>
      <c r="AA102" t="s">
        <v>5102</v>
      </c>
      <c r="AB102">
        <v>0</v>
      </c>
      <c r="AC102">
        <v>6</v>
      </c>
      <c r="AD102">
        <v>3.5715</v>
      </c>
      <c r="AF102" t="s">
        <v>5108</v>
      </c>
      <c r="AI102">
        <v>0</v>
      </c>
      <c r="AJ102">
        <v>0</v>
      </c>
      <c r="AK102" t="s">
        <v>5125</v>
      </c>
      <c r="AL102" t="s">
        <v>5125</v>
      </c>
    </row>
    <row r="103" spans="1:38">
      <c r="A103" t="s">
        <v>4801</v>
      </c>
      <c r="B103" t="s">
        <v>4555</v>
      </c>
      <c r="C103" t="s">
        <v>4556</v>
      </c>
      <c r="D103">
        <v>21</v>
      </c>
      <c r="E103" t="s">
        <v>4559</v>
      </c>
      <c r="F103">
        <v>7.68</v>
      </c>
      <c r="G103">
        <v>0</v>
      </c>
      <c r="H103">
        <v>1</v>
      </c>
      <c r="I103" t="s">
        <v>4876</v>
      </c>
      <c r="K103" t="s">
        <v>4891</v>
      </c>
      <c r="L103" t="s">
        <v>4892</v>
      </c>
      <c r="M103" t="s">
        <v>4904</v>
      </c>
      <c r="N103">
        <v>9</v>
      </c>
      <c r="O103" t="s">
        <v>4927</v>
      </c>
      <c r="P103" t="s">
        <v>5027</v>
      </c>
      <c r="Q103">
        <v>6</v>
      </c>
      <c r="R103">
        <v>1</v>
      </c>
      <c r="S103">
        <v>1.41</v>
      </c>
      <c r="T103">
        <v>1.41</v>
      </c>
      <c r="U103">
        <v>321.37</v>
      </c>
      <c r="V103">
        <v>80.66</v>
      </c>
      <c r="W103">
        <v>3.26</v>
      </c>
      <c r="X103">
        <v>10.01</v>
      </c>
      <c r="Y103">
        <v>0.09</v>
      </c>
      <c r="Z103">
        <v>4</v>
      </c>
      <c r="AA103" t="s">
        <v>5102</v>
      </c>
      <c r="AB103">
        <v>0</v>
      </c>
      <c r="AC103">
        <v>2</v>
      </c>
      <c r="AD103">
        <v>5.833333333333333</v>
      </c>
      <c r="AF103" t="s">
        <v>5108</v>
      </c>
      <c r="AI103">
        <v>0</v>
      </c>
      <c r="AJ103">
        <v>0</v>
      </c>
      <c r="AK103" t="s">
        <v>5124</v>
      </c>
      <c r="AL103" t="s">
        <v>5124</v>
      </c>
    </row>
    <row r="104" spans="1:38">
      <c r="A104" t="s">
        <v>4802</v>
      </c>
      <c r="B104" t="s">
        <v>4555</v>
      </c>
      <c r="C104" t="s">
        <v>4556</v>
      </c>
      <c r="D104">
        <v>22</v>
      </c>
      <c r="E104" t="s">
        <v>4559</v>
      </c>
      <c r="F104">
        <v>7.66</v>
      </c>
      <c r="G104">
        <v>1.05</v>
      </c>
      <c r="H104">
        <v>4</v>
      </c>
      <c r="I104" t="s">
        <v>4876</v>
      </c>
      <c r="K104" t="s">
        <v>4891</v>
      </c>
      <c r="L104" t="s">
        <v>4892</v>
      </c>
      <c r="M104" t="s">
        <v>4907</v>
      </c>
      <c r="N104">
        <v>9</v>
      </c>
      <c r="O104" t="s">
        <v>4930</v>
      </c>
      <c r="P104" t="s">
        <v>5028</v>
      </c>
      <c r="Q104">
        <v>8</v>
      </c>
      <c r="R104">
        <v>2</v>
      </c>
      <c r="S104">
        <v>2.66</v>
      </c>
      <c r="T104">
        <v>2.66</v>
      </c>
      <c r="U104">
        <v>388.23</v>
      </c>
      <c r="V104">
        <v>111.73</v>
      </c>
      <c r="W104">
        <v>2.73</v>
      </c>
      <c r="Y104">
        <v>2.84</v>
      </c>
      <c r="Z104">
        <v>3</v>
      </c>
      <c r="AA104" t="s">
        <v>5102</v>
      </c>
      <c r="AB104">
        <v>0</v>
      </c>
      <c r="AC104">
        <v>4</v>
      </c>
      <c r="AD104">
        <v>4.244023809523809</v>
      </c>
      <c r="AF104" t="s">
        <v>5108</v>
      </c>
      <c r="AI104">
        <v>0</v>
      </c>
      <c r="AJ104">
        <v>0</v>
      </c>
      <c r="AK104" t="s">
        <v>5127</v>
      </c>
      <c r="AL104" t="s">
        <v>5127</v>
      </c>
    </row>
    <row r="105" spans="1:38">
      <c r="A105" t="s">
        <v>4803</v>
      </c>
      <c r="B105" t="s">
        <v>4555</v>
      </c>
      <c r="C105" t="s">
        <v>4556</v>
      </c>
      <c r="D105">
        <v>22</v>
      </c>
      <c r="E105" t="s">
        <v>4559</v>
      </c>
      <c r="F105">
        <v>7.66</v>
      </c>
      <c r="G105">
        <v>0.5600000000000001</v>
      </c>
      <c r="H105">
        <v>2</v>
      </c>
      <c r="I105" t="s">
        <v>4876</v>
      </c>
      <c r="K105" t="s">
        <v>4891</v>
      </c>
      <c r="L105" t="s">
        <v>4892</v>
      </c>
      <c r="M105" t="s">
        <v>4904</v>
      </c>
      <c r="N105">
        <v>9</v>
      </c>
      <c r="O105" t="s">
        <v>4927</v>
      </c>
      <c r="P105" t="s">
        <v>5029</v>
      </c>
      <c r="Q105">
        <v>7</v>
      </c>
      <c r="R105">
        <v>2</v>
      </c>
      <c r="S105">
        <v>1.36</v>
      </c>
      <c r="T105">
        <v>1.7</v>
      </c>
      <c r="U105">
        <v>408.49</v>
      </c>
      <c r="V105">
        <v>93.95999999999999</v>
      </c>
      <c r="W105">
        <v>3.46</v>
      </c>
      <c r="X105">
        <v>8.210000000000001</v>
      </c>
      <c r="Y105">
        <v>7.1</v>
      </c>
      <c r="Z105">
        <v>4</v>
      </c>
      <c r="AA105" t="s">
        <v>5102</v>
      </c>
      <c r="AB105">
        <v>0</v>
      </c>
      <c r="AC105">
        <v>6</v>
      </c>
      <c r="AD105">
        <v>5.021642857142858</v>
      </c>
      <c r="AF105" t="s">
        <v>5108</v>
      </c>
      <c r="AI105">
        <v>0</v>
      </c>
      <c r="AJ105">
        <v>0</v>
      </c>
      <c r="AK105" t="s">
        <v>5124</v>
      </c>
      <c r="AL105" t="s">
        <v>5124</v>
      </c>
    </row>
    <row r="106" spans="1:38">
      <c r="A106" t="s">
        <v>4804</v>
      </c>
      <c r="B106" t="s">
        <v>4555</v>
      </c>
      <c r="C106" t="s">
        <v>4556</v>
      </c>
      <c r="D106">
        <v>23</v>
      </c>
      <c r="E106" t="s">
        <v>4559</v>
      </c>
      <c r="F106">
        <v>7.64</v>
      </c>
      <c r="G106">
        <v>0.85</v>
      </c>
      <c r="H106">
        <v>4</v>
      </c>
      <c r="I106" t="s">
        <v>4876</v>
      </c>
      <c r="K106" t="s">
        <v>4891</v>
      </c>
      <c r="L106" t="s">
        <v>4892</v>
      </c>
      <c r="M106" t="s">
        <v>4907</v>
      </c>
      <c r="N106">
        <v>9</v>
      </c>
      <c r="O106" t="s">
        <v>4930</v>
      </c>
      <c r="P106" t="s">
        <v>5030</v>
      </c>
      <c r="Q106">
        <v>5</v>
      </c>
      <c r="R106">
        <v>3</v>
      </c>
      <c r="S106">
        <v>2.8</v>
      </c>
      <c r="T106">
        <v>2.84</v>
      </c>
      <c r="U106">
        <v>341.38</v>
      </c>
      <c r="V106">
        <v>95.17</v>
      </c>
      <c r="W106">
        <v>3.95</v>
      </c>
      <c r="X106">
        <v>8.42</v>
      </c>
      <c r="Y106">
        <v>3.09</v>
      </c>
      <c r="Z106">
        <v>5</v>
      </c>
      <c r="AA106" t="s">
        <v>5102</v>
      </c>
      <c r="AB106">
        <v>0</v>
      </c>
      <c r="AC106">
        <v>3</v>
      </c>
      <c r="AD106">
        <v>4.594333333333333</v>
      </c>
      <c r="AF106" t="s">
        <v>5108</v>
      </c>
      <c r="AI106">
        <v>0</v>
      </c>
      <c r="AJ106">
        <v>0</v>
      </c>
      <c r="AK106" t="s">
        <v>5127</v>
      </c>
      <c r="AL106" t="s">
        <v>5127</v>
      </c>
    </row>
    <row r="107" spans="1:38">
      <c r="A107" t="s">
        <v>4805</v>
      </c>
      <c r="B107" t="s">
        <v>4555</v>
      </c>
      <c r="C107" t="s">
        <v>4556</v>
      </c>
      <c r="D107">
        <v>24</v>
      </c>
      <c r="E107" t="s">
        <v>4559</v>
      </c>
      <c r="F107">
        <v>7.62</v>
      </c>
      <c r="G107">
        <v>1.27</v>
      </c>
      <c r="H107">
        <v>4</v>
      </c>
      <c r="I107" t="s">
        <v>4887</v>
      </c>
      <c r="K107" t="s">
        <v>4891</v>
      </c>
      <c r="L107" t="s">
        <v>4892</v>
      </c>
      <c r="M107" t="s">
        <v>4907</v>
      </c>
      <c r="N107">
        <v>9</v>
      </c>
      <c r="O107" t="s">
        <v>4930</v>
      </c>
      <c r="P107" t="s">
        <v>5031</v>
      </c>
      <c r="Q107">
        <v>9</v>
      </c>
      <c r="R107">
        <v>3</v>
      </c>
      <c r="S107">
        <v>1.62</v>
      </c>
      <c r="T107">
        <v>1.63</v>
      </c>
      <c r="U107">
        <v>339.36</v>
      </c>
      <c r="V107">
        <v>131.96</v>
      </c>
      <c r="W107">
        <v>1.46</v>
      </c>
      <c r="X107">
        <v>13.39</v>
      </c>
      <c r="Y107">
        <v>3.07</v>
      </c>
      <c r="Z107">
        <v>3</v>
      </c>
      <c r="AA107" t="s">
        <v>5102</v>
      </c>
      <c r="AB107">
        <v>0</v>
      </c>
      <c r="AC107">
        <v>5</v>
      </c>
      <c r="AD107">
        <v>4.166666666666667</v>
      </c>
      <c r="AF107" t="s">
        <v>5108</v>
      </c>
      <c r="AI107">
        <v>0</v>
      </c>
      <c r="AJ107">
        <v>0</v>
      </c>
      <c r="AK107" t="s">
        <v>5127</v>
      </c>
      <c r="AL107" t="s">
        <v>5127</v>
      </c>
    </row>
    <row r="108" spans="1:38">
      <c r="A108" t="s">
        <v>4806</v>
      </c>
      <c r="B108" t="s">
        <v>4555</v>
      </c>
      <c r="C108" t="s">
        <v>4556</v>
      </c>
      <c r="D108">
        <v>24</v>
      </c>
      <c r="E108" t="s">
        <v>4559</v>
      </c>
      <c r="F108">
        <v>7.62</v>
      </c>
      <c r="G108">
        <v>0.67</v>
      </c>
      <c r="H108">
        <v>2</v>
      </c>
      <c r="I108" t="s">
        <v>4880</v>
      </c>
      <c r="K108" t="s">
        <v>4891</v>
      </c>
      <c r="L108" t="s">
        <v>4892</v>
      </c>
      <c r="M108" t="s">
        <v>4905</v>
      </c>
      <c r="N108">
        <v>9</v>
      </c>
      <c r="O108" t="s">
        <v>4928</v>
      </c>
      <c r="P108" t="s">
        <v>5032</v>
      </c>
      <c r="Q108">
        <v>10</v>
      </c>
      <c r="R108">
        <v>2</v>
      </c>
      <c r="S108">
        <v>1.49</v>
      </c>
      <c r="T108">
        <v>1.49</v>
      </c>
      <c r="U108">
        <v>473.54</v>
      </c>
      <c r="V108">
        <v>143.12</v>
      </c>
      <c r="W108">
        <v>1.18</v>
      </c>
      <c r="Y108">
        <v>4.4</v>
      </c>
      <c r="Z108">
        <v>3</v>
      </c>
      <c r="AA108" t="s">
        <v>5102</v>
      </c>
      <c r="AB108">
        <v>0</v>
      </c>
      <c r="AC108">
        <v>6</v>
      </c>
      <c r="AD108">
        <v>3.689</v>
      </c>
      <c r="AF108" t="s">
        <v>5108</v>
      </c>
      <c r="AI108">
        <v>0</v>
      </c>
      <c r="AJ108">
        <v>0</v>
      </c>
      <c r="AK108" t="s">
        <v>5125</v>
      </c>
      <c r="AL108" t="s">
        <v>5125</v>
      </c>
    </row>
    <row r="109" spans="1:38">
      <c r="A109" t="s">
        <v>4807</v>
      </c>
      <c r="B109" t="s">
        <v>4555</v>
      </c>
      <c r="C109" t="s">
        <v>4556</v>
      </c>
      <c r="D109">
        <v>26.7</v>
      </c>
      <c r="E109" t="s">
        <v>4559</v>
      </c>
      <c r="F109">
        <v>7.57</v>
      </c>
      <c r="G109">
        <v>0</v>
      </c>
      <c r="H109">
        <v>1</v>
      </c>
      <c r="I109" t="s">
        <v>4876</v>
      </c>
      <c r="K109" t="s">
        <v>4891</v>
      </c>
      <c r="L109" t="s">
        <v>4892</v>
      </c>
      <c r="M109" t="s">
        <v>4912</v>
      </c>
      <c r="N109">
        <v>9</v>
      </c>
      <c r="O109" t="s">
        <v>4935</v>
      </c>
      <c r="P109" t="s">
        <v>5033</v>
      </c>
      <c r="Q109">
        <v>11</v>
      </c>
      <c r="R109">
        <v>1</v>
      </c>
      <c r="S109">
        <v>-0.98</v>
      </c>
      <c r="T109">
        <v>-0.97</v>
      </c>
      <c r="U109">
        <v>541.5599999999999</v>
      </c>
      <c r="V109">
        <v>135.08</v>
      </c>
      <c r="W109">
        <v>0.7</v>
      </c>
      <c r="Y109">
        <v>5.29</v>
      </c>
      <c r="Z109">
        <v>3</v>
      </c>
      <c r="AA109" t="s">
        <v>5102</v>
      </c>
      <c r="AB109">
        <v>2</v>
      </c>
      <c r="AC109">
        <v>5</v>
      </c>
      <c r="AD109">
        <v>3.833333333333333</v>
      </c>
      <c r="AF109" t="s">
        <v>5108</v>
      </c>
      <c r="AI109">
        <v>0</v>
      </c>
      <c r="AJ109">
        <v>0</v>
      </c>
      <c r="AK109" t="s">
        <v>5131</v>
      </c>
      <c r="AL109" t="s">
        <v>5131</v>
      </c>
    </row>
    <row r="110" spans="1:38">
      <c r="A110" t="s">
        <v>4808</v>
      </c>
      <c r="B110" t="s">
        <v>4555</v>
      </c>
      <c r="C110" t="s">
        <v>4556</v>
      </c>
      <c r="D110">
        <v>28</v>
      </c>
      <c r="E110" t="s">
        <v>4559</v>
      </c>
      <c r="F110">
        <v>7.55</v>
      </c>
      <c r="G110">
        <v>0.66</v>
      </c>
      <c r="H110">
        <v>3</v>
      </c>
      <c r="I110" t="s">
        <v>4887</v>
      </c>
      <c r="K110" t="s">
        <v>4891</v>
      </c>
      <c r="M110" t="s">
        <v>4913</v>
      </c>
      <c r="N110">
        <v>8</v>
      </c>
      <c r="O110" t="s">
        <v>4936</v>
      </c>
      <c r="P110" t="s">
        <v>5034</v>
      </c>
      <c r="Q110">
        <v>7</v>
      </c>
      <c r="R110">
        <v>1</v>
      </c>
      <c r="S110">
        <v>4.72</v>
      </c>
      <c r="T110">
        <v>4.72</v>
      </c>
      <c r="U110">
        <v>477.55</v>
      </c>
      <c r="V110">
        <v>93.70999999999999</v>
      </c>
      <c r="W110">
        <v>5.61</v>
      </c>
      <c r="Y110">
        <v>4.09</v>
      </c>
      <c r="Z110">
        <v>5</v>
      </c>
      <c r="AA110" t="s">
        <v>5102</v>
      </c>
      <c r="AB110">
        <v>1</v>
      </c>
      <c r="AC110">
        <v>3</v>
      </c>
      <c r="AD110">
        <v>3.01002380952381</v>
      </c>
      <c r="AF110" t="s">
        <v>5108</v>
      </c>
      <c r="AI110">
        <v>0</v>
      </c>
      <c r="AJ110">
        <v>0</v>
      </c>
      <c r="AK110" t="s">
        <v>5132</v>
      </c>
      <c r="AL110" t="s">
        <v>5132</v>
      </c>
    </row>
    <row r="111" spans="1:38">
      <c r="A111" t="s">
        <v>4809</v>
      </c>
      <c r="B111" t="s">
        <v>4555</v>
      </c>
      <c r="C111" t="s">
        <v>4556</v>
      </c>
      <c r="D111">
        <v>29</v>
      </c>
      <c r="E111" t="s">
        <v>4559</v>
      </c>
      <c r="F111">
        <v>7.54</v>
      </c>
      <c r="G111">
        <v>1.27</v>
      </c>
      <c r="H111">
        <v>4</v>
      </c>
      <c r="I111" t="s">
        <v>4878</v>
      </c>
      <c r="K111" t="s">
        <v>4891</v>
      </c>
      <c r="L111" t="s">
        <v>4892</v>
      </c>
      <c r="M111" t="s">
        <v>4907</v>
      </c>
      <c r="N111">
        <v>9</v>
      </c>
      <c r="O111" t="s">
        <v>4930</v>
      </c>
      <c r="P111" t="s">
        <v>5035</v>
      </c>
      <c r="Q111">
        <v>8</v>
      </c>
      <c r="R111">
        <v>2</v>
      </c>
      <c r="S111">
        <v>1.99</v>
      </c>
      <c r="T111">
        <v>1.99</v>
      </c>
      <c r="U111">
        <v>309.33</v>
      </c>
      <c r="V111">
        <v>111.73</v>
      </c>
      <c r="W111">
        <v>1.97</v>
      </c>
      <c r="Y111">
        <v>3.06</v>
      </c>
      <c r="Z111">
        <v>3</v>
      </c>
      <c r="AA111" t="s">
        <v>5102</v>
      </c>
      <c r="AB111">
        <v>0</v>
      </c>
      <c r="AC111">
        <v>4</v>
      </c>
      <c r="AD111">
        <v>4.775666666666666</v>
      </c>
      <c r="AF111" t="s">
        <v>5108</v>
      </c>
      <c r="AI111">
        <v>0</v>
      </c>
      <c r="AJ111">
        <v>0</v>
      </c>
      <c r="AK111" t="s">
        <v>5127</v>
      </c>
      <c r="AL111" t="s">
        <v>5127</v>
      </c>
    </row>
    <row r="112" spans="1:38">
      <c r="A112" t="s">
        <v>4810</v>
      </c>
      <c r="B112" t="s">
        <v>4555</v>
      </c>
      <c r="C112" t="s">
        <v>4556</v>
      </c>
      <c r="D112">
        <v>30</v>
      </c>
      <c r="E112" t="s">
        <v>4559</v>
      </c>
      <c r="F112">
        <v>7.52</v>
      </c>
      <c r="G112">
        <v>1.22</v>
      </c>
      <c r="H112">
        <v>4</v>
      </c>
      <c r="I112" t="s">
        <v>4887</v>
      </c>
      <c r="K112" t="s">
        <v>4891</v>
      </c>
      <c r="L112" t="s">
        <v>4892</v>
      </c>
      <c r="M112" t="s">
        <v>4907</v>
      </c>
      <c r="N112">
        <v>9</v>
      </c>
      <c r="O112" t="s">
        <v>4930</v>
      </c>
      <c r="P112" t="s">
        <v>5036</v>
      </c>
      <c r="Q112">
        <v>11</v>
      </c>
      <c r="R112">
        <v>2</v>
      </c>
      <c r="S112">
        <v>1.52</v>
      </c>
      <c r="T112">
        <v>1.52</v>
      </c>
      <c r="U112">
        <v>456.53</v>
      </c>
      <c r="V112">
        <v>149.11</v>
      </c>
      <c r="W112">
        <v>1.2</v>
      </c>
      <c r="Y112">
        <v>4.01</v>
      </c>
      <c r="Z112">
        <v>3</v>
      </c>
      <c r="AA112" t="s">
        <v>5102</v>
      </c>
      <c r="AB112">
        <v>1</v>
      </c>
      <c r="AC112">
        <v>6</v>
      </c>
      <c r="AD112">
        <v>3.8105</v>
      </c>
      <c r="AF112" t="s">
        <v>5108</v>
      </c>
      <c r="AI112">
        <v>0</v>
      </c>
      <c r="AJ112">
        <v>0</v>
      </c>
      <c r="AK112" t="s">
        <v>5127</v>
      </c>
      <c r="AL112" t="s">
        <v>5127</v>
      </c>
    </row>
    <row r="113" spans="1:38">
      <c r="A113" t="s">
        <v>4811</v>
      </c>
      <c r="B113" t="s">
        <v>4555</v>
      </c>
      <c r="C113" t="s">
        <v>4556</v>
      </c>
      <c r="D113">
        <v>31</v>
      </c>
      <c r="E113" t="s">
        <v>4559</v>
      </c>
      <c r="F113">
        <v>7.51</v>
      </c>
      <c r="G113">
        <v>0</v>
      </c>
      <c r="H113">
        <v>1</v>
      </c>
      <c r="I113" t="s">
        <v>4876</v>
      </c>
      <c r="K113" t="s">
        <v>4891</v>
      </c>
      <c r="L113" t="s">
        <v>4892</v>
      </c>
      <c r="M113" t="s">
        <v>4905</v>
      </c>
      <c r="N113">
        <v>9</v>
      </c>
      <c r="O113" t="s">
        <v>4928</v>
      </c>
      <c r="P113" t="s">
        <v>5037</v>
      </c>
      <c r="Q113">
        <v>10</v>
      </c>
      <c r="R113">
        <v>2</v>
      </c>
      <c r="S113">
        <v>1.6</v>
      </c>
      <c r="T113">
        <v>1.61</v>
      </c>
      <c r="U113">
        <v>469.58</v>
      </c>
      <c r="V113">
        <v>143.12</v>
      </c>
      <c r="W113">
        <v>1.35</v>
      </c>
      <c r="Y113">
        <v>5.66</v>
      </c>
      <c r="Z113">
        <v>3</v>
      </c>
      <c r="AA113" t="s">
        <v>5102</v>
      </c>
      <c r="AB113">
        <v>0</v>
      </c>
      <c r="AC113">
        <v>6</v>
      </c>
      <c r="AD113">
        <v>3.717285714285715</v>
      </c>
      <c r="AF113" t="s">
        <v>5108</v>
      </c>
      <c r="AI113">
        <v>0</v>
      </c>
      <c r="AJ113">
        <v>0</v>
      </c>
      <c r="AK113" t="s">
        <v>5125</v>
      </c>
      <c r="AL113" t="s">
        <v>5125</v>
      </c>
    </row>
    <row r="114" spans="1:38">
      <c r="A114" t="s">
        <v>4812</v>
      </c>
      <c r="B114" t="s">
        <v>4555</v>
      </c>
      <c r="C114" t="s">
        <v>4556</v>
      </c>
      <c r="D114">
        <v>32</v>
      </c>
      <c r="E114" t="s">
        <v>4559</v>
      </c>
      <c r="F114">
        <v>7.5</v>
      </c>
      <c r="G114">
        <v>0.92</v>
      </c>
      <c r="H114">
        <v>4</v>
      </c>
      <c r="I114" t="s">
        <v>4880</v>
      </c>
      <c r="K114" t="s">
        <v>4891</v>
      </c>
      <c r="L114" t="s">
        <v>4892</v>
      </c>
      <c r="M114" t="s">
        <v>4911</v>
      </c>
      <c r="N114">
        <v>9</v>
      </c>
      <c r="O114" t="s">
        <v>4934</v>
      </c>
      <c r="P114" t="s">
        <v>5038</v>
      </c>
      <c r="Q114">
        <v>5</v>
      </c>
      <c r="R114">
        <v>1</v>
      </c>
      <c r="S114">
        <v>2.36</v>
      </c>
      <c r="T114">
        <v>2.36</v>
      </c>
      <c r="U114">
        <v>389.3</v>
      </c>
      <c r="V114">
        <v>76.13</v>
      </c>
      <c r="W114">
        <v>3.24</v>
      </c>
      <c r="X114">
        <v>9.42</v>
      </c>
      <c r="Y114">
        <v>1.99</v>
      </c>
      <c r="Z114">
        <v>2</v>
      </c>
      <c r="AA114" t="s">
        <v>5102</v>
      </c>
      <c r="AB114">
        <v>0</v>
      </c>
      <c r="AC114">
        <v>3</v>
      </c>
      <c r="AD114">
        <v>5.444047619047619</v>
      </c>
      <c r="AF114" t="s">
        <v>5108</v>
      </c>
      <c r="AI114">
        <v>0</v>
      </c>
      <c r="AJ114">
        <v>0</v>
      </c>
      <c r="AK114" t="s">
        <v>5130</v>
      </c>
      <c r="AL114" t="s">
        <v>5130</v>
      </c>
    </row>
    <row r="115" spans="1:38">
      <c r="A115" t="s">
        <v>4813</v>
      </c>
      <c r="B115" t="s">
        <v>4555</v>
      </c>
      <c r="C115" t="s">
        <v>4556</v>
      </c>
      <c r="D115">
        <v>34</v>
      </c>
      <c r="E115" t="s">
        <v>4559</v>
      </c>
      <c r="F115">
        <v>7.47</v>
      </c>
      <c r="G115">
        <v>0</v>
      </c>
      <c r="H115">
        <v>1</v>
      </c>
      <c r="I115" t="s">
        <v>4876</v>
      </c>
      <c r="K115" t="s">
        <v>4891</v>
      </c>
      <c r="L115" t="s">
        <v>4892</v>
      </c>
      <c r="M115" t="s">
        <v>4905</v>
      </c>
      <c r="N115">
        <v>9</v>
      </c>
      <c r="O115" t="s">
        <v>4928</v>
      </c>
      <c r="P115" t="s">
        <v>5039</v>
      </c>
      <c r="Q115">
        <v>11</v>
      </c>
      <c r="R115">
        <v>2</v>
      </c>
      <c r="S115">
        <v>3.68</v>
      </c>
      <c r="T115">
        <v>3.68</v>
      </c>
      <c r="U115">
        <v>571.5599999999999</v>
      </c>
      <c r="V115">
        <v>152.35</v>
      </c>
      <c r="W115">
        <v>2.29</v>
      </c>
      <c r="Y115">
        <v>2.78</v>
      </c>
      <c r="Z115">
        <v>3</v>
      </c>
      <c r="AA115" t="s">
        <v>5102</v>
      </c>
      <c r="AB115">
        <v>2</v>
      </c>
      <c r="AC115">
        <v>7</v>
      </c>
      <c r="AD115">
        <v>2.32</v>
      </c>
      <c r="AF115" t="s">
        <v>5108</v>
      </c>
      <c r="AI115">
        <v>0</v>
      </c>
      <c r="AJ115">
        <v>0</v>
      </c>
      <c r="AK115" t="s">
        <v>5125</v>
      </c>
      <c r="AL115" t="s">
        <v>5125</v>
      </c>
    </row>
    <row r="116" spans="1:38">
      <c r="A116" t="s">
        <v>4814</v>
      </c>
      <c r="B116" t="s">
        <v>4555</v>
      </c>
      <c r="C116" t="s">
        <v>4556</v>
      </c>
      <c r="D116">
        <v>36</v>
      </c>
      <c r="E116" t="s">
        <v>4559</v>
      </c>
      <c r="F116">
        <v>7.44</v>
      </c>
      <c r="G116">
        <v>0.64</v>
      </c>
      <c r="H116">
        <v>4</v>
      </c>
      <c r="I116" t="s">
        <v>4876</v>
      </c>
      <c r="K116" t="s">
        <v>4891</v>
      </c>
      <c r="L116" t="s">
        <v>4892</v>
      </c>
      <c r="M116" t="s">
        <v>4911</v>
      </c>
      <c r="N116">
        <v>9</v>
      </c>
      <c r="O116" t="s">
        <v>4934</v>
      </c>
      <c r="P116" t="s">
        <v>5040</v>
      </c>
      <c r="Q116">
        <v>9</v>
      </c>
      <c r="R116">
        <v>2</v>
      </c>
      <c r="S116">
        <v>1.22</v>
      </c>
      <c r="T116">
        <v>2.33</v>
      </c>
      <c r="U116">
        <v>453.53</v>
      </c>
      <c r="V116">
        <v>131.76</v>
      </c>
      <c r="W116">
        <v>2.03</v>
      </c>
      <c r="X116">
        <v>6.27</v>
      </c>
      <c r="Y116">
        <v>2.65</v>
      </c>
      <c r="Z116">
        <v>3</v>
      </c>
      <c r="AA116" t="s">
        <v>5102</v>
      </c>
      <c r="AB116">
        <v>0</v>
      </c>
      <c r="AC116">
        <v>7</v>
      </c>
      <c r="AD116">
        <v>3.831928571428572</v>
      </c>
      <c r="AF116" t="s">
        <v>5110</v>
      </c>
      <c r="AI116">
        <v>0</v>
      </c>
      <c r="AJ116">
        <v>0</v>
      </c>
      <c r="AK116" t="s">
        <v>5130</v>
      </c>
      <c r="AL116" t="s">
        <v>5130</v>
      </c>
    </row>
    <row r="117" spans="1:38">
      <c r="A117" t="s">
        <v>4815</v>
      </c>
      <c r="B117" t="s">
        <v>4555</v>
      </c>
      <c r="C117" t="s">
        <v>4556</v>
      </c>
      <c r="D117">
        <v>36</v>
      </c>
      <c r="E117" t="s">
        <v>4559</v>
      </c>
      <c r="F117">
        <v>7.44</v>
      </c>
      <c r="G117">
        <v>0</v>
      </c>
      <c r="H117">
        <v>1</v>
      </c>
      <c r="I117" t="s">
        <v>4876</v>
      </c>
      <c r="K117" t="s">
        <v>4891</v>
      </c>
      <c r="L117" t="s">
        <v>4892</v>
      </c>
      <c r="M117" t="s">
        <v>4904</v>
      </c>
      <c r="N117">
        <v>9</v>
      </c>
      <c r="O117" t="s">
        <v>4927</v>
      </c>
      <c r="P117" t="s">
        <v>5041</v>
      </c>
      <c r="Q117">
        <v>4</v>
      </c>
      <c r="R117">
        <v>1</v>
      </c>
      <c r="S117">
        <v>2.32</v>
      </c>
      <c r="T117">
        <v>2.32</v>
      </c>
      <c r="U117">
        <v>287.32</v>
      </c>
      <c r="V117">
        <v>54.88</v>
      </c>
      <c r="W117">
        <v>3.46</v>
      </c>
      <c r="X117">
        <v>10.14</v>
      </c>
      <c r="Y117">
        <v>1.58</v>
      </c>
      <c r="Z117">
        <v>3</v>
      </c>
      <c r="AA117" t="s">
        <v>5102</v>
      </c>
      <c r="AB117">
        <v>0</v>
      </c>
      <c r="AC117">
        <v>2</v>
      </c>
      <c r="AD117">
        <v>5.673333333333333</v>
      </c>
      <c r="AF117" t="s">
        <v>5108</v>
      </c>
      <c r="AI117">
        <v>0</v>
      </c>
      <c r="AJ117">
        <v>0</v>
      </c>
      <c r="AK117" t="s">
        <v>5124</v>
      </c>
      <c r="AL117" t="s">
        <v>5124</v>
      </c>
    </row>
    <row r="118" spans="1:38">
      <c r="A118" t="s">
        <v>4816</v>
      </c>
      <c r="B118" t="s">
        <v>4555</v>
      </c>
      <c r="C118" t="s">
        <v>4556</v>
      </c>
      <c r="D118">
        <v>36</v>
      </c>
      <c r="E118" t="s">
        <v>4559</v>
      </c>
      <c r="F118">
        <v>7.44</v>
      </c>
      <c r="G118">
        <v>0</v>
      </c>
      <c r="H118">
        <v>1</v>
      </c>
      <c r="I118" t="s">
        <v>4876</v>
      </c>
      <c r="K118" t="s">
        <v>4891</v>
      </c>
      <c r="L118" t="s">
        <v>4892</v>
      </c>
      <c r="M118" t="s">
        <v>4904</v>
      </c>
      <c r="N118">
        <v>9</v>
      </c>
      <c r="O118" t="s">
        <v>4927</v>
      </c>
      <c r="P118" t="s">
        <v>5042</v>
      </c>
      <c r="Q118">
        <v>5</v>
      </c>
      <c r="R118">
        <v>1</v>
      </c>
      <c r="S118">
        <v>2.82</v>
      </c>
      <c r="T118">
        <v>2.82</v>
      </c>
      <c r="U118">
        <v>299.36</v>
      </c>
      <c r="V118">
        <v>64.11</v>
      </c>
      <c r="W118">
        <v>3.33</v>
      </c>
      <c r="X118">
        <v>10.2</v>
      </c>
      <c r="Y118">
        <v>2.17</v>
      </c>
      <c r="Z118">
        <v>3</v>
      </c>
      <c r="AA118" t="s">
        <v>5102</v>
      </c>
      <c r="AB118">
        <v>0</v>
      </c>
      <c r="AC118">
        <v>3</v>
      </c>
      <c r="AD118">
        <v>5.423333333333333</v>
      </c>
      <c r="AF118" t="s">
        <v>5108</v>
      </c>
      <c r="AI118">
        <v>0</v>
      </c>
      <c r="AJ118">
        <v>0</v>
      </c>
      <c r="AK118" t="s">
        <v>5124</v>
      </c>
      <c r="AL118" t="s">
        <v>5124</v>
      </c>
    </row>
    <row r="119" spans="1:38">
      <c r="A119" t="s">
        <v>4817</v>
      </c>
      <c r="B119" t="s">
        <v>4555</v>
      </c>
      <c r="C119" t="s">
        <v>4556</v>
      </c>
      <c r="D119">
        <v>39</v>
      </c>
      <c r="E119" t="s">
        <v>4559</v>
      </c>
      <c r="F119">
        <v>7.41</v>
      </c>
      <c r="G119">
        <v>0</v>
      </c>
      <c r="H119">
        <v>1</v>
      </c>
      <c r="I119" t="s">
        <v>4876</v>
      </c>
      <c r="K119" t="s">
        <v>4891</v>
      </c>
      <c r="L119" t="s">
        <v>4892</v>
      </c>
      <c r="M119" t="s">
        <v>4904</v>
      </c>
      <c r="N119">
        <v>9</v>
      </c>
      <c r="O119" t="s">
        <v>4927</v>
      </c>
      <c r="P119" t="s">
        <v>5043</v>
      </c>
      <c r="Q119">
        <v>4</v>
      </c>
      <c r="R119">
        <v>1</v>
      </c>
      <c r="S119">
        <v>2.27</v>
      </c>
      <c r="T119">
        <v>2.27</v>
      </c>
      <c r="U119">
        <v>269.33</v>
      </c>
      <c r="V119">
        <v>54.88</v>
      </c>
      <c r="W119">
        <v>3.32</v>
      </c>
      <c r="X119">
        <v>10.31</v>
      </c>
      <c r="Y119">
        <v>4</v>
      </c>
      <c r="Z119">
        <v>3</v>
      </c>
      <c r="AA119" t="s">
        <v>5102</v>
      </c>
      <c r="AB119">
        <v>0</v>
      </c>
      <c r="AC119">
        <v>2</v>
      </c>
      <c r="AD119">
        <v>5.698333333333333</v>
      </c>
      <c r="AF119" t="s">
        <v>5108</v>
      </c>
      <c r="AI119">
        <v>0</v>
      </c>
      <c r="AJ119">
        <v>0</v>
      </c>
      <c r="AK119" t="s">
        <v>5124</v>
      </c>
      <c r="AL119" t="s">
        <v>5124</v>
      </c>
    </row>
    <row r="120" spans="1:38">
      <c r="A120" t="s">
        <v>4818</v>
      </c>
      <c r="B120" t="s">
        <v>4555</v>
      </c>
      <c r="C120" t="s">
        <v>4556</v>
      </c>
      <c r="D120">
        <v>40</v>
      </c>
      <c r="E120" t="s">
        <v>4559</v>
      </c>
      <c r="F120">
        <v>7.4</v>
      </c>
      <c r="G120">
        <v>1.27</v>
      </c>
      <c r="H120">
        <v>4</v>
      </c>
      <c r="I120" t="s">
        <v>4878</v>
      </c>
      <c r="K120" t="s">
        <v>4891</v>
      </c>
      <c r="L120" t="s">
        <v>4892</v>
      </c>
      <c r="M120" t="s">
        <v>4907</v>
      </c>
      <c r="N120">
        <v>9</v>
      </c>
      <c r="O120" t="s">
        <v>4930</v>
      </c>
      <c r="P120" t="s">
        <v>5044</v>
      </c>
      <c r="Q120">
        <v>8</v>
      </c>
      <c r="R120">
        <v>2</v>
      </c>
      <c r="S120">
        <v>2.75</v>
      </c>
      <c r="T120">
        <v>2.75</v>
      </c>
      <c r="U120">
        <v>343.78</v>
      </c>
      <c r="V120">
        <v>111.73</v>
      </c>
      <c r="W120">
        <v>2.62</v>
      </c>
      <c r="Y120">
        <v>2.86</v>
      </c>
      <c r="Z120">
        <v>3</v>
      </c>
      <c r="AA120" t="s">
        <v>5102</v>
      </c>
      <c r="AB120">
        <v>0</v>
      </c>
      <c r="AC120">
        <v>4</v>
      </c>
      <c r="AD120">
        <v>4.400666666666666</v>
      </c>
      <c r="AF120" t="s">
        <v>5108</v>
      </c>
      <c r="AI120">
        <v>0</v>
      </c>
      <c r="AJ120">
        <v>0</v>
      </c>
      <c r="AK120" t="s">
        <v>5127</v>
      </c>
      <c r="AL120" t="s">
        <v>5127</v>
      </c>
    </row>
    <row r="121" spans="1:38">
      <c r="A121" t="s">
        <v>4819</v>
      </c>
      <c r="B121" t="s">
        <v>4555</v>
      </c>
      <c r="C121" t="s">
        <v>4556</v>
      </c>
      <c r="D121">
        <v>44</v>
      </c>
      <c r="E121" t="s">
        <v>4559</v>
      </c>
      <c r="F121">
        <v>7.36</v>
      </c>
      <c r="G121">
        <v>0</v>
      </c>
      <c r="H121">
        <v>1</v>
      </c>
      <c r="I121" t="s">
        <v>4876</v>
      </c>
      <c r="K121" t="s">
        <v>4891</v>
      </c>
      <c r="L121" t="s">
        <v>4892</v>
      </c>
      <c r="M121" t="s">
        <v>4904</v>
      </c>
      <c r="N121">
        <v>9</v>
      </c>
      <c r="O121" t="s">
        <v>4927</v>
      </c>
      <c r="P121" t="s">
        <v>5045</v>
      </c>
      <c r="Q121">
        <v>5</v>
      </c>
      <c r="R121">
        <v>1</v>
      </c>
      <c r="S121">
        <v>1.73</v>
      </c>
      <c r="T121">
        <v>1.73</v>
      </c>
      <c r="U121">
        <v>294.34</v>
      </c>
      <c r="V121">
        <v>78.67</v>
      </c>
      <c r="W121">
        <v>3.19</v>
      </c>
      <c r="X121">
        <v>10.13</v>
      </c>
      <c r="Y121">
        <v>0.5600000000000001</v>
      </c>
      <c r="Z121">
        <v>3</v>
      </c>
      <c r="AA121" t="s">
        <v>5102</v>
      </c>
      <c r="AB121">
        <v>0</v>
      </c>
      <c r="AC121">
        <v>2</v>
      </c>
      <c r="AD121">
        <v>5.833333333333333</v>
      </c>
      <c r="AF121" t="s">
        <v>5108</v>
      </c>
      <c r="AI121">
        <v>0</v>
      </c>
      <c r="AJ121">
        <v>0</v>
      </c>
      <c r="AK121" t="s">
        <v>5124</v>
      </c>
      <c r="AL121" t="s">
        <v>5124</v>
      </c>
    </row>
    <row r="122" spans="1:38">
      <c r="A122" t="s">
        <v>4820</v>
      </c>
      <c r="B122" t="s">
        <v>4555</v>
      </c>
      <c r="C122" t="s">
        <v>4556</v>
      </c>
      <c r="D122">
        <v>45</v>
      </c>
      <c r="E122" t="s">
        <v>4559</v>
      </c>
      <c r="F122">
        <v>7.35</v>
      </c>
      <c r="G122">
        <v>0.99</v>
      </c>
      <c r="H122">
        <v>4</v>
      </c>
      <c r="I122" t="s">
        <v>4878</v>
      </c>
      <c r="K122" t="s">
        <v>4891</v>
      </c>
      <c r="L122" t="s">
        <v>4892</v>
      </c>
      <c r="M122" t="s">
        <v>4907</v>
      </c>
      <c r="N122">
        <v>9</v>
      </c>
      <c r="O122" t="s">
        <v>4930</v>
      </c>
      <c r="P122" t="s">
        <v>5046</v>
      </c>
      <c r="Q122">
        <v>6</v>
      </c>
      <c r="R122">
        <v>3</v>
      </c>
      <c r="S122">
        <v>2.73</v>
      </c>
      <c r="T122">
        <v>2.73</v>
      </c>
      <c r="U122">
        <v>317.36</v>
      </c>
      <c r="V122">
        <v>105.4</v>
      </c>
      <c r="W122">
        <v>3.05</v>
      </c>
      <c r="Y122">
        <v>4.55</v>
      </c>
      <c r="Z122">
        <v>4</v>
      </c>
      <c r="AA122" t="s">
        <v>5102</v>
      </c>
      <c r="AB122">
        <v>0</v>
      </c>
      <c r="AC122">
        <v>3</v>
      </c>
      <c r="AD122">
        <v>4.288333333333333</v>
      </c>
      <c r="AF122" t="s">
        <v>5108</v>
      </c>
      <c r="AI122">
        <v>0</v>
      </c>
      <c r="AJ122">
        <v>0</v>
      </c>
      <c r="AK122" t="s">
        <v>5127</v>
      </c>
      <c r="AL122" t="s">
        <v>5127</v>
      </c>
    </row>
    <row r="123" spans="1:38">
      <c r="A123" t="s">
        <v>4821</v>
      </c>
      <c r="B123" t="s">
        <v>4555</v>
      </c>
      <c r="C123" t="s">
        <v>4556</v>
      </c>
      <c r="D123">
        <v>46</v>
      </c>
      <c r="E123" t="s">
        <v>4559</v>
      </c>
      <c r="F123">
        <v>7.34</v>
      </c>
      <c r="G123">
        <v>1.31</v>
      </c>
      <c r="H123">
        <v>4</v>
      </c>
      <c r="I123" t="s">
        <v>4887</v>
      </c>
      <c r="K123" t="s">
        <v>4891</v>
      </c>
      <c r="L123" t="s">
        <v>4892</v>
      </c>
      <c r="M123" t="s">
        <v>4907</v>
      </c>
      <c r="N123">
        <v>9</v>
      </c>
      <c r="O123" t="s">
        <v>4930</v>
      </c>
      <c r="P123" t="s">
        <v>5047</v>
      </c>
      <c r="Q123">
        <v>11</v>
      </c>
      <c r="R123">
        <v>2</v>
      </c>
      <c r="S123">
        <v>2.24</v>
      </c>
      <c r="T123">
        <v>2.24</v>
      </c>
      <c r="U123">
        <v>499.6</v>
      </c>
      <c r="V123">
        <v>152.35</v>
      </c>
      <c r="W123">
        <v>1.44</v>
      </c>
      <c r="Y123">
        <v>5.11</v>
      </c>
      <c r="Z123">
        <v>3</v>
      </c>
      <c r="AA123" t="s">
        <v>5102</v>
      </c>
      <c r="AB123">
        <v>1</v>
      </c>
      <c r="AC123">
        <v>7</v>
      </c>
      <c r="AD123">
        <v>3.382857142857143</v>
      </c>
      <c r="AF123" t="s">
        <v>5108</v>
      </c>
      <c r="AI123">
        <v>0</v>
      </c>
      <c r="AJ123">
        <v>0</v>
      </c>
      <c r="AK123" t="s">
        <v>5127</v>
      </c>
      <c r="AL123" t="s">
        <v>5127</v>
      </c>
    </row>
    <row r="124" spans="1:38">
      <c r="A124" t="s">
        <v>4822</v>
      </c>
      <c r="B124" t="s">
        <v>4555</v>
      </c>
      <c r="C124" t="s">
        <v>4556</v>
      </c>
      <c r="D124">
        <v>51</v>
      </c>
      <c r="E124" t="s">
        <v>4559</v>
      </c>
      <c r="F124">
        <v>7.29</v>
      </c>
      <c r="G124">
        <v>1.34</v>
      </c>
      <c r="H124">
        <v>4</v>
      </c>
      <c r="I124" t="s">
        <v>4880</v>
      </c>
      <c r="K124" t="s">
        <v>4891</v>
      </c>
      <c r="L124" t="s">
        <v>4892</v>
      </c>
      <c r="M124" t="s">
        <v>4907</v>
      </c>
      <c r="N124">
        <v>9</v>
      </c>
      <c r="O124" t="s">
        <v>4930</v>
      </c>
      <c r="P124" t="s">
        <v>5048</v>
      </c>
      <c r="Q124">
        <v>6</v>
      </c>
      <c r="R124">
        <v>3</v>
      </c>
      <c r="S124">
        <v>1.3</v>
      </c>
      <c r="T124">
        <v>1.31</v>
      </c>
      <c r="U124">
        <v>293.33</v>
      </c>
      <c r="V124">
        <v>96.95</v>
      </c>
      <c r="W124">
        <v>2.88</v>
      </c>
      <c r="X124">
        <v>9.6</v>
      </c>
      <c r="Y124">
        <v>5.28</v>
      </c>
      <c r="Z124">
        <v>3</v>
      </c>
      <c r="AA124" t="s">
        <v>5102</v>
      </c>
      <c r="AB124">
        <v>0</v>
      </c>
      <c r="AC124">
        <v>3</v>
      </c>
      <c r="AD124">
        <v>4.935</v>
      </c>
      <c r="AF124" t="s">
        <v>5108</v>
      </c>
      <c r="AI124">
        <v>0</v>
      </c>
      <c r="AJ124">
        <v>0</v>
      </c>
      <c r="AK124" t="s">
        <v>5127</v>
      </c>
      <c r="AL124" t="s">
        <v>5127</v>
      </c>
    </row>
    <row r="125" spans="1:38">
      <c r="A125" t="s">
        <v>4823</v>
      </c>
      <c r="B125" t="s">
        <v>4555</v>
      </c>
      <c r="C125" t="s">
        <v>4556</v>
      </c>
      <c r="D125">
        <v>54</v>
      </c>
      <c r="E125" t="s">
        <v>4559</v>
      </c>
      <c r="F125">
        <v>7.27</v>
      </c>
      <c r="G125">
        <v>1.27</v>
      </c>
      <c r="H125">
        <v>4</v>
      </c>
      <c r="I125" t="s">
        <v>4876</v>
      </c>
      <c r="K125" t="s">
        <v>4891</v>
      </c>
      <c r="L125" t="s">
        <v>4892</v>
      </c>
      <c r="M125" t="s">
        <v>4907</v>
      </c>
      <c r="N125">
        <v>9</v>
      </c>
      <c r="O125" t="s">
        <v>4930</v>
      </c>
      <c r="P125" t="s">
        <v>5049</v>
      </c>
      <c r="Q125">
        <v>8</v>
      </c>
      <c r="R125">
        <v>2</v>
      </c>
      <c r="S125">
        <v>2.81</v>
      </c>
      <c r="T125">
        <v>2.81</v>
      </c>
      <c r="U125">
        <v>323.36</v>
      </c>
      <c r="V125">
        <v>111.73</v>
      </c>
      <c r="W125">
        <v>2.28</v>
      </c>
      <c r="Y125">
        <v>3.21</v>
      </c>
      <c r="Z125">
        <v>3</v>
      </c>
      <c r="AA125" t="s">
        <v>5102</v>
      </c>
      <c r="AB125">
        <v>0</v>
      </c>
      <c r="AC125">
        <v>4</v>
      </c>
      <c r="AD125">
        <v>4.370666666666667</v>
      </c>
      <c r="AF125" t="s">
        <v>5108</v>
      </c>
      <c r="AI125">
        <v>0</v>
      </c>
      <c r="AJ125">
        <v>0</v>
      </c>
      <c r="AK125" t="s">
        <v>5127</v>
      </c>
      <c r="AL125" t="s">
        <v>5127</v>
      </c>
    </row>
    <row r="126" spans="1:38">
      <c r="A126" t="s">
        <v>4824</v>
      </c>
      <c r="B126" t="s">
        <v>4555</v>
      </c>
      <c r="C126" t="s">
        <v>4556</v>
      </c>
      <c r="D126">
        <v>57</v>
      </c>
      <c r="E126" t="s">
        <v>4559</v>
      </c>
      <c r="F126">
        <v>7.24</v>
      </c>
      <c r="G126">
        <v>1.1</v>
      </c>
      <c r="H126">
        <v>4</v>
      </c>
      <c r="I126" t="s">
        <v>4880</v>
      </c>
      <c r="K126" t="s">
        <v>4891</v>
      </c>
      <c r="L126" t="s">
        <v>4892</v>
      </c>
      <c r="M126" t="s">
        <v>4911</v>
      </c>
      <c r="N126">
        <v>9</v>
      </c>
      <c r="O126" t="s">
        <v>4934</v>
      </c>
      <c r="P126" t="s">
        <v>5050</v>
      </c>
      <c r="Q126">
        <v>5</v>
      </c>
      <c r="R126">
        <v>1</v>
      </c>
      <c r="S126">
        <v>2.97</v>
      </c>
      <c r="T126">
        <v>2.97</v>
      </c>
      <c r="U126">
        <v>344.85</v>
      </c>
      <c r="V126">
        <v>76.13</v>
      </c>
      <c r="W126">
        <v>3.13</v>
      </c>
      <c r="X126">
        <v>9.380000000000001</v>
      </c>
      <c r="Y126">
        <v>1.9</v>
      </c>
      <c r="Z126">
        <v>2</v>
      </c>
      <c r="AA126" t="s">
        <v>5102</v>
      </c>
      <c r="AB126">
        <v>0</v>
      </c>
      <c r="AC126">
        <v>3</v>
      </c>
      <c r="AD126">
        <v>5.348333333333333</v>
      </c>
      <c r="AF126" t="s">
        <v>5108</v>
      </c>
      <c r="AI126">
        <v>0</v>
      </c>
      <c r="AJ126">
        <v>0</v>
      </c>
      <c r="AK126" t="s">
        <v>5130</v>
      </c>
      <c r="AL126" t="s">
        <v>5130</v>
      </c>
    </row>
    <row r="127" spans="1:38">
      <c r="A127" t="s">
        <v>4825</v>
      </c>
      <c r="B127" t="s">
        <v>4555</v>
      </c>
      <c r="C127" t="s">
        <v>4556</v>
      </c>
      <c r="D127">
        <v>58</v>
      </c>
      <c r="E127" t="s">
        <v>4559</v>
      </c>
      <c r="F127">
        <v>7.24</v>
      </c>
      <c r="G127">
        <v>1.33</v>
      </c>
      <c r="H127">
        <v>4</v>
      </c>
      <c r="I127" t="s">
        <v>4876</v>
      </c>
      <c r="K127" t="s">
        <v>4891</v>
      </c>
      <c r="L127" t="s">
        <v>4892</v>
      </c>
      <c r="M127" t="s">
        <v>4907</v>
      </c>
      <c r="N127">
        <v>9</v>
      </c>
      <c r="O127" t="s">
        <v>4930</v>
      </c>
      <c r="P127" t="s">
        <v>5051</v>
      </c>
      <c r="Q127">
        <v>8</v>
      </c>
      <c r="R127">
        <v>2</v>
      </c>
      <c r="S127">
        <v>1.09</v>
      </c>
      <c r="T127">
        <v>1.09</v>
      </c>
      <c r="U127">
        <v>309.33</v>
      </c>
      <c r="V127">
        <v>111.73</v>
      </c>
      <c r="W127">
        <v>1.97</v>
      </c>
      <c r="Y127">
        <v>3.91</v>
      </c>
      <c r="Z127">
        <v>3</v>
      </c>
      <c r="AA127" t="s">
        <v>5102</v>
      </c>
      <c r="AB127">
        <v>0</v>
      </c>
      <c r="AC127">
        <v>4</v>
      </c>
      <c r="AD127">
        <v>4.775666666666666</v>
      </c>
      <c r="AF127" t="s">
        <v>5108</v>
      </c>
      <c r="AI127">
        <v>0</v>
      </c>
      <c r="AJ127">
        <v>0</v>
      </c>
      <c r="AK127" t="s">
        <v>5127</v>
      </c>
      <c r="AL127" t="s">
        <v>5127</v>
      </c>
    </row>
    <row r="128" spans="1:38">
      <c r="A128" t="s">
        <v>4826</v>
      </c>
      <c r="B128" t="s">
        <v>4555</v>
      </c>
      <c r="C128" t="s">
        <v>4556</v>
      </c>
      <c r="D128">
        <v>59</v>
      </c>
      <c r="E128" t="s">
        <v>4559</v>
      </c>
      <c r="F128">
        <v>7.23</v>
      </c>
      <c r="G128">
        <v>1.09</v>
      </c>
      <c r="H128">
        <v>3</v>
      </c>
      <c r="I128" t="s">
        <v>4876</v>
      </c>
      <c r="K128" t="s">
        <v>4891</v>
      </c>
      <c r="L128" t="s">
        <v>4892</v>
      </c>
      <c r="M128" t="s">
        <v>4907</v>
      </c>
      <c r="N128">
        <v>9</v>
      </c>
      <c r="O128" t="s">
        <v>4930</v>
      </c>
      <c r="P128" t="s">
        <v>5052</v>
      </c>
      <c r="Q128">
        <v>9</v>
      </c>
      <c r="R128">
        <v>2</v>
      </c>
      <c r="S128">
        <v>1.57</v>
      </c>
      <c r="T128">
        <v>1.57</v>
      </c>
      <c r="U128">
        <v>310.32</v>
      </c>
      <c r="V128">
        <v>124.62</v>
      </c>
      <c r="W128">
        <v>1.37</v>
      </c>
      <c r="Y128">
        <v>3.03</v>
      </c>
      <c r="Z128">
        <v>3</v>
      </c>
      <c r="AA128" t="s">
        <v>5102</v>
      </c>
      <c r="AB128">
        <v>0</v>
      </c>
      <c r="AC128">
        <v>4</v>
      </c>
      <c r="AD128">
        <v>4.5</v>
      </c>
      <c r="AF128" t="s">
        <v>5108</v>
      </c>
      <c r="AI128">
        <v>0</v>
      </c>
      <c r="AJ128">
        <v>0</v>
      </c>
      <c r="AK128" t="s">
        <v>5127</v>
      </c>
      <c r="AL128" t="s">
        <v>5127</v>
      </c>
    </row>
    <row r="129" spans="1:38">
      <c r="A129" t="s">
        <v>4827</v>
      </c>
      <c r="B129" t="s">
        <v>4555</v>
      </c>
      <c r="C129" t="s">
        <v>4556</v>
      </c>
      <c r="D129">
        <v>59.8</v>
      </c>
      <c r="E129" t="s">
        <v>4559</v>
      </c>
      <c r="F129">
        <v>7.22</v>
      </c>
      <c r="G129">
        <v>0</v>
      </c>
      <c r="H129">
        <v>1</v>
      </c>
      <c r="I129" t="s">
        <v>4876</v>
      </c>
      <c r="K129" t="s">
        <v>4891</v>
      </c>
      <c r="L129" t="s">
        <v>4892</v>
      </c>
      <c r="M129" t="s">
        <v>4912</v>
      </c>
      <c r="N129">
        <v>9</v>
      </c>
      <c r="O129" t="s">
        <v>4935</v>
      </c>
      <c r="P129" t="s">
        <v>5053</v>
      </c>
      <c r="Q129">
        <v>11</v>
      </c>
      <c r="R129">
        <v>1</v>
      </c>
      <c r="S129">
        <v>-1.29</v>
      </c>
      <c r="T129">
        <v>-1.25</v>
      </c>
      <c r="U129">
        <v>487.59</v>
      </c>
      <c r="V129">
        <v>135.08</v>
      </c>
      <c r="W129">
        <v>-0.01</v>
      </c>
      <c r="Y129">
        <v>6.39</v>
      </c>
      <c r="Z129">
        <v>3</v>
      </c>
      <c r="AA129" t="s">
        <v>5102</v>
      </c>
      <c r="AB129">
        <v>1</v>
      </c>
      <c r="AC129">
        <v>5</v>
      </c>
      <c r="AD129">
        <v>3.921976190476191</v>
      </c>
      <c r="AF129" t="s">
        <v>5108</v>
      </c>
      <c r="AI129">
        <v>0</v>
      </c>
      <c r="AJ129">
        <v>0</v>
      </c>
      <c r="AK129" t="s">
        <v>5131</v>
      </c>
      <c r="AL129" t="s">
        <v>5131</v>
      </c>
    </row>
    <row r="130" spans="1:38">
      <c r="A130" t="s">
        <v>4827</v>
      </c>
      <c r="B130" t="s">
        <v>4555</v>
      </c>
      <c r="C130" t="s">
        <v>4556</v>
      </c>
      <c r="D130">
        <v>59.8</v>
      </c>
      <c r="E130" t="s">
        <v>4559</v>
      </c>
      <c r="F130">
        <v>7.22</v>
      </c>
      <c r="G130">
        <v>0</v>
      </c>
      <c r="H130">
        <v>1</v>
      </c>
      <c r="I130" t="s">
        <v>4876</v>
      </c>
      <c r="K130" t="s">
        <v>4891</v>
      </c>
      <c r="L130" t="s">
        <v>4892</v>
      </c>
      <c r="M130" t="s">
        <v>4912</v>
      </c>
      <c r="N130">
        <v>9</v>
      </c>
      <c r="O130" t="s">
        <v>4935</v>
      </c>
      <c r="P130" t="s">
        <v>5053</v>
      </c>
      <c r="Q130">
        <v>11</v>
      </c>
      <c r="R130">
        <v>1</v>
      </c>
      <c r="S130">
        <v>-1.29</v>
      </c>
      <c r="T130">
        <v>-1.25</v>
      </c>
      <c r="U130">
        <v>487.59</v>
      </c>
      <c r="V130">
        <v>135.08</v>
      </c>
      <c r="W130">
        <v>-0.01</v>
      </c>
      <c r="Y130">
        <v>6.39</v>
      </c>
      <c r="Z130">
        <v>3</v>
      </c>
      <c r="AA130" t="s">
        <v>5102</v>
      </c>
      <c r="AB130">
        <v>1</v>
      </c>
      <c r="AC130">
        <v>5</v>
      </c>
      <c r="AD130">
        <v>3.921976190476191</v>
      </c>
      <c r="AF130" t="s">
        <v>5108</v>
      </c>
      <c r="AI130">
        <v>0</v>
      </c>
      <c r="AJ130">
        <v>0</v>
      </c>
      <c r="AK130" t="s">
        <v>5131</v>
      </c>
      <c r="AL130" t="s">
        <v>5131</v>
      </c>
    </row>
    <row r="131" spans="1:38">
      <c r="A131" t="s">
        <v>4828</v>
      </c>
      <c r="B131" t="s">
        <v>4555</v>
      </c>
      <c r="C131" t="s">
        <v>4556</v>
      </c>
      <c r="D131">
        <v>61</v>
      </c>
      <c r="E131" t="s">
        <v>4559</v>
      </c>
      <c r="F131">
        <v>7.21</v>
      </c>
      <c r="G131">
        <v>1.07</v>
      </c>
      <c r="H131">
        <v>4</v>
      </c>
      <c r="I131" t="s">
        <v>4880</v>
      </c>
      <c r="K131" t="s">
        <v>4891</v>
      </c>
      <c r="L131" t="s">
        <v>4892</v>
      </c>
      <c r="M131" t="s">
        <v>4911</v>
      </c>
      <c r="N131">
        <v>9</v>
      </c>
      <c r="O131" t="s">
        <v>4934</v>
      </c>
      <c r="P131" t="s">
        <v>5054</v>
      </c>
      <c r="Q131">
        <v>5</v>
      </c>
      <c r="R131">
        <v>1</v>
      </c>
      <c r="S131">
        <v>2.12</v>
      </c>
      <c r="T131">
        <v>2.13</v>
      </c>
      <c r="U131">
        <v>378.4</v>
      </c>
      <c r="V131">
        <v>76.13</v>
      </c>
      <c r="W131">
        <v>3.5</v>
      </c>
      <c r="X131">
        <v>9.41</v>
      </c>
      <c r="Y131">
        <v>1.99</v>
      </c>
      <c r="Z131">
        <v>2</v>
      </c>
      <c r="AA131" t="s">
        <v>5102</v>
      </c>
      <c r="AB131">
        <v>0</v>
      </c>
      <c r="AC131">
        <v>3</v>
      </c>
      <c r="AD131">
        <v>5.641904761904762</v>
      </c>
      <c r="AF131" t="s">
        <v>5108</v>
      </c>
      <c r="AI131">
        <v>0</v>
      </c>
      <c r="AJ131">
        <v>0</v>
      </c>
      <c r="AK131" t="s">
        <v>5130</v>
      </c>
      <c r="AL131" t="s">
        <v>5130</v>
      </c>
    </row>
    <row r="132" spans="1:38">
      <c r="A132" t="s">
        <v>4829</v>
      </c>
      <c r="B132" t="s">
        <v>4555</v>
      </c>
      <c r="C132" t="s">
        <v>4556</v>
      </c>
      <c r="D132">
        <v>62</v>
      </c>
      <c r="E132" t="s">
        <v>4559</v>
      </c>
      <c r="F132">
        <v>7.21</v>
      </c>
      <c r="G132">
        <v>1.16</v>
      </c>
      <c r="H132">
        <v>4</v>
      </c>
      <c r="I132" t="s">
        <v>4880</v>
      </c>
      <c r="K132" t="s">
        <v>4891</v>
      </c>
      <c r="L132" t="s">
        <v>4892</v>
      </c>
      <c r="M132" t="s">
        <v>4911</v>
      </c>
      <c r="N132">
        <v>9</v>
      </c>
      <c r="O132" t="s">
        <v>4934</v>
      </c>
      <c r="P132" t="s">
        <v>5055</v>
      </c>
      <c r="Q132">
        <v>6</v>
      </c>
      <c r="R132">
        <v>1</v>
      </c>
      <c r="S132">
        <v>1</v>
      </c>
      <c r="T132">
        <v>1</v>
      </c>
      <c r="U132">
        <v>335.41</v>
      </c>
      <c r="V132">
        <v>99.92</v>
      </c>
      <c r="W132">
        <v>2.35</v>
      </c>
      <c r="X132">
        <v>9.390000000000001</v>
      </c>
      <c r="Y132">
        <v>1.83</v>
      </c>
      <c r="Z132">
        <v>2</v>
      </c>
      <c r="AA132" t="s">
        <v>5102</v>
      </c>
      <c r="AB132">
        <v>0</v>
      </c>
      <c r="AC132">
        <v>3</v>
      </c>
      <c r="AD132">
        <v>5.502666666666666</v>
      </c>
      <c r="AF132" t="s">
        <v>5108</v>
      </c>
      <c r="AI132">
        <v>0</v>
      </c>
      <c r="AJ132">
        <v>0</v>
      </c>
      <c r="AK132" t="s">
        <v>5130</v>
      </c>
      <c r="AL132" t="s">
        <v>5130</v>
      </c>
    </row>
    <row r="133" spans="1:38">
      <c r="A133" t="s">
        <v>4830</v>
      </c>
      <c r="B133" t="s">
        <v>4555</v>
      </c>
      <c r="C133" t="s">
        <v>4556</v>
      </c>
      <c r="D133">
        <v>62.9</v>
      </c>
      <c r="E133" t="s">
        <v>4559</v>
      </c>
      <c r="F133">
        <v>7.2</v>
      </c>
      <c r="G133">
        <v>0.74</v>
      </c>
      <c r="H133">
        <v>4</v>
      </c>
      <c r="I133" t="s">
        <v>4880</v>
      </c>
      <c r="K133" t="s">
        <v>4891</v>
      </c>
      <c r="L133" t="s">
        <v>4892</v>
      </c>
      <c r="M133" t="s">
        <v>4914</v>
      </c>
      <c r="N133">
        <v>9</v>
      </c>
      <c r="O133" t="s">
        <v>4937</v>
      </c>
      <c r="P133" t="s">
        <v>5056</v>
      </c>
      <c r="Q133">
        <v>10</v>
      </c>
      <c r="R133">
        <v>2</v>
      </c>
      <c r="S133">
        <v>-1.58</v>
      </c>
      <c r="T133">
        <v>-1.58</v>
      </c>
      <c r="U133">
        <v>412.45</v>
      </c>
      <c r="V133">
        <v>132.79</v>
      </c>
      <c r="W133">
        <v>0.29</v>
      </c>
      <c r="X133">
        <v>9.81</v>
      </c>
      <c r="Y133">
        <v>2.44</v>
      </c>
      <c r="Z133">
        <v>3</v>
      </c>
      <c r="AA133" t="s">
        <v>5102</v>
      </c>
      <c r="AB133">
        <v>0</v>
      </c>
      <c r="AC133">
        <v>6</v>
      </c>
      <c r="AD133">
        <v>4.125357142857143</v>
      </c>
      <c r="AF133" t="s">
        <v>5108</v>
      </c>
      <c r="AI133">
        <v>0</v>
      </c>
      <c r="AJ133">
        <v>0</v>
      </c>
      <c r="AK133" t="s">
        <v>5133</v>
      </c>
      <c r="AL133" t="s">
        <v>5133</v>
      </c>
    </row>
    <row r="134" spans="1:38">
      <c r="A134" t="s">
        <v>4831</v>
      </c>
      <c r="B134" t="s">
        <v>4555</v>
      </c>
      <c r="C134" t="s">
        <v>4556</v>
      </c>
      <c r="D134">
        <v>69</v>
      </c>
      <c r="E134" t="s">
        <v>4559</v>
      </c>
      <c r="F134">
        <v>7.16</v>
      </c>
      <c r="G134">
        <v>1.17</v>
      </c>
      <c r="H134">
        <v>4</v>
      </c>
      <c r="I134" t="s">
        <v>4887</v>
      </c>
      <c r="K134" t="s">
        <v>4891</v>
      </c>
      <c r="L134" t="s">
        <v>4892</v>
      </c>
      <c r="M134" t="s">
        <v>4907</v>
      </c>
      <c r="N134">
        <v>9</v>
      </c>
      <c r="O134" t="s">
        <v>4930</v>
      </c>
      <c r="P134" t="s">
        <v>5057</v>
      </c>
      <c r="Q134">
        <v>9</v>
      </c>
      <c r="R134">
        <v>3</v>
      </c>
      <c r="S134">
        <v>3.77</v>
      </c>
      <c r="T134">
        <v>3.77</v>
      </c>
      <c r="U134">
        <v>372.39</v>
      </c>
      <c r="V134">
        <v>124.57</v>
      </c>
      <c r="W134">
        <v>2.9</v>
      </c>
      <c r="X134">
        <v>9.69</v>
      </c>
      <c r="Y134">
        <v>4.51</v>
      </c>
      <c r="Z134">
        <v>4</v>
      </c>
      <c r="AA134" t="s">
        <v>5102</v>
      </c>
      <c r="AB134">
        <v>0</v>
      </c>
      <c r="AC134">
        <v>5</v>
      </c>
      <c r="AD134">
        <v>2.808166666666667</v>
      </c>
      <c r="AF134" t="s">
        <v>5108</v>
      </c>
      <c r="AI134">
        <v>0</v>
      </c>
      <c r="AJ134">
        <v>0</v>
      </c>
      <c r="AK134" t="s">
        <v>5127</v>
      </c>
      <c r="AL134" t="s">
        <v>5127</v>
      </c>
    </row>
    <row r="135" spans="1:38">
      <c r="A135" t="s">
        <v>4832</v>
      </c>
      <c r="B135" t="s">
        <v>4555</v>
      </c>
      <c r="C135" t="s">
        <v>4556</v>
      </c>
      <c r="D135">
        <v>80</v>
      </c>
      <c r="E135" t="s">
        <v>4559</v>
      </c>
      <c r="F135">
        <v>7.1</v>
      </c>
      <c r="G135">
        <v>1.02</v>
      </c>
      <c r="H135">
        <v>4</v>
      </c>
      <c r="I135" t="s">
        <v>4878</v>
      </c>
      <c r="K135" t="s">
        <v>4891</v>
      </c>
      <c r="L135" t="s">
        <v>4892</v>
      </c>
      <c r="M135" t="s">
        <v>4907</v>
      </c>
      <c r="N135">
        <v>9</v>
      </c>
      <c r="O135" t="s">
        <v>4930</v>
      </c>
      <c r="P135" t="s">
        <v>5058</v>
      </c>
      <c r="Q135">
        <v>9</v>
      </c>
      <c r="R135">
        <v>2</v>
      </c>
      <c r="S135">
        <v>2.95</v>
      </c>
      <c r="T135">
        <v>3.43</v>
      </c>
      <c r="U135">
        <v>406.49</v>
      </c>
      <c r="V135">
        <v>114.97</v>
      </c>
      <c r="W135">
        <v>2.96</v>
      </c>
      <c r="Y135">
        <v>7.71</v>
      </c>
      <c r="Z135">
        <v>3</v>
      </c>
      <c r="AA135" t="s">
        <v>5102</v>
      </c>
      <c r="AB135">
        <v>0</v>
      </c>
      <c r="AC135">
        <v>6</v>
      </c>
      <c r="AD135">
        <v>3.645595238095238</v>
      </c>
      <c r="AF135" t="s">
        <v>5108</v>
      </c>
      <c r="AI135">
        <v>0</v>
      </c>
      <c r="AJ135">
        <v>0</v>
      </c>
      <c r="AK135" t="s">
        <v>5127</v>
      </c>
      <c r="AL135" t="s">
        <v>5127</v>
      </c>
    </row>
    <row r="136" spans="1:38">
      <c r="A136" t="s">
        <v>4833</v>
      </c>
      <c r="B136" t="s">
        <v>4555</v>
      </c>
      <c r="C136" t="s">
        <v>4556</v>
      </c>
      <c r="D136">
        <v>84</v>
      </c>
      <c r="E136" t="s">
        <v>4559</v>
      </c>
      <c r="F136">
        <v>7.08</v>
      </c>
      <c r="G136">
        <v>0.13</v>
      </c>
      <c r="H136">
        <v>2</v>
      </c>
      <c r="I136" t="s">
        <v>4880</v>
      </c>
      <c r="K136" t="s">
        <v>4891</v>
      </c>
      <c r="L136" t="s">
        <v>4892</v>
      </c>
      <c r="M136" t="s">
        <v>4912</v>
      </c>
      <c r="N136">
        <v>9</v>
      </c>
      <c r="O136" t="s">
        <v>4935</v>
      </c>
      <c r="P136" t="s">
        <v>5059</v>
      </c>
      <c r="Q136">
        <v>11</v>
      </c>
      <c r="R136">
        <v>1</v>
      </c>
      <c r="S136">
        <v>-0.87</v>
      </c>
      <c r="T136">
        <v>-0.87</v>
      </c>
      <c r="U136">
        <v>508.01</v>
      </c>
      <c r="V136">
        <v>135.08</v>
      </c>
      <c r="W136">
        <v>0.34</v>
      </c>
      <c r="Y136">
        <v>4.27</v>
      </c>
      <c r="Z136">
        <v>3</v>
      </c>
      <c r="AA136" t="s">
        <v>5102</v>
      </c>
      <c r="AB136">
        <v>2</v>
      </c>
      <c r="AC136">
        <v>5</v>
      </c>
      <c r="AD136">
        <v>3.833333333333333</v>
      </c>
      <c r="AF136" t="s">
        <v>5108</v>
      </c>
      <c r="AI136">
        <v>0</v>
      </c>
      <c r="AJ136">
        <v>0</v>
      </c>
      <c r="AK136" t="s">
        <v>5131</v>
      </c>
      <c r="AL136" t="s">
        <v>5131</v>
      </c>
    </row>
    <row r="137" spans="1:38">
      <c r="A137" t="s">
        <v>4833</v>
      </c>
      <c r="B137" t="s">
        <v>4555</v>
      </c>
      <c r="C137" t="s">
        <v>4556</v>
      </c>
      <c r="D137">
        <v>84</v>
      </c>
      <c r="E137" t="s">
        <v>4559</v>
      </c>
      <c r="F137">
        <v>7.08</v>
      </c>
      <c r="G137">
        <v>0.13</v>
      </c>
      <c r="H137">
        <v>2</v>
      </c>
      <c r="I137" t="s">
        <v>4880</v>
      </c>
      <c r="K137" t="s">
        <v>4891</v>
      </c>
      <c r="L137" t="s">
        <v>4892</v>
      </c>
      <c r="M137" t="s">
        <v>4912</v>
      </c>
      <c r="N137">
        <v>9</v>
      </c>
      <c r="O137" t="s">
        <v>4935</v>
      </c>
      <c r="P137" t="s">
        <v>5059</v>
      </c>
      <c r="Q137">
        <v>11</v>
      </c>
      <c r="R137">
        <v>1</v>
      </c>
      <c r="S137">
        <v>-0.87</v>
      </c>
      <c r="T137">
        <v>-0.87</v>
      </c>
      <c r="U137">
        <v>508.01</v>
      </c>
      <c r="V137">
        <v>135.08</v>
      </c>
      <c r="W137">
        <v>0.34</v>
      </c>
      <c r="Y137">
        <v>4.27</v>
      </c>
      <c r="Z137">
        <v>3</v>
      </c>
      <c r="AA137" t="s">
        <v>5102</v>
      </c>
      <c r="AB137">
        <v>2</v>
      </c>
      <c r="AC137">
        <v>5</v>
      </c>
      <c r="AD137">
        <v>3.833333333333333</v>
      </c>
      <c r="AF137" t="s">
        <v>5108</v>
      </c>
      <c r="AI137">
        <v>0</v>
      </c>
      <c r="AJ137">
        <v>0</v>
      </c>
      <c r="AK137" t="s">
        <v>5131</v>
      </c>
      <c r="AL137" t="s">
        <v>5131</v>
      </c>
    </row>
    <row r="138" spans="1:38">
      <c r="A138" t="s">
        <v>4834</v>
      </c>
      <c r="B138" t="s">
        <v>4555</v>
      </c>
      <c r="C138" t="s">
        <v>4556</v>
      </c>
      <c r="D138">
        <v>88</v>
      </c>
      <c r="E138" t="s">
        <v>4559</v>
      </c>
      <c r="F138">
        <v>7.06</v>
      </c>
      <c r="G138">
        <v>0.92</v>
      </c>
      <c r="H138">
        <v>4</v>
      </c>
      <c r="I138" t="s">
        <v>4876</v>
      </c>
      <c r="K138" t="s">
        <v>4891</v>
      </c>
      <c r="L138" t="s">
        <v>4892</v>
      </c>
      <c r="M138" t="s">
        <v>4911</v>
      </c>
      <c r="N138">
        <v>9</v>
      </c>
      <c r="O138" t="s">
        <v>4934</v>
      </c>
      <c r="P138" t="s">
        <v>5060</v>
      </c>
      <c r="Q138">
        <v>5</v>
      </c>
      <c r="R138">
        <v>3</v>
      </c>
      <c r="S138">
        <v>2.46</v>
      </c>
      <c r="T138">
        <v>3.93</v>
      </c>
      <c r="U138">
        <v>402.52</v>
      </c>
      <c r="V138">
        <v>100.19</v>
      </c>
      <c r="W138">
        <v>3.75</v>
      </c>
      <c r="X138">
        <v>6.48</v>
      </c>
      <c r="Y138">
        <v>3.17</v>
      </c>
      <c r="Z138">
        <v>2</v>
      </c>
      <c r="AA138" t="s">
        <v>5102</v>
      </c>
      <c r="AB138">
        <v>0</v>
      </c>
      <c r="AC138">
        <v>6</v>
      </c>
      <c r="AD138">
        <v>3.828285714285715</v>
      </c>
      <c r="AF138" t="s">
        <v>5110</v>
      </c>
      <c r="AI138">
        <v>0</v>
      </c>
      <c r="AJ138">
        <v>0</v>
      </c>
      <c r="AK138" t="s">
        <v>5130</v>
      </c>
      <c r="AL138" t="s">
        <v>5130</v>
      </c>
    </row>
    <row r="139" spans="1:38">
      <c r="A139" t="s">
        <v>4835</v>
      </c>
      <c r="B139" t="s">
        <v>4555</v>
      </c>
      <c r="C139" t="s">
        <v>4556</v>
      </c>
      <c r="D139">
        <v>88</v>
      </c>
      <c r="E139" t="s">
        <v>4559</v>
      </c>
      <c r="F139">
        <v>7.06</v>
      </c>
      <c r="G139">
        <v>1.33</v>
      </c>
      <c r="H139">
        <v>4</v>
      </c>
      <c r="I139" t="s">
        <v>4878</v>
      </c>
      <c r="K139" t="s">
        <v>4891</v>
      </c>
      <c r="L139" t="s">
        <v>4892</v>
      </c>
      <c r="M139" t="s">
        <v>4907</v>
      </c>
      <c r="N139">
        <v>9</v>
      </c>
      <c r="O139" t="s">
        <v>4930</v>
      </c>
      <c r="P139" t="s">
        <v>5061</v>
      </c>
      <c r="Q139">
        <v>7</v>
      </c>
      <c r="R139">
        <v>3</v>
      </c>
      <c r="S139">
        <v>1.77</v>
      </c>
      <c r="T139">
        <v>1.77</v>
      </c>
      <c r="U139">
        <v>318.34</v>
      </c>
      <c r="V139">
        <v>118.29</v>
      </c>
      <c r="W139">
        <v>2.44</v>
      </c>
      <c r="Y139">
        <v>3.96</v>
      </c>
      <c r="Z139">
        <v>4</v>
      </c>
      <c r="AA139" t="s">
        <v>5102</v>
      </c>
      <c r="AB139">
        <v>0</v>
      </c>
      <c r="AC139">
        <v>3</v>
      </c>
      <c r="AD139">
        <v>4.223666666666666</v>
      </c>
      <c r="AF139" t="s">
        <v>5108</v>
      </c>
      <c r="AI139">
        <v>0</v>
      </c>
      <c r="AJ139">
        <v>0</v>
      </c>
      <c r="AK139" t="s">
        <v>5127</v>
      </c>
      <c r="AL139" t="s">
        <v>5127</v>
      </c>
    </row>
    <row r="140" spans="1:38">
      <c r="A140" t="s">
        <v>4836</v>
      </c>
      <c r="B140" t="s">
        <v>4555</v>
      </c>
      <c r="C140" t="s">
        <v>4556</v>
      </c>
      <c r="D140">
        <v>90</v>
      </c>
      <c r="E140" t="s">
        <v>4559</v>
      </c>
      <c r="F140">
        <v>7.05</v>
      </c>
      <c r="G140">
        <v>1.07</v>
      </c>
      <c r="H140">
        <v>4</v>
      </c>
      <c r="I140" t="s">
        <v>4876</v>
      </c>
      <c r="K140" t="s">
        <v>4891</v>
      </c>
      <c r="L140" t="s">
        <v>4892</v>
      </c>
      <c r="M140" t="s">
        <v>4907</v>
      </c>
      <c r="N140">
        <v>9</v>
      </c>
      <c r="O140" t="s">
        <v>4930</v>
      </c>
      <c r="P140" t="s">
        <v>5062</v>
      </c>
      <c r="Q140">
        <v>9</v>
      </c>
      <c r="R140">
        <v>2</v>
      </c>
      <c r="S140">
        <v>1.61</v>
      </c>
      <c r="T140">
        <v>1.61</v>
      </c>
      <c r="U140">
        <v>310.32</v>
      </c>
      <c r="V140">
        <v>124.62</v>
      </c>
      <c r="W140">
        <v>1.37</v>
      </c>
      <c r="Y140">
        <v>2.65</v>
      </c>
      <c r="Z140">
        <v>3</v>
      </c>
      <c r="AA140" t="s">
        <v>5102</v>
      </c>
      <c r="AB140">
        <v>0</v>
      </c>
      <c r="AC140">
        <v>4</v>
      </c>
      <c r="AD140">
        <v>4.5</v>
      </c>
      <c r="AF140" t="s">
        <v>5108</v>
      </c>
      <c r="AI140">
        <v>0</v>
      </c>
      <c r="AJ140">
        <v>0</v>
      </c>
      <c r="AK140" t="s">
        <v>5127</v>
      </c>
      <c r="AL140" t="s">
        <v>5127</v>
      </c>
    </row>
    <row r="141" spans="1:38">
      <c r="A141" t="s">
        <v>4837</v>
      </c>
      <c r="B141" t="s">
        <v>4555</v>
      </c>
      <c r="C141" t="s">
        <v>4556</v>
      </c>
      <c r="D141">
        <v>90</v>
      </c>
      <c r="E141" t="s">
        <v>4559</v>
      </c>
      <c r="F141">
        <v>7.05</v>
      </c>
      <c r="G141">
        <v>0.6899999999999999</v>
      </c>
      <c r="H141">
        <v>3</v>
      </c>
      <c r="I141" t="s">
        <v>4887</v>
      </c>
      <c r="K141" t="s">
        <v>4891</v>
      </c>
      <c r="M141" t="s">
        <v>4913</v>
      </c>
      <c r="N141">
        <v>8</v>
      </c>
      <c r="O141" t="s">
        <v>4936</v>
      </c>
      <c r="P141" t="s">
        <v>5063</v>
      </c>
      <c r="Q141">
        <v>6</v>
      </c>
      <c r="R141">
        <v>1</v>
      </c>
      <c r="S141">
        <v>5.63</v>
      </c>
      <c r="T141">
        <v>5.64</v>
      </c>
      <c r="U141">
        <v>476.56</v>
      </c>
      <c r="V141">
        <v>80.81999999999999</v>
      </c>
      <c r="W141">
        <v>6.21</v>
      </c>
      <c r="Y141">
        <v>5.73</v>
      </c>
      <c r="Z141">
        <v>5</v>
      </c>
      <c r="AA141" t="s">
        <v>5102</v>
      </c>
      <c r="AB141">
        <v>1</v>
      </c>
      <c r="AC141">
        <v>3</v>
      </c>
      <c r="AD141">
        <v>3.000761904761905</v>
      </c>
      <c r="AF141" t="s">
        <v>5108</v>
      </c>
      <c r="AI141">
        <v>0</v>
      </c>
      <c r="AJ141">
        <v>0</v>
      </c>
      <c r="AK141" t="s">
        <v>5132</v>
      </c>
      <c r="AL141" t="s">
        <v>5132</v>
      </c>
    </row>
    <row r="142" spans="1:38">
      <c r="A142" t="s">
        <v>4838</v>
      </c>
      <c r="B142" t="s">
        <v>4555</v>
      </c>
      <c r="C142" t="s">
        <v>4556</v>
      </c>
      <c r="D142">
        <v>91</v>
      </c>
      <c r="E142" t="s">
        <v>4559</v>
      </c>
      <c r="F142">
        <v>7.04</v>
      </c>
      <c r="G142">
        <v>1.29</v>
      </c>
      <c r="H142">
        <v>4</v>
      </c>
      <c r="I142" t="s">
        <v>4876</v>
      </c>
      <c r="K142" t="s">
        <v>4891</v>
      </c>
      <c r="L142" t="s">
        <v>4892</v>
      </c>
      <c r="M142" t="s">
        <v>4907</v>
      </c>
      <c r="N142">
        <v>9</v>
      </c>
      <c r="O142" t="s">
        <v>4930</v>
      </c>
      <c r="P142" t="s">
        <v>5064</v>
      </c>
      <c r="Q142">
        <v>6</v>
      </c>
      <c r="R142">
        <v>3</v>
      </c>
      <c r="S142">
        <v>1.44</v>
      </c>
      <c r="T142">
        <v>1.44</v>
      </c>
      <c r="U142">
        <v>317.36</v>
      </c>
      <c r="V142">
        <v>105.4</v>
      </c>
      <c r="W142">
        <v>3.05</v>
      </c>
      <c r="Y142">
        <v>5.26</v>
      </c>
      <c r="Z142">
        <v>4</v>
      </c>
      <c r="AA142" t="s">
        <v>5102</v>
      </c>
      <c r="AB142">
        <v>0</v>
      </c>
      <c r="AC142">
        <v>3</v>
      </c>
      <c r="AD142">
        <v>4.653333333333333</v>
      </c>
      <c r="AF142" t="s">
        <v>5108</v>
      </c>
      <c r="AI142">
        <v>0</v>
      </c>
      <c r="AJ142">
        <v>0</v>
      </c>
      <c r="AK142" t="s">
        <v>5127</v>
      </c>
      <c r="AL142" t="s">
        <v>5127</v>
      </c>
    </row>
    <row r="143" spans="1:38">
      <c r="A143" t="s">
        <v>4839</v>
      </c>
      <c r="B143" t="s">
        <v>4555</v>
      </c>
      <c r="C143" t="s">
        <v>4556</v>
      </c>
      <c r="D143">
        <v>92</v>
      </c>
      <c r="E143" t="s">
        <v>4559</v>
      </c>
      <c r="F143">
        <v>7.04</v>
      </c>
      <c r="G143">
        <v>0.68</v>
      </c>
      <c r="H143">
        <v>3</v>
      </c>
      <c r="I143" t="s">
        <v>4887</v>
      </c>
      <c r="K143" t="s">
        <v>4891</v>
      </c>
      <c r="M143" t="s">
        <v>4913</v>
      </c>
      <c r="N143">
        <v>8</v>
      </c>
      <c r="O143" t="s">
        <v>4936</v>
      </c>
      <c r="P143" t="s">
        <v>5065</v>
      </c>
      <c r="Q143">
        <v>6</v>
      </c>
      <c r="R143">
        <v>0</v>
      </c>
      <c r="S143">
        <v>4.69</v>
      </c>
      <c r="T143">
        <v>4.69</v>
      </c>
      <c r="U143">
        <v>469.56</v>
      </c>
      <c r="V143">
        <v>54.38</v>
      </c>
      <c r="W143">
        <v>5.41</v>
      </c>
      <c r="Y143">
        <v>5.12</v>
      </c>
      <c r="Z143">
        <v>4</v>
      </c>
      <c r="AA143" t="s">
        <v>5102</v>
      </c>
      <c r="AB143">
        <v>1</v>
      </c>
      <c r="AC143">
        <v>3</v>
      </c>
      <c r="AD143">
        <v>3.372428571428571</v>
      </c>
      <c r="AF143" t="s">
        <v>5108</v>
      </c>
      <c r="AI143">
        <v>0</v>
      </c>
      <c r="AJ143">
        <v>0</v>
      </c>
      <c r="AK143" t="s">
        <v>5132</v>
      </c>
      <c r="AL143" t="s">
        <v>5132</v>
      </c>
    </row>
    <row r="144" spans="1:38">
      <c r="A144" t="s">
        <v>4840</v>
      </c>
      <c r="B144" t="s">
        <v>4555</v>
      </c>
      <c r="C144" t="s">
        <v>4556</v>
      </c>
      <c r="D144">
        <v>99</v>
      </c>
      <c r="E144" t="s">
        <v>4559</v>
      </c>
      <c r="F144">
        <v>7</v>
      </c>
      <c r="G144">
        <v>1.14</v>
      </c>
      <c r="H144">
        <v>4</v>
      </c>
      <c r="I144" t="s">
        <v>4887</v>
      </c>
      <c r="K144" t="s">
        <v>4891</v>
      </c>
      <c r="L144" t="s">
        <v>4892</v>
      </c>
      <c r="M144" t="s">
        <v>4907</v>
      </c>
      <c r="N144">
        <v>9</v>
      </c>
      <c r="O144" t="s">
        <v>4930</v>
      </c>
      <c r="P144" t="s">
        <v>5066</v>
      </c>
      <c r="Q144">
        <v>10</v>
      </c>
      <c r="R144">
        <v>3</v>
      </c>
      <c r="S144">
        <v>1.31</v>
      </c>
      <c r="T144">
        <v>1.46</v>
      </c>
      <c r="U144">
        <v>396.46</v>
      </c>
      <c r="V144">
        <v>132.99</v>
      </c>
      <c r="W144">
        <v>1.71</v>
      </c>
      <c r="Y144">
        <v>7</v>
      </c>
      <c r="Z144">
        <v>3</v>
      </c>
      <c r="AA144" t="s">
        <v>5102</v>
      </c>
      <c r="AB144">
        <v>0</v>
      </c>
      <c r="AC144">
        <v>9</v>
      </c>
      <c r="AD144">
        <v>3.906238095238096</v>
      </c>
      <c r="AF144" t="s">
        <v>5108</v>
      </c>
      <c r="AI144">
        <v>0</v>
      </c>
      <c r="AJ144">
        <v>0</v>
      </c>
      <c r="AK144" t="s">
        <v>5127</v>
      </c>
      <c r="AL144" t="s">
        <v>5127</v>
      </c>
    </row>
    <row r="145" spans="1:38">
      <c r="A145" t="s">
        <v>4841</v>
      </c>
      <c r="B145" t="s">
        <v>4555</v>
      </c>
      <c r="C145" t="s">
        <v>4556</v>
      </c>
      <c r="D145">
        <v>100</v>
      </c>
      <c r="E145" t="s">
        <v>4559</v>
      </c>
      <c r="F145">
        <v>7</v>
      </c>
      <c r="G145">
        <v>1.24</v>
      </c>
      <c r="H145">
        <v>4</v>
      </c>
      <c r="I145" t="s">
        <v>4887</v>
      </c>
      <c r="K145" t="s">
        <v>4891</v>
      </c>
      <c r="L145" t="s">
        <v>4892</v>
      </c>
      <c r="M145" t="s">
        <v>4907</v>
      </c>
      <c r="N145">
        <v>9</v>
      </c>
      <c r="O145" t="s">
        <v>4930</v>
      </c>
      <c r="P145" t="s">
        <v>5067</v>
      </c>
      <c r="Q145">
        <v>10</v>
      </c>
      <c r="R145">
        <v>3</v>
      </c>
      <c r="S145">
        <v>1.34</v>
      </c>
      <c r="T145">
        <v>2.25</v>
      </c>
      <c r="U145">
        <v>422.49</v>
      </c>
      <c r="V145">
        <v>135.2</v>
      </c>
      <c r="W145">
        <v>1.79</v>
      </c>
      <c r="Y145">
        <v>8.25</v>
      </c>
      <c r="Z145">
        <v>3</v>
      </c>
      <c r="AA145" t="s">
        <v>5102</v>
      </c>
      <c r="AB145">
        <v>0</v>
      </c>
      <c r="AC145">
        <v>7</v>
      </c>
      <c r="AD145">
        <v>3.595309523809524</v>
      </c>
      <c r="AF145" t="s">
        <v>5108</v>
      </c>
      <c r="AI145">
        <v>0</v>
      </c>
      <c r="AJ145">
        <v>0</v>
      </c>
      <c r="AK145" t="s">
        <v>5127</v>
      </c>
      <c r="AL145" t="s">
        <v>5127</v>
      </c>
    </row>
    <row r="146" spans="1:38">
      <c r="A146" t="s">
        <v>4842</v>
      </c>
      <c r="B146" t="s">
        <v>4555</v>
      </c>
      <c r="C146" t="s">
        <v>4556</v>
      </c>
      <c r="D146">
        <v>110</v>
      </c>
      <c r="E146" t="s">
        <v>4559</v>
      </c>
      <c r="F146">
        <v>6.96</v>
      </c>
      <c r="G146">
        <v>1.16</v>
      </c>
      <c r="H146">
        <v>4</v>
      </c>
      <c r="I146" t="s">
        <v>4876</v>
      </c>
      <c r="K146" t="s">
        <v>4891</v>
      </c>
      <c r="L146" t="s">
        <v>4892</v>
      </c>
      <c r="M146" t="s">
        <v>4911</v>
      </c>
      <c r="N146">
        <v>9</v>
      </c>
      <c r="O146" t="s">
        <v>4934</v>
      </c>
      <c r="P146" t="s">
        <v>5068</v>
      </c>
      <c r="Q146">
        <v>5</v>
      </c>
      <c r="R146">
        <v>2</v>
      </c>
      <c r="S146">
        <v>1.48</v>
      </c>
      <c r="T146">
        <v>1.49</v>
      </c>
      <c r="U146">
        <v>311.39</v>
      </c>
      <c r="V146">
        <v>102.15</v>
      </c>
      <c r="W146">
        <v>1.72</v>
      </c>
      <c r="X146">
        <v>9.43</v>
      </c>
      <c r="Y146">
        <v>2.1</v>
      </c>
      <c r="Z146">
        <v>2</v>
      </c>
      <c r="AA146" t="s">
        <v>5102</v>
      </c>
      <c r="AB146">
        <v>0</v>
      </c>
      <c r="AC146">
        <v>3</v>
      </c>
      <c r="AD146">
        <v>5.095</v>
      </c>
      <c r="AF146" t="s">
        <v>5108</v>
      </c>
      <c r="AI146">
        <v>0</v>
      </c>
      <c r="AJ146">
        <v>0</v>
      </c>
      <c r="AK146" t="s">
        <v>5130</v>
      </c>
      <c r="AL146" t="s">
        <v>5130</v>
      </c>
    </row>
    <row r="147" spans="1:38">
      <c r="A147" t="s">
        <v>4843</v>
      </c>
      <c r="B147" t="s">
        <v>4555</v>
      </c>
      <c r="C147" t="s">
        <v>4556</v>
      </c>
      <c r="D147">
        <v>110</v>
      </c>
      <c r="E147" t="s">
        <v>4559</v>
      </c>
      <c r="F147">
        <v>6.96</v>
      </c>
      <c r="G147">
        <v>1.01</v>
      </c>
      <c r="H147">
        <v>4</v>
      </c>
      <c r="I147" t="s">
        <v>4887</v>
      </c>
      <c r="K147" t="s">
        <v>4891</v>
      </c>
      <c r="L147" t="s">
        <v>4892</v>
      </c>
      <c r="M147" t="s">
        <v>4911</v>
      </c>
      <c r="N147">
        <v>9</v>
      </c>
      <c r="O147" t="s">
        <v>4934</v>
      </c>
      <c r="P147" t="s">
        <v>5069</v>
      </c>
      <c r="Q147">
        <v>5</v>
      </c>
      <c r="R147">
        <v>1</v>
      </c>
      <c r="S147">
        <v>3.06</v>
      </c>
      <c r="T147">
        <v>3.07</v>
      </c>
      <c r="U147">
        <v>298.37</v>
      </c>
      <c r="V147">
        <v>59.81</v>
      </c>
      <c r="W147">
        <v>3.26</v>
      </c>
      <c r="X147">
        <v>9.51</v>
      </c>
      <c r="Y147">
        <v>2.37</v>
      </c>
      <c r="Z147">
        <v>3</v>
      </c>
      <c r="AA147" t="s">
        <v>5102</v>
      </c>
      <c r="AB147">
        <v>0</v>
      </c>
      <c r="AC147">
        <v>3</v>
      </c>
      <c r="AD147">
        <v>5.268333333333334</v>
      </c>
      <c r="AF147" t="s">
        <v>5108</v>
      </c>
      <c r="AI147">
        <v>0</v>
      </c>
      <c r="AJ147">
        <v>0</v>
      </c>
      <c r="AK147" t="s">
        <v>5130</v>
      </c>
      <c r="AL147" t="s">
        <v>5130</v>
      </c>
    </row>
    <row r="148" spans="1:38">
      <c r="A148" t="s">
        <v>4844</v>
      </c>
      <c r="B148" t="s">
        <v>4555</v>
      </c>
      <c r="C148" t="s">
        <v>4556</v>
      </c>
      <c r="D148">
        <v>110</v>
      </c>
      <c r="E148" t="s">
        <v>4559</v>
      </c>
      <c r="F148">
        <v>6.96</v>
      </c>
      <c r="G148">
        <v>1.24</v>
      </c>
      <c r="H148">
        <v>4</v>
      </c>
      <c r="I148" t="s">
        <v>4878</v>
      </c>
      <c r="K148" t="s">
        <v>4891</v>
      </c>
      <c r="L148" t="s">
        <v>4892</v>
      </c>
      <c r="M148" t="s">
        <v>4907</v>
      </c>
      <c r="N148">
        <v>9</v>
      </c>
      <c r="O148" t="s">
        <v>4930</v>
      </c>
      <c r="P148" t="s">
        <v>5070</v>
      </c>
      <c r="Q148">
        <v>10</v>
      </c>
      <c r="R148">
        <v>3</v>
      </c>
      <c r="S148">
        <v>1.87</v>
      </c>
      <c r="T148">
        <v>1.98</v>
      </c>
      <c r="U148">
        <v>422.49</v>
      </c>
      <c r="V148">
        <v>135.2</v>
      </c>
      <c r="W148">
        <v>1.93</v>
      </c>
      <c r="Y148">
        <v>6.84</v>
      </c>
      <c r="Z148">
        <v>3</v>
      </c>
      <c r="AA148" t="s">
        <v>5102</v>
      </c>
      <c r="AB148">
        <v>0</v>
      </c>
      <c r="AC148">
        <v>6</v>
      </c>
      <c r="AD148">
        <v>3.720309523809524</v>
      </c>
      <c r="AF148" t="s">
        <v>5108</v>
      </c>
      <c r="AI148">
        <v>0</v>
      </c>
      <c r="AJ148">
        <v>0</v>
      </c>
      <c r="AK148" t="s">
        <v>5127</v>
      </c>
      <c r="AL148" t="s">
        <v>5127</v>
      </c>
    </row>
    <row r="149" spans="1:38">
      <c r="A149" t="s">
        <v>4845</v>
      </c>
      <c r="B149" t="s">
        <v>4555</v>
      </c>
      <c r="C149" t="s">
        <v>4556</v>
      </c>
      <c r="D149">
        <v>120</v>
      </c>
      <c r="E149" t="s">
        <v>4559</v>
      </c>
      <c r="F149">
        <v>6.92</v>
      </c>
      <c r="G149">
        <v>1.16</v>
      </c>
      <c r="H149">
        <v>4</v>
      </c>
      <c r="I149" t="s">
        <v>4887</v>
      </c>
      <c r="K149" t="s">
        <v>4891</v>
      </c>
      <c r="L149" t="s">
        <v>4892</v>
      </c>
      <c r="M149" t="s">
        <v>4907</v>
      </c>
      <c r="N149">
        <v>9</v>
      </c>
      <c r="O149" t="s">
        <v>4930</v>
      </c>
      <c r="P149" t="s">
        <v>5071</v>
      </c>
      <c r="Q149">
        <v>9</v>
      </c>
      <c r="R149">
        <v>3</v>
      </c>
      <c r="S149">
        <v>2.97</v>
      </c>
      <c r="T149">
        <v>2.97</v>
      </c>
      <c r="U149">
        <v>358.36</v>
      </c>
      <c r="V149">
        <v>124.57</v>
      </c>
      <c r="W149">
        <v>2.6</v>
      </c>
      <c r="X149">
        <v>9.68</v>
      </c>
      <c r="Y149">
        <v>4.48</v>
      </c>
      <c r="Z149">
        <v>4</v>
      </c>
      <c r="AA149" t="s">
        <v>5102</v>
      </c>
      <c r="AB149">
        <v>0</v>
      </c>
      <c r="AC149">
        <v>5</v>
      </c>
      <c r="AD149">
        <v>3.681666666666667</v>
      </c>
      <c r="AF149" t="s">
        <v>5108</v>
      </c>
      <c r="AI149">
        <v>0</v>
      </c>
      <c r="AJ149">
        <v>0</v>
      </c>
      <c r="AK149" t="s">
        <v>5127</v>
      </c>
      <c r="AL149" t="s">
        <v>5127</v>
      </c>
    </row>
    <row r="150" spans="1:38">
      <c r="A150" t="s">
        <v>4846</v>
      </c>
      <c r="B150" t="s">
        <v>4555</v>
      </c>
      <c r="C150" t="s">
        <v>4556</v>
      </c>
      <c r="D150">
        <v>120</v>
      </c>
      <c r="E150" t="s">
        <v>4559</v>
      </c>
      <c r="F150">
        <v>6.92</v>
      </c>
      <c r="G150">
        <v>0.25</v>
      </c>
      <c r="H150">
        <v>4</v>
      </c>
      <c r="I150" t="s">
        <v>4887</v>
      </c>
      <c r="K150" t="s">
        <v>4891</v>
      </c>
      <c r="L150" t="s">
        <v>4892</v>
      </c>
      <c r="M150" t="s">
        <v>4911</v>
      </c>
      <c r="N150">
        <v>9</v>
      </c>
      <c r="O150" t="s">
        <v>4934</v>
      </c>
      <c r="P150" t="s">
        <v>5072</v>
      </c>
      <c r="Q150">
        <v>8</v>
      </c>
      <c r="R150">
        <v>3</v>
      </c>
      <c r="S150">
        <v>1.58</v>
      </c>
      <c r="T150">
        <v>2.61</v>
      </c>
      <c r="U150">
        <v>481.53</v>
      </c>
      <c r="V150">
        <v>143.29</v>
      </c>
      <c r="W150">
        <v>3.11</v>
      </c>
      <c r="X150">
        <v>6.37</v>
      </c>
      <c r="Y150">
        <v>2.69</v>
      </c>
      <c r="Z150">
        <v>3</v>
      </c>
      <c r="AA150" t="s">
        <v>5102</v>
      </c>
      <c r="AB150">
        <v>0</v>
      </c>
      <c r="AC150">
        <v>7</v>
      </c>
      <c r="AD150">
        <v>3.298595238095238</v>
      </c>
      <c r="AF150" t="s">
        <v>5110</v>
      </c>
      <c r="AI150">
        <v>0</v>
      </c>
      <c r="AJ150">
        <v>0</v>
      </c>
      <c r="AK150" t="s">
        <v>5130</v>
      </c>
      <c r="AL150" t="s">
        <v>5130</v>
      </c>
    </row>
    <row r="151" spans="1:38">
      <c r="A151" t="s">
        <v>4847</v>
      </c>
      <c r="B151" t="s">
        <v>4555</v>
      </c>
      <c r="C151" t="s">
        <v>4556</v>
      </c>
      <c r="D151">
        <v>124</v>
      </c>
      <c r="E151" t="s">
        <v>4559</v>
      </c>
      <c r="F151">
        <v>6.91</v>
      </c>
      <c r="G151">
        <v>0</v>
      </c>
      <c r="H151">
        <v>1</v>
      </c>
      <c r="I151" t="s">
        <v>4876</v>
      </c>
      <c r="K151" t="s">
        <v>4891</v>
      </c>
      <c r="L151" t="s">
        <v>4892</v>
      </c>
      <c r="M151" t="s">
        <v>4912</v>
      </c>
      <c r="N151">
        <v>9</v>
      </c>
      <c r="O151" t="s">
        <v>4935</v>
      </c>
      <c r="P151" t="s">
        <v>5073</v>
      </c>
      <c r="Q151">
        <v>11</v>
      </c>
      <c r="R151">
        <v>1</v>
      </c>
      <c r="S151">
        <v>-0.83</v>
      </c>
      <c r="T151">
        <v>-0.82</v>
      </c>
      <c r="U151">
        <v>487.59</v>
      </c>
      <c r="V151">
        <v>135.08</v>
      </c>
      <c r="W151">
        <v>0.07000000000000001</v>
      </c>
      <c r="Y151">
        <v>5.86</v>
      </c>
      <c r="Z151">
        <v>3</v>
      </c>
      <c r="AA151" t="s">
        <v>5102</v>
      </c>
      <c r="AB151">
        <v>1</v>
      </c>
      <c r="AC151">
        <v>5</v>
      </c>
      <c r="AD151">
        <v>3.921976190476191</v>
      </c>
      <c r="AF151" t="s">
        <v>5108</v>
      </c>
      <c r="AI151">
        <v>0</v>
      </c>
      <c r="AJ151">
        <v>0</v>
      </c>
      <c r="AK151" t="s">
        <v>5131</v>
      </c>
      <c r="AL151" t="s">
        <v>5131</v>
      </c>
    </row>
    <row r="152" spans="1:38">
      <c r="A152" t="s">
        <v>4848</v>
      </c>
      <c r="B152" t="s">
        <v>4555</v>
      </c>
      <c r="C152" t="s">
        <v>4556</v>
      </c>
      <c r="D152">
        <v>130</v>
      </c>
      <c r="E152" t="s">
        <v>4559</v>
      </c>
      <c r="F152">
        <v>6.89</v>
      </c>
      <c r="G152">
        <v>1.15</v>
      </c>
      <c r="H152">
        <v>4</v>
      </c>
      <c r="I152" t="s">
        <v>4887</v>
      </c>
      <c r="K152" t="s">
        <v>4891</v>
      </c>
      <c r="L152" t="s">
        <v>4892</v>
      </c>
      <c r="M152" t="s">
        <v>4907</v>
      </c>
      <c r="N152">
        <v>9</v>
      </c>
      <c r="O152" t="s">
        <v>4930</v>
      </c>
      <c r="P152" t="s">
        <v>5074</v>
      </c>
      <c r="Q152">
        <v>10</v>
      </c>
      <c r="R152">
        <v>2</v>
      </c>
      <c r="S152">
        <v>1.45</v>
      </c>
      <c r="T152">
        <v>1.79</v>
      </c>
      <c r="U152">
        <v>421.51</v>
      </c>
      <c r="V152">
        <v>118.21</v>
      </c>
      <c r="W152">
        <v>1.72</v>
      </c>
      <c r="Y152">
        <v>7.48</v>
      </c>
      <c r="Z152">
        <v>3</v>
      </c>
      <c r="AA152" t="s">
        <v>5102</v>
      </c>
      <c r="AB152">
        <v>0</v>
      </c>
      <c r="AC152">
        <v>6</v>
      </c>
      <c r="AD152">
        <v>4.120309523809524</v>
      </c>
      <c r="AF152" t="s">
        <v>5108</v>
      </c>
      <c r="AI152">
        <v>0</v>
      </c>
      <c r="AJ152">
        <v>0</v>
      </c>
      <c r="AK152" t="s">
        <v>5127</v>
      </c>
      <c r="AL152" t="s">
        <v>5127</v>
      </c>
    </row>
    <row r="153" spans="1:38">
      <c r="A153" t="s">
        <v>4849</v>
      </c>
      <c r="B153" t="s">
        <v>4555</v>
      </c>
      <c r="C153" t="s">
        <v>4556</v>
      </c>
      <c r="D153">
        <v>136</v>
      </c>
      <c r="E153" t="s">
        <v>4559</v>
      </c>
      <c r="F153">
        <v>6.87</v>
      </c>
      <c r="G153">
        <v>0.6899999999999999</v>
      </c>
      <c r="H153">
        <v>2</v>
      </c>
      <c r="I153" t="s">
        <v>4880</v>
      </c>
      <c r="K153" t="s">
        <v>4891</v>
      </c>
      <c r="L153" t="s">
        <v>4892</v>
      </c>
      <c r="M153" t="s">
        <v>4905</v>
      </c>
      <c r="N153">
        <v>9</v>
      </c>
      <c r="O153" t="s">
        <v>4928</v>
      </c>
      <c r="P153" t="s">
        <v>5075</v>
      </c>
      <c r="Q153">
        <v>10</v>
      </c>
      <c r="R153">
        <v>2</v>
      </c>
      <c r="S153">
        <v>1.21</v>
      </c>
      <c r="T153">
        <v>1.21</v>
      </c>
      <c r="U153">
        <v>523.55</v>
      </c>
      <c r="V153">
        <v>143.12</v>
      </c>
      <c r="W153">
        <v>2.06</v>
      </c>
      <c r="Y153">
        <v>4.4</v>
      </c>
      <c r="Z153">
        <v>3</v>
      </c>
      <c r="AA153" t="s">
        <v>5102</v>
      </c>
      <c r="AB153">
        <v>1</v>
      </c>
      <c r="AC153">
        <v>6</v>
      </c>
      <c r="AD153">
        <v>3.5</v>
      </c>
      <c r="AF153" t="s">
        <v>5108</v>
      </c>
      <c r="AI153">
        <v>0</v>
      </c>
      <c r="AJ153">
        <v>0</v>
      </c>
      <c r="AK153" t="s">
        <v>5125</v>
      </c>
      <c r="AL153" t="s">
        <v>5125</v>
      </c>
    </row>
    <row r="154" spans="1:38">
      <c r="A154" t="s">
        <v>4850</v>
      </c>
      <c r="B154" t="s">
        <v>4555</v>
      </c>
      <c r="C154" t="s">
        <v>4556</v>
      </c>
      <c r="D154">
        <v>140</v>
      </c>
      <c r="E154" t="s">
        <v>4559</v>
      </c>
      <c r="F154">
        <v>6.85</v>
      </c>
      <c r="G154">
        <v>1.08</v>
      </c>
      <c r="H154">
        <v>4</v>
      </c>
      <c r="I154" t="s">
        <v>4878</v>
      </c>
      <c r="K154" t="s">
        <v>4891</v>
      </c>
      <c r="L154" t="s">
        <v>4892</v>
      </c>
      <c r="M154" t="s">
        <v>4907</v>
      </c>
      <c r="N154">
        <v>9</v>
      </c>
      <c r="O154" t="s">
        <v>4930</v>
      </c>
      <c r="P154" t="s">
        <v>5076</v>
      </c>
      <c r="Q154">
        <v>9</v>
      </c>
      <c r="R154">
        <v>2</v>
      </c>
      <c r="S154">
        <v>2.16</v>
      </c>
      <c r="T154">
        <v>2.38</v>
      </c>
      <c r="U154">
        <v>378.44</v>
      </c>
      <c r="V154">
        <v>114.97</v>
      </c>
      <c r="W154">
        <v>2.18</v>
      </c>
      <c r="Y154">
        <v>7.22</v>
      </c>
      <c r="Z154">
        <v>3</v>
      </c>
      <c r="AA154" t="s">
        <v>5102</v>
      </c>
      <c r="AB154">
        <v>0</v>
      </c>
      <c r="AC154">
        <v>6</v>
      </c>
      <c r="AD154">
        <v>4.455952380952381</v>
      </c>
      <c r="AF154" t="s">
        <v>5108</v>
      </c>
      <c r="AI154">
        <v>0</v>
      </c>
      <c r="AJ154">
        <v>0</v>
      </c>
      <c r="AK154" t="s">
        <v>5127</v>
      </c>
      <c r="AL154" t="s">
        <v>5127</v>
      </c>
    </row>
    <row r="155" spans="1:38">
      <c r="A155" t="s">
        <v>4851</v>
      </c>
      <c r="B155" t="s">
        <v>4555</v>
      </c>
      <c r="C155" t="s">
        <v>4556</v>
      </c>
      <c r="D155">
        <v>179</v>
      </c>
      <c r="E155" t="s">
        <v>4559</v>
      </c>
      <c r="F155">
        <v>6.75</v>
      </c>
      <c r="G155">
        <v>0.06</v>
      </c>
      <c r="H155">
        <v>2</v>
      </c>
      <c r="I155" t="s">
        <v>4880</v>
      </c>
      <c r="K155" t="s">
        <v>4891</v>
      </c>
      <c r="L155" t="s">
        <v>4892</v>
      </c>
      <c r="M155" t="s">
        <v>4912</v>
      </c>
      <c r="N155">
        <v>9</v>
      </c>
      <c r="O155" t="s">
        <v>4935</v>
      </c>
      <c r="P155" t="s">
        <v>5077</v>
      </c>
      <c r="Q155">
        <v>11</v>
      </c>
      <c r="R155">
        <v>1</v>
      </c>
      <c r="S155">
        <v>-1.37</v>
      </c>
      <c r="T155">
        <v>-1.35</v>
      </c>
      <c r="U155">
        <v>473.56</v>
      </c>
      <c r="V155">
        <v>135.08</v>
      </c>
      <c r="W155">
        <v>-0.32</v>
      </c>
      <c r="Y155">
        <v>5.86</v>
      </c>
      <c r="Z155">
        <v>3</v>
      </c>
      <c r="AA155" t="s">
        <v>5102</v>
      </c>
      <c r="AB155">
        <v>1</v>
      </c>
      <c r="AC155">
        <v>5</v>
      </c>
      <c r="AD155">
        <v>4.022190476190476</v>
      </c>
      <c r="AF155" t="s">
        <v>5108</v>
      </c>
      <c r="AI155">
        <v>0</v>
      </c>
      <c r="AJ155">
        <v>0</v>
      </c>
      <c r="AK155" t="s">
        <v>5131</v>
      </c>
      <c r="AL155" t="s">
        <v>5131</v>
      </c>
    </row>
    <row r="156" spans="1:38">
      <c r="A156" t="s">
        <v>4851</v>
      </c>
      <c r="B156" t="s">
        <v>4555</v>
      </c>
      <c r="C156" t="s">
        <v>4556</v>
      </c>
      <c r="D156">
        <v>179</v>
      </c>
      <c r="E156" t="s">
        <v>4559</v>
      </c>
      <c r="F156">
        <v>6.75</v>
      </c>
      <c r="G156">
        <v>0.06</v>
      </c>
      <c r="H156">
        <v>2</v>
      </c>
      <c r="I156" t="s">
        <v>4880</v>
      </c>
      <c r="K156" t="s">
        <v>4891</v>
      </c>
      <c r="L156" t="s">
        <v>4892</v>
      </c>
      <c r="M156" t="s">
        <v>4912</v>
      </c>
      <c r="N156">
        <v>9</v>
      </c>
      <c r="O156" t="s">
        <v>4935</v>
      </c>
      <c r="P156" t="s">
        <v>5077</v>
      </c>
      <c r="Q156">
        <v>11</v>
      </c>
      <c r="R156">
        <v>1</v>
      </c>
      <c r="S156">
        <v>-1.37</v>
      </c>
      <c r="T156">
        <v>-1.35</v>
      </c>
      <c r="U156">
        <v>473.56</v>
      </c>
      <c r="V156">
        <v>135.08</v>
      </c>
      <c r="W156">
        <v>-0.32</v>
      </c>
      <c r="Y156">
        <v>5.86</v>
      </c>
      <c r="Z156">
        <v>3</v>
      </c>
      <c r="AA156" t="s">
        <v>5102</v>
      </c>
      <c r="AB156">
        <v>1</v>
      </c>
      <c r="AC156">
        <v>5</v>
      </c>
      <c r="AD156">
        <v>4.022190476190476</v>
      </c>
      <c r="AF156" t="s">
        <v>5108</v>
      </c>
      <c r="AI156">
        <v>0</v>
      </c>
      <c r="AJ156">
        <v>0</v>
      </c>
      <c r="AK156" t="s">
        <v>5131</v>
      </c>
      <c r="AL156" t="s">
        <v>5131</v>
      </c>
    </row>
    <row r="157" spans="1:38">
      <c r="A157" t="s">
        <v>4852</v>
      </c>
      <c r="B157" t="s">
        <v>4555</v>
      </c>
      <c r="C157" t="s">
        <v>4556</v>
      </c>
      <c r="D157">
        <v>183</v>
      </c>
      <c r="E157" t="s">
        <v>4559</v>
      </c>
      <c r="F157">
        <v>6.74</v>
      </c>
      <c r="G157">
        <v>1.18</v>
      </c>
      <c r="H157">
        <v>4</v>
      </c>
      <c r="I157" t="s">
        <v>4880</v>
      </c>
      <c r="K157" t="s">
        <v>4891</v>
      </c>
      <c r="L157" t="s">
        <v>4892</v>
      </c>
      <c r="M157" t="s">
        <v>4911</v>
      </c>
      <c r="N157">
        <v>9</v>
      </c>
      <c r="O157" t="s">
        <v>4934</v>
      </c>
      <c r="P157" t="s">
        <v>5078</v>
      </c>
      <c r="Q157">
        <v>5</v>
      </c>
      <c r="R157">
        <v>1</v>
      </c>
      <c r="S157">
        <v>1.46</v>
      </c>
      <c r="T157">
        <v>1.47</v>
      </c>
      <c r="U157">
        <v>328.39</v>
      </c>
      <c r="V157">
        <v>76.13</v>
      </c>
      <c r="W157">
        <v>2.62</v>
      </c>
      <c r="X157">
        <v>9.380000000000001</v>
      </c>
      <c r="Y157">
        <v>1.9</v>
      </c>
      <c r="Z157">
        <v>2</v>
      </c>
      <c r="AA157" t="s">
        <v>5102</v>
      </c>
      <c r="AB157">
        <v>0</v>
      </c>
      <c r="AC157">
        <v>3</v>
      </c>
      <c r="AD157">
        <v>5.833333333333333</v>
      </c>
      <c r="AF157" t="s">
        <v>5108</v>
      </c>
      <c r="AI157">
        <v>0</v>
      </c>
      <c r="AJ157">
        <v>0</v>
      </c>
      <c r="AK157" t="s">
        <v>5130</v>
      </c>
      <c r="AL157" t="s">
        <v>5130</v>
      </c>
    </row>
    <row r="158" spans="1:38">
      <c r="A158" t="s">
        <v>4853</v>
      </c>
      <c r="B158" t="s">
        <v>4555</v>
      </c>
      <c r="C158" t="s">
        <v>4556</v>
      </c>
      <c r="D158">
        <v>190</v>
      </c>
      <c r="E158" t="s">
        <v>4559</v>
      </c>
      <c r="F158">
        <v>6.72</v>
      </c>
      <c r="G158">
        <v>0.54</v>
      </c>
      <c r="H158">
        <v>2</v>
      </c>
      <c r="I158" t="s">
        <v>4880</v>
      </c>
      <c r="K158" t="s">
        <v>4891</v>
      </c>
      <c r="L158" t="s">
        <v>4892</v>
      </c>
      <c r="M158" t="s">
        <v>4904</v>
      </c>
      <c r="N158">
        <v>9</v>
      </c>
      <c r="O158" t="s">
        <v>4927</v>
      </c>
      <c r="P158" t="s">
        <v>5079</v>
      </c>
      <c r="Q158">
        <v>6</v>
      </c>
      <c r="R158">
        <v>2</v>
      </c>
      <c r="S158">
        <v>0.53</v>
      </c>
      <c r="T158">
        <v>2.4</v>
      </c>
      <c r="U158">
        <v>385.49</v>
      </c>
      <c r="V158">
        <v>79.38</v>
      </c>
      <c r="W158">
        <v>3.44</v>
      </c>
      <c r="X158">
        <v>7.76</v>
      </c>
      <c r="Y158">
        <v>9.960000000000001</v>
      </c>
      <c r="Z158">
        <v>3</v>
      </c>
      <c r="AA158" t="s">
        <v>5102</v>
      </c>
      <c r="AB158">
        <v>0</v>
      </c>
      <c r="AC158">
        <v>7</v>
      </c>
      <c r="AD158">
        <v>4.337928571428571</v>
      </c>
      <c r="AF158" t="s">
        <v>5109</v>
      </c>
      <c r="AI158">
        <v>0</v>
      </c>
      <c r="AJ158">
        <v>0</v>
      </c>
      <c r="AK158" t="s">
        <v>5124</v>
      </c>
      <c r="AL158" t="s">
        <v>5124</v>
      </c>
    </row>
    <row r="159" spans="1:38">
      <c r="A159" t="s">
        <v>4854</v>
      </c>
      <c r="B159" t="s">
        <v>4555</v>
      </c>
      <c r="C159" t="s">
        <v>4556</v>
      </c>
      <c r="D159">
        <v>200</v>
      </c>
      <c r="E159" t="s">
        <v>4559</v>
      </c>
      <c r="F159">
        <v>6.7</v>
      </c>
      <c r="G159">
        <v>1.12</v>
      </c>
      <c r="H159">
        <v>4</v>
      </c>
      <c r="I159" t="s">
        <v>4878</v>
      </c>
      <c r="K159" t="s">
        <v>4891</v>
      </c>
      <c r="L159" t="s">
        <v>4892</v>
      </c>
      <c r="M159" t="s">
        <v>4907</v>
      </c>
      <c r="N159">
        <v>9</v>
      </c>
      <c r="O159" t="s">
        <v>4930</v>
      </c>
      <c r="P159" t="s">
        <v>5080</v>
      </c>
      <c r="Q159">
        <v>10</v>
      </c>
      <c r="R159">
        <v>3</v>
      </c>
      <c r="S159">
        <v>-0.01</v>
      </c>
      <c r="T159">
        <v>1.58</v>
      </c>
      <c r="U159">
        <v>407.48</v>
      </c>
      <c r="V159">
        <v>127</v>
      </c>
      <c r="W159">
        <v>1.38</v>
      </c>
      <c r="Y159">
        <v>9</v>
      </c>
      <c r="Z159">
        <v>3</v>
      </c>
      <c r="AA159" t="s">
        <v>5102</v>
      </c>
      <c r="AB159">
        <v>0</v>
      </c>
      <c r="AC159">
        <v>6</v>
      </c>
      <c r="AD159">
        <v>3.32752380952381</v>
      </c>
      <c r="AF159" t="s">
        <v>5109</v>
      </c>
      <c r="AI159">
        <v>0</v>
      </c>
      <c r="AJ159">
        <v>0</v>
      </c>
      <c r="AK159" t="s">
        <v>5127</v>
      </c>
      <c r="AL159" t="s">
        <v>5127</v>
      </c>
    </row>
    <row r="160" spans="1:38">
      <c r="A160" t="s">
        <v>4855</v>
      </c>
      <c r="B160" t="s">
        <v>4555</v>
      </c>
      <c r="C160" t="s">
        <v>4556</v>
      </c>
      <c r="D160">
        <v>210</v>
      </c>
      <c r="E160" t="s">
        <v>4559</v>
      </c>
      <c r="F160">
        <v>6.68</v>
      </c>
      <c r="G160">
        <v>1.2</v>
      </c>
      <c r="H160">
        <v>4</v>
      </c>
      <c r="I160" t="s">
        <v>4887</v>
      </c>
      <c r="K160" t="s">
        <v>4891</v>
      </c>
      <c r="L160" t="s">
        <v>4892</v>
      </c>
      <c r="M160" t="s">
        <v>4907</v>
      </c>
      <c r="N160">
        <v>9</v>
      </c>
      <c r="O160" t="s">
        <v>4930</v>
      </c>
      <c r="P160" t="s">
        <v>5081</v>
      </c>
      <c r="Q160">
        <v>9</v>
      </c>
      <c r="R160">
        <v>2</v>
      </c>
      <c r="S160">
        <v>1.57</v>
      </c>
      <c r="T160">
        <v>2.91</v>
      </c>
      <c r="U160">
        <v>392.47</v>
      </c>
      <c r="V160">
        <v>114.97</v>
      </c>
      <c r="W160">
        <v>2.57</v>
      </c>
      <c r="Y160">
        <v>8.720000000000001</v>
      </c>
      <c r="Z160">
        <v>3</v>
      </c>
      <c r="AA160" t="s">
        <v>5102</v>
      </c>
      <c r="AB160">
        <v>0</v>
      </c>
      <c r="AC160">
        <v>6</v>
      </c>
      <c r="AD160">
        <v>4.075738095238095</v>
      </c>
      <c r="AF160" t="s">
        <v>5109</v>
      </c>
      <c r="AI160">
        <v>0</v>
      </c>
      <c r="AJ160">
        <v>0</v>
      </c>
      <c r="AK160" t="s">
        <v>5127</v>
      </c>
      <c r="AL160" t="s">
        <v>5127</v>
      </c>
    </row>
    <row r="161" spans="1:38">
      <c r="A161" t="s">
        <v>4856</v>
      </c>
      <c r="B161" t="s">
        <v>4555</v>
      </c>
      <c r="C161" t="s">
        <v>4556</v>
      </c>
      <c r="D161">
        <v>230</v>
      </c>
      <c r="E161" t="s">
        <v>4559</v>
      </c>
      <c r="F161">
        <v>6.64</v>
      </c>
      <c r="G161">
        <v>1.24</v>
      </c>
      <c r="H161">
        <v>4</v>
      </c>
      <c r="I161" t="s">
        <v>4887</v>
      </c>
      <c r="K161" t="s">
        <v>4891</v>
      </c>
      <c r="L161" t="s">
        <v>4892</v>
      </c>
      <c r="M161" t="s">
        <v>4911</v>
      </c>
      <c r="N161">
        <v>9</v>
      </c>
      <c r="O161" t="s">
        <v>4934</v>
      </c>
      <c r="P161" t="s">
        <v>5082</v>
      </c>
      <c r="Q161">
        <v>5</v>
      </c>
      <c r="R161">
        <v>1</v>
      </c>
      <c r="S161">
        <v>1.71</v>
      </c>
      <c r="T161">
        <v>1.71</v>
      </c>
      <c r="U161">
        <v>310.4</v>
      </c>
      <c r="V161">
        <v>76.13</v>
      </c>
      <c r="W161">
        <v>2.48</v>
      </c>
      <c r="X161">
        <v>9.41</v>
      </c>
      <c r="Y161">
        <v>2.08</v>
      </c>
      <c r="Z161">
        <v>2</v>
      </c>
      <c r="AA161" t="s">
        <v>5102</v>
      </c>
      <c r="AB161">
        <v>0</v>
      </c>
      <c r="AC161">
        <v>3</v>
      </c>
      <c r="AD161">
        <v>5.833333333333333</v>
      </c>
      <c r="AF161" t="s">
        <v>5108</v>
      </c>
      <c r="AI161">
        <v>0</v>
      </c>
      <c r="AJ161">
        <v>0</v>
      </c>
      <c r="AK161" t="s">
        <v>5130</v>
      </c>
      <c r="AL161" t="s">
        <v>5130</v>
      </c>
    </row>
    <row r="162" spans="1:38">
      <c r="A162" t="s">
        <v>4857</v>
      </c>
      <c r="B162" t="s">
        <v>4555</v>
      </c>
      <c r="C162" t="s">
        <v>4556</v>
      </c>
      <c r="D162">
        <v>260</v>
      </c>
      <c r="E162" t="s">
        <v>4559</v>
      </c>
      <c r="F162">
        <v>6.58</v>
      </c>
      <c r="G162">
        <v>1.21</v>
      </c>
      <c r="H162">
        <v>4</v>
      </c>
      <c r="I162" t="s">
        <v>4880</v>
      </c>
      <c r="K162" t="s">
        <v>4891</v>
      </c>
      <c r="L162" t="s">
        <v>4892</v>
      </c>
      <c r="M162" t="s">
        <v>4911</v>
      </c>
      <c r="N162">
        <v>9</v>
      </c>
      <c r="O162" t="s">
        <v>4934</v>
      </c>
      <c r="P162" t="s">
        <v>5083</v>
      </c>
      <c r="Q162">
        <v>4</v>
      </c>
      <c r="R162">
        <v>1</v>
      </c>
      <c r="S162">
        <v>2.47</v>
      </c>
      <c r="T162">
        <v>2.48</v>
      </c>
      <c r="U162">
        <v>274.35</v>
      </c>
      <c r="V162">
        <v>59.06</v>
      </c>
      <c r="W162">
        <v>3.28</v>
      </c>
      <c r="X162">
        <v>9.449999999999999</v>
      </c>
      <c r="Y162">
        <v>2.37</v>
      </c>
      <c r="Z162">
        <v>2</v>
      </c>
      <c r="AA162" t="s">
        <v>5102</v>
      </c>
      <c r="AB162">
        <v>0</v>
      </c>
      <c r="AC162">
        <v>3</v>
      </c>
      <c r="AD162">
        <v>5.598333333333333</v>
      </c>
      <c r="AF162" t="s">
        <v>5108</v>
      </c>
      <c r="AI162">
        <v>0</v>
      </c>
      <c r="AJ162">
        <v>0</v>
      </c>
      <c r="AK162" t="s">
        <v>5130</v>
      </c>
      <c r="AL162" t="s">
        <v>5130</v>
      </c>
    </row>
    <row r="163" spans="1:38">
      <c r="A163" t="s">
        <v>4858</v>
      </c>
      <c r="B163" t="s">
        <v>4555</v>
      </c>
      <c r="C163" t="s">
        <v>4556</v>
      </c>
      <c r="D163">
        <v>330</v>
      </c>
      <c r="E163" t="s">
        <v>4559</v>
      </c>
      <c r="F163">
        <v>6.48</v>
      </c>
      <c r="G163">
        <v>1.27</v>
      </c>
      <c r="H163">
        <v>4</v>
      </c>
      <c r="I163" t="s">
        <v>4876</v>
      </c>
      <c r="K163" t="s">
        <v>4891</v>
      </c>
      <c r="L163" t="s">
        <v>4892</v>
      </c>
      <c r="M163" t="s">
        <v>4907</v>
      </c>
      <c r="N163">
        <v>9</v>
      </c>
      <c r="O163" t="s">
        <v>4930</v>
      </c>
      <c r="P163" t="s">
        <v>5084</v>
      </c>
      <c r="Q163">
        <v>6</v>
      </c>
      <c r="R163">
        <v>3</v>
      </c>
      <c r="S163">
        <v>1.62</v>
      </c>
      <c r="T163">
        <v>1.62</v>
      </c>
      <c r="U163">
        <v>335.35</v>
      </c>
      <c r="V163">
        <v>105.4</v>
      </c>
      <c r="W163">
        <v>3.19</v>
      </c>
      <c r="Y163">
        <v>3.59</v>
      </c>
      <c r="Z163">
        <v>4</v>
      </c>
      <c r="AA163" t="s">
        <v>5102</v>
      </c>
      <c r="AB163">
        <v>0</v>
      </c>
      <c r="AC163">
        <v>3</v>
      </c>
      <c r="AD163">
        <v>4.653333333333333</v>
      </c>
      <c r="AF163" t="s">
        <v>5108</v>
      </c>
      <c r="AI163">
        <v>0</v>
      </c>
      <c r="AJ163">
        <v>0</v>
      </c>
      <c r="AK163" t="s">
        <v>5127</v>
      </c>
      <c r="AL163" t="s">
        <v>5127</v>
      </c>
    </row>
    <row r="164" spans="1:38">
      <c r="A164" t="s">
        <v>4859</v>
      </c>
      <c r="B164" t="s">
        <v>4555</v>
      </c>
      <c r="C164" t="s">
        <v>4556</v>
      </c>
      <c r="D164">
        <v>364</v>
      </c>
      <c r="E164" t="s">
        <v>4559</v>
      </c>
      <c r="F164">
        <v>6.44</v>
      </c>
      <c r="G164">
        <v>1.09</v>
      </c>
      <c r="H164">
        <v>3</v>
      </c>
      <c r="I164" t="s">
        <v>4876</v>
      </c>
      <c r="K164" t="s">
        <v>4891</v>
      </c>
      <c r="M164" t="s">
        <v>4913</v>
      </c>
      <c r="N164">
        <v>8</v>
      </c>
      <c r="O164" t="s">
        <v>4936</v>
      </c>
      <c r="P164" t="s">
        <v>5085</v>
      </c>
      <c r="Q164">
        <v>6</v>
      </c>
      <c r="R164">
        <v>1</v>
      </c>
      <c r="S164">
        <v>5.92</v>
      </c>
      <c r="T164">
        <v>5.93</v>
      </c>
      <c r="U164">
        <v>490.59</v>
      </c>
      <c r="V164">
        <v>80.81999999999999</v>
      </c>
      <c r="W164">
        <v>6.52</v>
      </c>
      <c r="Y164">
        <v>5.73</v>
      </c>
      <c r="Z164">
        <v>5</v>
      </c>
      <c r="AA164" t="s">
        <v>5102</v>
      </c>
      <c r="AB164">
        <v>1</v>
      </c>
      <c r="AC164">
        <v>3</v>
      </c>
      <c r="AD164">
        <v>2.900547619047619</v>
      </c>
      <c r="AF164" t="s">
        <v>5108</v>
      </c>
      <c r="AI164">
        <v>0</v>
      </c>
      <c r="AJ164">
        <v>0</v>
      </c>
      <c r="AK164" t="s">
        <v>5132</v>
      </c>
      <c r="AL164" t="s">
        <v>5132</v>
      </c>
    </row>
    <row r="165" spans="1:38">
      <c r="A165" t="s">
        <v>4860</v>
      </c>
      <c r="B165" t="s">
        <v>4555</v>
      </c>
      <c r="C165" t="s">
        <v>4556</v>
      </c>
      <c r="D165">
        <v>380</v>
      </c>
      <c r="E165" t="s">
        <v>4559</v>
      </c>
      <c r="F165">
        <v>6.42</v>
      </c>
      <c r="G165">
        <v>1.36</v>
      </c>
      <c r="H165">
        <v>4</v>
      </c>
      <c r="I165" t="s">
        <v>4887</v>
      </c>
      <c r="K165" t="s">
        <v>4891</v>
      </c>
      <c r="L165" t="s">
        <v>4892</v>
      </c>
      <c r="M165" t="s">
        <v>4907</v>
      </c>
      <c r="N165">
        <v>9</v>
      </c>
      <c r="O165" t="s">
        <v>4930</v>
      </c>
      <c r="P165" t="s">
        <v>5086</v>
      </c>
      <c r="Q165">
        <v>7</v>
      </c>
      <c r="R165">
        <v>2</v>
      </c>
      <c r="S165">
        <v>2.64</v>
      </c>
      <c r="T165">
        <v>2.64</v>
      </c>
      <c r="U165">
        <v>308.35</v>
      </c>
      <c r="V165">
        <v>98.84</v>
      </c>
      <c r="W165">
        <v>2.58</v>
      </c>
      <c r="Y165">
        <v>3.64</v>
      </c>
      <c r="Z165">
        <v>3</v>
      </c>
      <c r="AA165" t="s">
        <v>5102</v>
      </c>
      <c r="AB165">
        <v>0</v>
      </c>
      <c r="AC165">
        <v>4</v>
      </c>
      <c r="AD165">
        <v>4.885333333333333</v>
      </c>
      <c r="AF165" t="s">
        <v>5108</v>
      </c>
      <c r="AI165">
        <v>0</v>
      </c>
      <c r="AJ165">
        <v>0</v>
      </c>
      <c r="AK165" t="s">
        <v>5127</v>
      </c>
      <c r="AL165" t="s">
        <v>5127</v>
      </c>
    </row>
    <row r="166" spans="1:38">
      <c r="A166" t="s">
        <v>4861</v>
      </c>
      <c r="B166" t="s">
        <v>4555</v>
      </c>
      <c r="C166" t="s">
        <v>4556</v>
      </c>
      <c r="D166">
        <v>400</v>
      </c>
      <c r="E166" t="s">
        <v>4559</v>
      </c>
      <c r="F166">
        <v>6.4</v>
      </c>
      <c r="G166">
        <v>1.43</v>
      </c>
      <c r="H166">
        <v>5</v>
      </c>
      <c r="I166" t="s">
        <v>4888</v>
      </c>
      <c r="K166" t="s">
        <v>4891</v>
      </c>
      <c r="L166" t="s">
        <v>4892</v>
      </c>
      <c r="M166" t="s">
        <v>4902</v>
      </c>
      <c r="N166">
        <v>9</v>
      </c>
      <c r="O166" t="s">
        <v>4938</v>
      </c>
      <c r="P166" t="s">
        <v>5087</v>
      </c>
      <c r="Q166">
        <v>5</v>
      </c>
      <c r="R166">
        <v>4</v>
      </c>
      <c r="S166">
        <v>-0.08</v>
      </c>
      <c r="T166">
        <v>3.48</v>
      </c>
      <c r="U166">
        <v>463.43</v>
      </c>
      <c r="V166">
        <v>124.02</v>
      </c>
      <c r="W166">
        <v>4.08</v>
      </c>
      <c r="X166">
        <v>2.6</v>
      </c>
      <c r="Y166">
        <v>3.02</v>
      </c>
      <c r="Z166">
        <v>3</v>
      </c>
      <c r="AA166" t="s">
        <v>5102</v>
      </c>
      <c r="AB166">
        <v>0</v>
      </c>
      <c r="AC166">
        <v>6</v>
      </c>
      <c r="AD166">
        <v>3.021214285714286</v>
      </c>
      <c r="AF166" t="s">
        <v>5110</v>
      </c>
      <c r="AI166">
        <v>0</v>
      </c>
      <c r="AJ166">
        <v>0</v>
      </c>
      <c r="AK166" t="s">
        <v>5134</v>
      </c>
      <c r="AL166" t="s">
        <v>5134</v>
      </c>
    </row>
    <row r="167" spans="1:38">
      <c r="A167" t="s">
        <v>4862</v>
      </c>
      <c r="B167" t="s">
        <v>4555</v>
      </c>
      <c r="C167" t="s">
        <v>4556</v>
      </c>
      <c r="D167">
        <v>450</v>
      </c>
      <c r="E167" t="s">
        <v>4559</v>
      </c>
      <c r="F167">
        <v>6.35</v>
      </c>
      <c r="G167">
        <v>1.02</v>
      </c>
      <c r="H167">
        <v>4</v>
      </c>
      <c r="I167" t="s">
        <v>4876</v>
      </c>
      <c r="K167" t="s">
        <v>4891</v>
      </c>
      <c r="L167" t="s">
        <v>4892</v>
      </c>
      <c r="M167" t="s">
        <v>4907</v>
      </c>
      <c r="N167">
        <v>9</v>
      </c>
      <c r="O167" t="s">
        <v>4930</v>
      </c>
      <c r="P167" t="s">
        <v>5088</v>
      </c>
      <c r="Q167">
        <v>6</v>
      </c>
      <c r="R167">
        <v>3</v>
      </c>
      <c r="S167">
        <v>2.2</v>
      </c>
      <c r="T167">
        <v>2.21</v>
      </c>
      <c r="U167">
        <v>342.37</v>
      </c>
      <c r="V167">
        <v>108.06</v>
      </c>
      <c r="W167">
        <v>3.34</v>
      </c>
      <c r="X167">
        <v>9.16</v>
      </c>
      <c r="Y167">
        <v>2.68</v>
      </c>
      <c r="Z167">
        <v>5</v>
      </c>
      <c r="AA167" t="s">
        <v>5102</v>
      </c>
      <c r="AB167">
        <v>0</v>
      </c>
      <c r="AC167">
        <v>3</v>
      </c>
      <c r="AD167">
        <v>4.464666666666666</v>
      </c>
      <c r="AF167" t="s">
        <v>5108</v>
      </c>
      <c r="AI167">
        <v>0</v>
      </c>
      <c r="AJ167">
        <v>0</v>
      </c>
      <c r="AK167" t="s">
        <v>5127</v>
      </c>
      <c r="AL167" t="s">
        <v>5127</v>
      </c>
    </row>
    <row r="168" spans="1:38">
      <c r="A168" t="s">
        <v>4863</v>
      </c>
      <c r="B168" t="s">
        <v>4555</v>
      </c>
      <c r="C168" t="s">
        <v>4556</v>
      </c>
      <c r="D168">
        <v>480</v>
      </c>
      <c r="E168" t="s">
        <v>4559</v>
      </c>
      <c r="F168">
        <v>6.32</v>
      </c>
      <c r="G168">
        <v>1.32</v>
      </c>
      <c r="H168">
        <v>4</v>
      </c>
      <c r="I168" t="s">
        <v>4876</v>
      </c>
      <c r="K168" t="s">
        <v>4891</v>
      </c>
      <c r="L168" t="s">
        <v>4892</v>
      </c>
      <c r="M168" t="s">
        <v>4907</v>
      </c>
      <c r="N168">
        <v>9</v>
      </c>
      <c r="O168" t="s">
        <v>4930</v>
      </c>
      <c r="P168" t="s">
        <v>5089</v>
      </c>
      <c r="Q168">
        <v>8</v>
      </c>
      <c r="R168">
        <v>2</v>
      </c>
      <c r="S168">
        <v>1.76</v>
      </c>
      <c r="T168">
        <v>1.76</v>
      </c>
      <c r="U168">
        <v>309.33</v>
      </c>
      <c r="V168">
        <v>111.73</v>
      </c>
      <c r="W168">
        <v>1.97</v>
      </c>
      <c r="Y168">
        <v>3.18</v>
      </c>
      <c r="Z168">
        <v>3</v>
      </c>
      <c r="AA168" t="s">
        <v>5102</v>
      </c>
      <c r="AB168">
        <v>0</v>
      </c>
      <c r="AC168">
        <v>4</v>
      </c>
      <c r="AD168">
        <v>4.775666666666666</v>
      </c>
      <c r="AF168" t="s">
        <v>5108</v>
      </c>
      <c r="AI168">
        <v>0</v>
      </c>
      <c r="AJ168">
        <v>0</v>
      </c>
      <c r="AK168" t="s">
        <v>5127</v>
      </c>
      <c r="AL168" t="s">
        <v>5127</v>
      </c>
    </row>
    <row r="169" spans="1:38">
      <c r="A169" t="s">
        <v>4864</v>
      </c>
      <c r="B169" t="s">
        <v>4555</v>
      </c>
      <c r="C169" t="s">
        <v>4556</v>
      </c>
      <c r="D169">
        <v>509</v>
      </c>
      <c r="E169" t="s">
        <v>4559</v>
      </c>
      <c r="F169">
        <v>6.29</v>
      </c>
      <c r="G169">
        <v>0.58</v>
      </c>
      <c r="H169">
        <v>3</v>
      </c>
      <c r="I169" t="s">
        <v>4887</v>
      </c>
      <c r="K169" t="s">
        <v>4891</v>
      </c>
      <c r="M169" t="s">
        <v>4913</v>
      </c>
      <c r="N169">
        <v>8</v>
      </c>
      <c r="O169" t="s">
        <v>4936</v>
      </c>
      <c r="P169" t="s">
        <v>5090</v>
      </c>
      <c r="Q169">
        <v>7</v>
      </c>
      <c r="R169">
        <v>0</v>
      </c>
      <c r="S169">
        <v>4.07</v>
      </c>
      <c r="T169">
        <v>4.07</v>
      </c>
      <c r="U169">
        <v>511.6</v>
      </c>
      <c r="V169">
        <v>63.61</v>
      </c>
      <c r="W169">
        <v>5.18</v>
      </c>
      <c r="Y169">
        <v>4.61</v>
      </c>
      <c r="Z169">
        <v>4</v>
      </c>
      <c r="AA169" t="s">
        <v>5102</v>
      </c>
      <c r="AB169">
        <v>2</v>
      </c>
      <c r="AC169">
        <v>3</v>
      </c>
      <c r="AD169">
        <v>3.465</v>
      </c>
      <c r="AF169" t="s">
        <v>5108</v>
      </c>
      <c r="AI169">
        <v>0</v>
      </c>
      <c r="AJ169">
        <v>0</v>
      </c>
      <c r="AK169" t="s">
        <v>5132</v>
      </c>
      <c r="AL169" t="s">
        <v>5132</v>
      </c>
    </row>
    <row r="170" spans="1:38">
      <c r="A170" t="s">
        <v>4865</v>
      </c>
      <c r="B170" t="s">
        <v>4555</v>
      </c>
      <c r="C170" t="s">
        <v>4556</v>
      </c>
      <c r="D170">
        <v>530</v>
      </c>
      <c r="E170" t="s">
        <v>4559</v>
      </c>
      <c r="F170">
        <v>6.28</v>
      </c>
      <c r="G170">
        <v>0.17</v>
      </c>
      <c r="H170">
        <v>4</v>
      </c>
      <c r="I170" t="s">
        <v>4880</v>
      </c>
      <c r="K170" t="s">
        <v>4891</v>
      </c>
      <c r="L170" t="s">
        <v>4892</v>
      </c>
      <c r="M170" t="s">
        <v>4911</v>
      </c>
      <c r="N170">
        <v>9</v>
      </c>
      <c r="O170" t="s">
        <v>4934</v>
      </c>
      <c r="P170" t="s">
        <v>5091</v>
      </c>
      <c r="Q170">
        <v>6</v>
      </c>
      <c r="R170">
        <v>2</v>
      </c>
      <c r="S170">
        <v>0.65</v>
      </c>
      <c r="T170">
        <v>1.75</v>
      </c>
      <c r="U170">
        <v>396.48</v>
      </c>
      <c r="V170">
        <v>106.14</v>
      </c>
      <c r="W170">
        <v>2.79</v>
      </c>
      <c r="X170">
        <v>6.45</v>
      </c>
      <c r="Y170">
        <v>3.55</v>
      </c>
      <c r="Z170">
        <v>3</v>
      </c>
      <c r="AA170" t="s">
        <v>5102</v>
      </c>
      <c r="AB170">
        <v>0</v>
      </c>
      <c r="AC170">
        <v>4</v>
      </c>
      <c r="AD170">
        <v>4.701428571428571</v>
      </c>
      <c r="AF170" t="s">
        <v>5110</v>
      </c>
      <c r="AI170">
        <v>0</v>
      </c>
      <c r="AJ170">
        <v>0</v>
      </c>
      <c r="AK170" t="s">
        <v>5130</v>
      </c>
      <c r="AL170" t="s">
        <v>5130</v>
      </c>
    </row>
    <row r="171" spans="1:38">
      <c r="A171" t="s">
        <v>4866</v>
      </c>
      <c r="B171" t="s">
        <v>4555</v>
      </c>
      <c r="C171" t="s">
        <v>4556</v>
      </c>
      <c r="D171">
        <v>540</v>
      </c>
      <c r="E171" t="s">
        <v>4559</v>
      </c>
      <c r="F171">
        <v>6.27</v>
      </c>
      <c r="G171">
        <v>0.42</v>
      </c>
      <c r="H171">
        <v>9</v>
      </c>
      <c r="I171" t="s">
        <v>4889</v>
      </c>
      <c r="K171" t="s">
        <v>4891</v>
      </c>
      <c r="M171" t="s">
        <v>4915</v>
      </c>
      <c r="N171">
        <v>8</v>
      </c>
      <c r="O171" t="s">
        <v>4939</v>
      </c>
      <c r="P171" t="s">
        <v>5092</v>
      </c>
      <c r="Q171">
        <v>6</v>
      </c>
      <c r="R171">
        <v>2</v>
      </c>
      <c r="S171">
        <v>1.1</v>
      </c>
      <c r="T171">
        <v>1.88</v>
      </c>
      <c r="U171">
        <v>295.3</v>
      </c>
      <c r="V171">
        <v>87.97</v>
      </c>
      <c r="W171">
        <v>1.39</v>
      </c>
      <c r="X171">
        <v>11.18</v>
      </c>
      <c r="Y171">
        <v>7.4</v>
      </c>
      <c r="Z171">
        <v>2</v>
      </c>
      <c r="AA171" t="s">
        <v>5102</v>
      </c>
      <c r="AB171">
        <v>0</v>
      </c>
      <c r="AC171">
        <v>4</v>
      </c>
      <c r="AD171">
        <v>5.5</v>
      </c>
      <c r="AF171" t="s">
        <v>5108</v>
      </c>
      <c r="AI171">
        <v>0</v>
      </c>
      <c r="AJ171">
        <v>0</v>
      </c>
      <c r="AK171" t="s">
        <v>5135</v>
      </c>
      <c r="AL171" t="s">
        <v>5135</v>
      </c>
    </row>
    <row r="172" spans="1:38">
      <c r="A172" t="s">
        <v>4867</v>
      </c>
      <c r="B172" t="s">
        <v>4555</v>
      </c>
      <c r="C172" t="s">
        <v>4556</v>
      </c>
      <c r="D172">
        <v>630</v>
      </c>
      <c r="E172" t="s">
        <v>4559</v>
      </c>
      <c r="F172">
        <v>6.2</v>
      </c>
      <c r="G172">
        <v>1.64</v>
      </c>
      <c r="H172">
        <v>7</v>
      </c>
      <c r="I172" t="s">
        <v>4887</v>
      </c>
      <c r="K172" t="s">
        <v>4891</v>
      </c>
      <c r="L172" t="s">
        <v>4892</v>
      </c>
      <c r="M172" t="s">
        <v>4902</v>
      </c>
      <c r="N172">
        <v>9</v>
      </c>
      <c r="O172" t="s">
        <v>4938</v>
      </c>
      <c r="P172" t="s">
        <v>5093</v>
      </c>
      <c r="Q172">
        <v>8</v>
      </c>
      <c r="R172">
        <v>3</v>
      </c>
      <c r="S172">
        <v>3.44</v>
      </c>
      <c r="T172">
        <v>3.45</v>
      </c>
      <c r="U172">
        <v>469.45</v>
      </c>
      <c r="V172">
        <v>134.49</v>
      </c>
      <c r="W172">
        <v>2.66</v>
      </c>
      <c r="X172">
        <v>9.24</v>
      </c>
      <c r="Y172">
        <v>3.02</v>
      </c>
      <c r="Z172">
        <v>4</v>
      </c>
      <c r="AA172" t="s">
        <v>5102</v>
      </c>
      <c r="AB172">
        <v>0</v>
      </c>
      <c r="AC172">
        <v>5</v>
      </c>
      <c r="AD172">
        <v>2.439880952380952</v>
      </c>
      <c r="AF172" t="s">
        <v>5108</v>
      </c>
      <c r="AI172">
        <v>0</v>
      </c>
      <c r="AJ172">
        <v>0</v>
      </c>
      <c r="AK172" t="s">
        <v>5134</v>
      </c>
      <c r="AL172" t="s">
        <v>5134</v>
      </c>
    </row>
    <row r="173" spans="1:38">
      <c r="A173" t="s">
        <v>4868</v>
      </c>
      <c r="B173" t="s">
        <v>4555</v>
      </c>
      <c r="C173" t="s">
        <v>4556</v>
      </c>
      <c r="D173">
        <v>690</v>
      </c>
      <c r="E173" t="s">
        <v>4559</v>
      </c>
      <c r="F173">
        <v>6.16</v>
      </c>
      <c r="G173">
        <v>1.28</v>
      </c>
      <c r="H173">
        <v>4</v>
      </c>
      <c r="I173" t="s">
        <v>4887</v>
      </c>
      <c r="K173" t="s">
        <v>4891</v>
      </c>
      <c r="L173" t="s">
        <v>4892</v>
      </c>
      <c r="M173" t="s">
        <v>4907</v>
      </c>
      <c r="N173">
        <v>9</v>
      </c>
      <c r="O173" t="s">
        <v>4930</v>
      </c>
      <c r="P173" t="s">
        <v>5094</v>
      </c>
      <c r="Q173">
        <v>8</v>
      </c>
      <c r="R173">
        <v>2</v>
      </c>
      <c r="S173">
        <v>1.42</v>
      </c>
      <c r="T173">
        <v>1.42</v>
      </c>
      <c r="U173">
        <v>309.33</v>
      </c>
      <c r="V173">
        <v>111.73</v>
      </c>
      <c r="W173">
        <v>1.97</v>
      </c>
      <c r="Y173">
        <v>3.18</v>
      </c>
      <c r="Z173">
        <v>3</v>
      </c>
      <c r="AA173" t="s">
        <v>5102</v>
      </c>
      <c r="AB173">
        <v>0</v>
      </c>
      <c r="AC173">
        <v>4</v>
      </c>
      <c r="AD173">
        <v>4.775666666666666</v>
      </c>
      <c r="AF173" t="s">
        <v>5108</v>
      </c>
      <c r="AI173">
        <v>0</v>
      </c>
      <c r="AJ173">
        <v>0</v>
      </c>
      <c r="AK173" t="s">
        <v>5127</v>
      </c>
      <c r="AL173" t="s">
        <v>5127</v>
      </c>
    </row>
    <row r="174" spans="1:38">
      <c r="A174" t="s">
        <v>4869</v>
      </c>
      <c r="B174" t="s">
        <v>4555</v>
      </c>
      <c r="C174" t="s">
        <v>4556</v>
      </c>
      <c r="D174">
        <v>690</v>
      </c>
      <c r="E174" t="s">
        <v>4559</v>
      </c>
      <c r="F174">
        <v>6.16</v>
      </c>
      <c r="G174">
        <v>0.65</v>
      </c>
      <c r="H174">
        <v>2</v>
      </c>
      <c r="I174" t="s">
        <v>4876</v>
      </c>
      <c r="K174" t="s">
        <v>4891</v>
      </c>
      <c r="L174" t="s">
        <v>4892</v>
      </c>
      <c r="M174" t="s">
        <v>4902</v>
      </c>
      <c r="N174">
        <v>9</v>
      </c>
      <c r="O174" t="s">
        <v>4938</v>
      </c>
      <c r="P174" t="s">
        <v>5095</v>
      </c>
      <c r="Q174">
        <v>7</v>
      </c>
      <c r="R174">
        <v>3</v>
      </c>
      <c r="S174">
        <v>3.95</v>
      </c>
      <c r="T174">
        <v>4.01</v>
      </c>
      <c r="U174">
        <v>438.44</v>
      </c>
      <c r="V174">
        <v>112.75</v>
      </c>
      <c r="W174">
        <v>4.38</v>
      </c>
      <c r="X174">
        <v>8.199999999999999</v>
      </c>
      <c r="Y174">
        <v>3.02</v>
      </c>
      <c r="Z174">
        <v>4</v>
      </c>
      <c r="AA174" t="s">
        <v>5102</v>
      </c>
      <c r="AB174">
        <v>0</v>
      </c>
      <c r="AC174">
        <v>4</v>
      </c>
      <c r="AD174">
        <v>2.368047619047619</v>
      </c>
      <c r="AF174" t="s">
        <v>5108</v>
      </c>
      <c r="AI174">
        <v>0</v>
      </c>
      <c r="AJ174">
        <v>0</v>
      </c>
      <c r="AK174" t="s">
        <v>5134</v>
      </c>
      <c r="AL174" t="s">
        <v>5134</v>
      </c>
    </row>
    <row r="175" spans="1:38">
      <c r="A175" t="s">
        <v>4870</v>
      </c>
      <c r="B175" t="s">
        <v>4555</v>
      </c>
      <c r="C175" t="s">
        <v>4556</v>
      </c>
      <c r="D175">
        <v>710</v>
      </c>
      <c r="E175" t="s">
        <v>4559</v>
      </c>
      <c r="F175">
        <v>6.15</v>
      </c>
      <c r="G175">
        <v>1.95</v>
      </c>
      <c r="H175">
        <v>12</v>
      </c>
      <c r="I175" t="s">
        <v>4890</v>
      </c>
      <c r="K175" t="s">
        <v>4891</v>
      </c>
      <c r="L175" t="s">
        <v>4892</v>
      </c>
      <c r="M175" t="s">
        <v>4902</v>
      </c>
      <c r="N175">
        <v>9</v>
      </c>
      <c r="O175" t="s">
        <v>4938</v>
      </c>
      <c r="P175" t="s">
        <v>5096</v>
      </c>
      <c r="Q175">
        <v>6</v>
      </c>
      <c r="R175">
        <v>4</v>
      </c>
      <c r="S175">
        <v>2.86</v>
      </c>
      <c r="T175">
        <v>2.86</v>
      </c>
      <c r="U175">
        <v>415.44</v>
      </c>
      <c r="V175">
        <v>106.95</v>
      </c>
      <c r="W175">
        <v>2.87</v>
      </c>
      <c r="X175">
        <v>11.19</v>
      </c>
      <c r="Y175">
        <v>3.02</v>
      </c>
      <c r="Z175">
        <v>3</v>
      </c>
      <c r="AA175" t="s">
        <v>5102</v>
      </c>
      <c r="AB175">
        <v>0</v>
      </c>
      <c r="AC175">
        <v>5</v>
      </c>
      <c r="AD175">
        <v>3.609</v>
      </c>
      <c r="AF175" t="s">
        <v>5108</v>
      </c>
      <c r="AI175">
        <v>0</v>
      </c>
      <c r="AJ175">
        <v>0</v>
      </c>
      <c r="AK175" t="s">
        <v>5134</v>
      </c>
      <c r="AL175" t="s">
        <v>5134</v>
      </c>
    </row>
    <row r="176" spans="1:38">
      <c r="A176" t="s">
        <v>4871</v>
      </c>
      <c r="B176" t="s">
        <v>4555</v>
      </c>
      <c r="C176" t="s">
        <v>4556</v>
      </c>
      <c r="D176">
        <v>750</v>
      </c>
      <c r="E176" t="s">
        <v>4559</v>
      </c>
      <c r="F176">
        <v>6.12</v>
      </c>
      <c r="G176">
        <v>0.38</v>
      </c>
      <c r="H176">
        <v>3</v>
      </c>
      <c r="I176" t="s">
        <v>4876</v>
      </c>
      <c r="K176" t="s">
        <v>4891</v>
      </c>
      <c r="L176" t="s">
        <v>4892</v>
      </c>
      <c r="M176" t="s">
        <v>4907</v>
      </c>
      <c r="N176">
        <v>9</v>
      </c>
      <c r="O176" t="s">
        <v>4930</v>
      </c>
      <c r="P176" t="s">
        <v>5097</v>
      </c>
      <c r="Q176">
        <v>6</v>
      </c>
      <c r="R176">
        <v>3</v>
      </c>
      <c r="S176">
        <v>0.84</v>
      </c>
      <c r="T176">
        <v>0.97</v>
      </c>
      <c r="U176">
        <v>328.34</v>
      </c>
      <c r="V176">
        <v>108.06</v>
      </c>
      <c r="W176">
        <v>3.03</v>
      </c>
      <c r="X176">
        <v>7.88</v>
      </c>
      <c r="Y176">
        <v>2.86</v>
      </c>
      <c r="Z176">
        <v>5</v>
      </c>
      <c r="AA176" t="s">
        <v>5102</v>
      </c>
      <c r="AB176">
        <v>0</v>
      </c>
      <c r="AC176">
        <v>3</v>
      </c>
      <c r="AD176">
        <v>4.564666666666667</v>
      </c>
      <c r="AF176" t="s">
        <v>5108</v>
      </c>
      <c r="AI176">
        <v>0</v>
      </c>
      <c r="AJ176">
        <v>0</v>
      </c>
      <c r="AK176" t="s">
        <v>5127</v>
      </c>
      <c r="AL176" t="s">
        <v>5127</v>
      </c>
    </row>
    <row r="177" spans="1:38">
      <c r="A177" t="s">
        <v>4872</v>
      </c>
      <c r="B177" t="s">
        <v>4555</v>
      </c>
      <c r="C177" t="s">
        <v>4556</v>
      </c>
      <c r="D177">
        <v>750</v>
      </c>
      <c r="E177" t="s">
        <v>4559</v>
      </c>
      <c r="F177">
        <v>6.12</v>
      </c>
      <c r="G177">
        <v>1.58</v>
      </c>
      <c r="H177">
        <v>6</v>
      </c>
      <c r="I177" t="s">
        <v>4886</v>
      </c>
      <c r="K177" t="s">
        <v>4891</v>
      </c>
      <c r="L177" t="s">
        <v>4892</v>
      </c>
      <c r="M177" t="s">
        <v>4902</v>
      </c>
      <c r="N177">
        <v>9</v>
      </c>
      <c r="O177" t="s">
        <v>4938</v>
      </c>
      <c r="P177" t="s">
        <v>5098</v>
      </c>
      <c r="Q177">
        <v>7</v>
      </c>
      <c r="R177">
        <v>3</v>
      </c>
      <c r="S177">
        <v>1.44</v>
      </c>
      <c r="T177">
        <v>2.92</v>
      </c>
      <c r="U177">
        <v>438.44</v>
      </c>
      <c r="V177">
        <v>112.75</v>
      </c>
      <c r="W177">
        <v>4.38</v>
      </c>
      <c r="X177">
        <v>5.92</v>
      </c>
      <c r="Y177">
        <v>3.02</v>
      </c>
      <c r="Z177">
        <v>4</v>
      </c>
      <c r="AA177" t="s">
        <v>5102</v>
      </c>
      <c r="AB177">
        <v>0</v>
      </c>
      <c r="AC177">
        <v>4</v>
      </c>
      <c r="AD177">
        <v>3.848047619047619</v>
      </c>
      <c r="AF177" t="s">
        <v>5110</v>
      </c>
      <c r="AI177">
        <v>0</v>
      </c>
      <c r="AJ177">
        <v>0</v>
      </c>
      <c r="AK177" t="s">
        <v>5134</v>
      </c>
      <c r="AL177" t="s">
        <v>5134</v>
      </c>
    </row>
    <row r="178" spans="1:38">
      <c r="A178" t="s">
        <v>4873</v>
      </c>
      <c r="B178" t="s">
        <v>4555</v>
      </c>
      <c r="C178" t="s">
        <v>4556</v>
      </c>
      <c r="D178">
        <v>770</v>
      </c>
      <c r="E178" t="s">
        <v>4559</v>
      </c>
      <c r="F178">
        <v>6.11</v>
      </c>
      <c r="G178">
        <v>0</v>
      </c>
      <c r="H178">
        <v>1</v>
      </c>
      <c r="I178" t="s">
        <v>4876</v>
      </c>
      <c r="K178" t="s">
        <v>4891</v>
      </c>
      <c r="L178" t="s">
        <v>4892</v>
      </c>
      <c r="M178" t="s">
        <v>4904</v>
      </c>
      <c r="N178">
        <v>9</v>
      </c>
      <c r="O178" t="s">
        <v>4927</v>
      </c>
      <c r="P178" t="s">
        <v>5099</v>
      </c>
      <c r="Q178">
        <v>3</v>
      </c>
      <c r="R178">
        <v>1</v>
      </c>
      <c r="S178">
        <v>3.56</v>
      </c>
      <c r="T178">
        <v>3.56</v>
      </c>
      <c r="U178">
        <v>268.34</v>
      </c>
      <c r="V178">
        <v>41.99</v>
      </c>
      <c r="W178">
        <v>3.92</v>
      </c>
      <c r="X178">
        <v>10.6</v>
      </c>
      <c r="Y178">
        <v>1.15</v>
      </c>
      <c r="Z178">
        <v>3</v>
      </c>
      <c r="AA178" t="s">
        <v>5102</v>
      </c>
      <c r="AB178">
        <v>0</v>
      </c>
      <c r="AC178">
        <v>2</v>
      </c>
      <c r="AD178">
        <v>4.773333333333333</v>
      </c>
      <c r="AF178" t="s">
        <v>5108</v>
      </c>
      <c r="AI178">
        <v>0</v>
      </c>
      <c r="AJ178">
        <v>0</v>
      </c>
      <c r="AK178" t="s">
        <v>5124</v>
      </c>
      <c r="AL178" t="s">
        <v>5124</v>
      </c>
    </row>
    <row r="179" spans="1:38">
      <c r="A179" t="s">
        <v>4874</v>
      </c>
      <c r="B179" t="s">
        <v>4555</v>
      </c>
      <c r="C179" t="s">
        <v>4556</v>
      </c>
      <c r="D179">
        <v>780</v>
      </c>
      <c r="E179" t="s">
        <v>4559</v>
      </c>
      <c r="F179">
        <v>6.11</v>
      </c>
      <c r="G179">
        <v>1.61</v>
      </c>
      <c r="H179">
        <v>8</v>
      </c>
      <c r="I179" t="s">
        <v>4890</v>
      </c>
      <c r="K179" t="s">
        <v>4891</v>
      </c>
      <c r="L179" t="s">
        <v>4892</v>
      </c>
      <c r="M179" t="s">
        <v>4902</v>
      </c>
      <c r="N179">
        <v>9</v>
      </c>
      <c r="O179" t="s">
        <v>4938</v>
      </c>
      <c r="P179" t="s">
        <v>5100</v>
      </c>
      <c r="Q179">
        <v>5</v>
      </c>
      <c r="R179">
        <v>3</v>
      </c>
      <c r="S179">
        <v>3.94</v>
      </c>
      <c r="T179">
        <v>3.94</v>
      </c>
      <c r="U179">
        <v>399.45</v>
      </c>
      <c r="V179">
        <v>86.72</v>
      </c>
      <c r="W179">
        <v>3.9</v>
      </c>
      <c r="X179">
        <v>11.19</v>
      </c>
      <c r="Y179">
        <v>3.02</v>
      </c>
      <c r="Z179">
        <v>3</v>
      </c>
      <c r="AA179" t="s">
        <v>5102</v>
      </c>
      <c r="AB179">
        <v>0</v>
      </c>
      <c r="AC179">
        <v>4</v>
      </c>
      <c r="AD179">
        <v>3.444880952380952</v>
      </c>
      <c r="AF179" t="s">
        <v>5108</v>
      </c>
      <c r="AI179">
        <v>0</v>
      </c>
      <c r="AJ179">
        <v>0</v>
      </c>
      <c r="AK179" t="s">
        <v>5134</v>
      </c>
      <c r="AL179" t="s">
        <v>5134</v>
      </c>
    </row>
    <row r="180" spans="1:38">
      <c r="A180" t="s">
        <v>4875</v>
      </c>
      <c r="B180" t="s">
        <v>4555</v>
      </c>
      <c r="C180" t="s">
        <v>4556</v>
      </c>
      <c r="D180">
        <v>1000</v>
      </c>
      <c r="E180" t="s">
        <v>4559</v>
      </c>
      <c r="F180">
        <v>6</v>
      </c>
      <c r="G180">
        <v>0.24</v>
      </c>
      <c r="H180">
        <v>6</v>
      </c>
      <c r="I180" t="s">
        <v>4889</v>
      </c>
      <c r="K180" t="s">
        <v>4891</v>
      </c>
      <c r="M180" t="s">
        <v>4915</v>
      </c>
      <c r="N180">
        <v>8</v>
      </c>
      <c r="O180" t="s">
        <v>4939</v>
      </c>
      <c r="P180" t="s">
        <v>5101</v>
      </c>
      <c r="Q180">
        <v>6</v>
      </c>
      <c r="R180">
        <v>2</v>
      </c>
      <c r="S180">
        <v>1.04</v>
      </c>
      <c r="T180">
        <v>1.81</v>
      </c>
      <c r="U180">
        <v>295.3</v>
      </c>
      <c r="V180">
        <v>87.97</v>
      </c>
      <c r="W180">
        <v>1.39</v>
      </c>
      <c r="X180">
        <v>-3.69</v>
      </c>
      <c r="Y180">
        <v>8.01</v>
      </c>
      <c r="Z180">
        <v>2</v>
      </c>
      <c r="AA180" t="s">
        <v>5102</v>
      </c>
      <c r="AB180">
        <v>0</v>
      </c>
      <c r="AC180">
        <v>4</v>
      </c>
      <c r="AD180">
        <v>5.495</v>
      </c>
      <c r="AF180" t="s">
        <v>5110</v>
      </c>
      <c r="AI180">
        <v>0</v>
      </c>
      <c r="AJ180">
        <v>0</v>
      </c>
      <c r="AK180" t="s">
        <v>5135</v>
      </c>
      <c r="AL180" t="s">
        <v>5135</v>
      </c>
    </row>
  </sheetData>
  <mergeCells count="5">
    <mergeCell ref="A1:J1"/>
    <mergeCell ref="K1:O1"/>
    <mergeCell ref="Q1:AE1"/>
    <mergeCell ref="AF1:AK1"/>
    <mergeCell ref="AL1:AM1"/>
  </mergeCells>
  <conditionalFormatting sqref="AE1:AE181">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271"/>
  <sheetViews>
    <sheetView workbookViewId="0"/>
  </sheetViews>
  <sheetFormatPr defaultRowHeight="15"/>
  <sheetData>
    <row r="1" spans="1:39">
      <c r="A1" s="1" t="s">
        <v>5136</v>
      </c>
      <c r="B1" s="1"/>
      <c r="C1" s="1"/>
      <c r="D1" s="1"/>
      <c r="E1" s="1"/>
      <c r="F1" s="1"/>
      <c r="G1" s="1"/>
      <c r="H1" s="1"/>
      <c r="I1" s="1"/>
      <c r="J1" s="1"/>
      <c r="K1" s="1" t="s">
        <v>5137</v>
      </c>
      <c r="L1" s="1"/>
      <c r="M1" s="1"/>
      <c r="N1" s="1"/>
      <c r="O1" s="1"/>
      <c r="P1" s="1" t="s">
        <v>5138</v>
      </c>
      <c r="Q1" s="1" t="s">
        <v>5139</v>
      </c>
      <c r="R1" s="1"/>
      <c r="S1" s="1"/>
      <c r="T1" s="1"/>
      <c r="U1" s="1"/>
      <c r="V1" s="1"/>
      <c r="W1" s="1"/>
      <c r="X1" s="1"/>
      <c r="Y1" s="1"/>
      <c r="Z1" s="1"/>
      <c r="AA1" s="1"/>
      <c r="AB1" s="1"/>
      <c r="AC1" s="1"/>
      <c r="AD1" s="1"/>
      <c r="AE1" s="1"/>
      <c r="AF1" s="1" t="s">
        <v>5140</v>
      </c>
      <c r="AG1" s="1"/>
      <c r="AH1" s="1"/>
      <c r="AI1" s="1"/>
      <c r="AJ1" s="1"/>
      <c r="AK1" s="1"/>
      <c r="AL1" s="1" t="s">
        <v>5141</v>
      </c>
      <c r="AM1" s="1"/>
    </row>
    <row r="2" spans="1:39">
      <c r="A2" s="5" t="s">
        <v>4679</v>
      </c>
      <c r="B2" s="5" t="s">
        <v>4680</v>
      </c>
      <c r="C2" s="5" t="s">
        <v>4396</v>
      </c>
      <c r="D2" s="5" t="s">
        <v>4681</v>
      </c>
      <c r="E2" s="5" t="s">
        <v>4398</v>
      </c>
      <c r="F2" s="5" t="s">
        <v>4682</v>
      </c>
      <c r="G2" s="5" t="s">
        <v>5142</v>
      </c>
      <c r="H2" s="5" t="s">
        <v>5143</v>
      </c>
      <c r="I2" s="5" t="s">
        <v>4685</v>
      </c>
      <c r="J2" s="5" t="s">
        <v>5144</v>
      </c>
      <c r="K2" s="5" t="s">
        <v>4686</v>
      </c>
      <c r="L2" s="5" t="s">
        <v>4687</v>
      </c>
      <c r="M2" s="5" t="s">
        <v>4688</v>
      </c>
      <c r="N2" s="5" t="s">
        <v>4689</v>
      </c>
      <c r="O2" s="5" t="s">
        <v>4690</v>
      </c>
      <c r="P2" s="5" t="s">
        <v>4691</v>
      </c>
      <c r="Q2" s="5" t="s">
        <v>4692</v>
      </c>
      <c r="R2" s="5" t="s">
        <v>4693</v>
      </c>
      <c r="S2" s="5" t="s">
        <v>4694</v>
      </c>
      <c r="T2" s="5" t="s">
        <v>4695</v>
      </c>
      <c r="U2" s="5" t="s">
        <v>4696</v>
      </c>
      <c r="V2" s="5" t="s">
        <v>4697</v>
      </c>
      <c r="W2" s="5" t="s">
        <v>4698</v>
      </c>
      <c r="X2" s="5" t="s">
        <v>4699</v>
      </c>
      <c r="Y2" s="5" t="s">
        <v>4700</v>
      </c>
      <c r="Z2" s="5" t="s">
        <v>4701</v>
      </c>
      <c r="AA2" s="5" t="s">
        <v>4702</v>
      </c>
      <c r="AB2" s="5" t="s">
        <v>4703</v>
      </c>
      <c r="AC2" s="5" t="s">
        <v>4704</v>
      </c>
      <c r="AD2" s="5" t="s">
        <v>4705</v>
      </c>
      <c r="AE2" s="5" t="s">
        <v>4706</v>
      </c>
      <c r="AF2" s="5" t="s">
        <v>4707</v>
      </c>
      <c r="AG2" s="5" t="s">
        <v>4708</v>
      </c>
      <c r="AH2" s="5" t="s">
        <v>4709</v>
      </c>
      <c r="AI2" s="5" t="s">
        <v>4710</v>
      </c>
      <c r="AJ2" s="5" t="s">
        <v>4711</v>
      </c>
      <c r="AK2" s="5" t="s">
        <v>4712</v>
      </c>
      <c r="AL2" s="5" t="s">
        <v>4713</v>
      </c>
      <c r="AM2" s="5" t="s">
        <v>3627</v>
      </c>
    </row>
    <row r="3" spans="1:39">
      <c r="A3" t="s">
        <v>5145</v>
      </c>
      <c r="B3" t="s">
        <v>4554</v>
      </c>
      <c r="C3" t="s">
        <v>4556</v>
      </c>
      <c r="D3">
        <v>0.6</v>
      </c>
      <c r="E3" t="s">
        <v>4559</v>
      </c>
      <c r="F3">
        <v>9.220000000000001</v>
      </c>
      <c r="K3" t="s">
        <v>4891</v>
      </c>
      <c r="L3" t="s">
        <v>4892</v>
      </c>
      <c r="M3" t="s">
        <v>6366</v>
      </c>
      <c r="N3">
        <v>9</v>
      </c>
      <c r="O3" t="s">
        <v>6481</v>
      </c>
      <c r="P3" t="s">
        <v>6624</v>
      </c>
      <c r="Q3">
        <v>7</v>
      </c>
      <c r="R3">
        <v>1</v>
      </c>
      <c r="S3">
        <v>3.55</v>
      </c>
      <c r="T3">
        <v>4.48</v>
      </c>
      <c r="U3">
        <v>505.51</v>
      </c>
      <c r="V3">
        <v>106.96</v>
      </c>
      <c r="W3">
        <v>4.84</v>
      </c>
      <c r="X3">
        <v>6.23</v>
      </c>
      <c r="Y3">
        <v>2.03</v>
      </c>
      <c r="Z3">
        <v>5</v>
      </c>
      <c r="AA3" t="s">
        <v>5102</v>
      </c>
      <c r="AB3">
        <v>1</v>
      </c>
      <c r="AC3">
        <v>6</v>
      </c>
      <c r="AD3">
        <v>2.753</v>
      </c>
      <c r="AE3" t="s">
        <v>7666</v>
      </c>
      <c r="AF3" t="s">
        <v>5110</v>
      </c>
      <c r="AH3" t="s">
        <v>5111</v>
      </c>
      <c r="AI3">
        <v>1</v>
      </c>
      <c r="AJ3">
        <v>0</v>
      </c>
      <c r="AK3" t="s">
        <v>7684</v>
      </c>
      <c r="AL3" t="s">
        <v>7684</v>
      </c>
      <c r="AM3" t="s">
        <v>7796</v>
      </c>
    </row>
    <row r="4" spans="1:39">
      <c r="A4" t="s">
        <v>5146</v>
      </c>
      <c r="B4" t="s">
        <v>4554</v>
      </c>
      <c r="C4" t="s">
        <v>4556</v>
      </c>
      <c r="D4">
        <v>0.6</v>
      </c>
      <c r="E4" t="s">
        <v>4559</v>
      </c>
      <c r="F4">
        <v>9.220000000000001</v>
      </c>
      <c r="K4" t="s">
        <v>4891</v>
      </c>
      <c r="L4" t="s">
        <v>4892</v>
      </c>
      <c r="M4" t="s">
        <v>4895</v>
      </c>
      <c r="N4">
        <v>9</v>
      </c>
      <c r="O4" t="s">
        <v>4918</v>
      </c>
      <c r="P4" t="s">
        <v>6625</v>
      </c>
      <c r="Q4">
        <v>8</v>
      </c>
      <c r="R4">
        <v>0</v>
      </c>
      <c r="S4">
        <v>4.63</v>
      </c>
      <c r="T4">
        <v>4.64</v>
      </c>
      <c r="U4">
        <v>392.49</v>
      </c>
      <c r="V4">
        <v>70.65000000000001</v>
      </c>
      <c r="W4">
        <v>3.98</v>
      </c>
      <c r="Y4">
        <v>5.83</v>
      </c>
      <c r="Z4">
        <v>4</v>
      </c>
      <c r="AA4" t="s">
        <v>5102</v>
      </c>
      <c r="AB4">
        <v>0</v>
      </c>
      <c r="AC4">
        <v>3</v>
      </c>
      <c r="AD4">
        <v>3.947928571428572</v>
      </c>
      <c r="AF4" t="s">
        <v>5108</v>
      </c>
      <c r="AI4">
        <v>0</v>
      </c>
      <c r="AJ4">
        <v>0</v>
      </c>
      <c r="AK4" t="s">
        <v>5115</v>
      </c>
      <c r="AL4" t="s">
        <v>5115</v>
      </c>
      <c r="AM4" t="s">
        <v>7796</v>
      </c>
    </row>
    <row r="5" spans="1:39">
      <c r="A5" t="s">
        <v>5145</v>
      </c>
      <c r="B5" t="s">
        <v>4554</v>
      </c>
      <c r="C5" t="s">
        <v>4556</v>
      </c>
      <c r="D5">
        <v>0.61</v>
      </c>
      <c r="E5" t="s">
        <v>4559</v>
      </c>
      <c r="F5">
        <v>9.210000000000001</v>
      </c>
      <c r="K5" t="s">
        <v>4891</v>
      </c>
      <c r="L5" t="s">
        <v>4892</v>
      </c>
      <c r="M5" t="s">
        <v>6367</v>
      </c>
      <c r="N5">
        <v>9</v>
      </c>
      <c r="O5" t="s">
        <v>6482</v>
      </c>
      <c r="P5" t="s">
        <v>6624</v>
      </c>
      <c r="Q5">
        <v>7</v>
      </c>
      <c r="R5">
        <v>1</v>
      </c>
      <c r="S5">
        <v>3.55</v>
      </c>
      <c r="T5">
        <v>4.48</v>
      </c>
      <c r="U5">
        <v>505.51</v>
      </c>
      <c r="V5">
        <v>106.96</v>
      </c>
      <c r="W5">
        <v>4.84</v>
      </c>
      <c r="X5">
        <v>6.23</v>
      </c>
      <c r="Y5">
        <v>2.03</v>
      </c>
      <c r="Z5">
        <v>5</v>
      </c>
      <c r="AA5" t="s">
        <v>5102</v>
      </c>
      <c r="AB5">
        <v>1</v>
      </c>
      <c r="AC5">
        <v>6</v>
      </c>
      <c r="AD5">
        <v>2.753</v>
      </c>
      <c r="AE5" t="s">
        <v>7666</v>
      </c>
      <c r="AF5" t="s">
        <v>5110</v>
      </c>
      <c r="AH5" t="s">
        <v>5111</v>
      </c>
      <c r="AI5">
        <v>1</v>
      </c>
      <c r="AJ5">
        <v>0</v>
      </c>
      <c r="AK5" t="s">
        <v>7685</v>
      </c>
      <c r="AL5" t="s">
        <v>7685</v>
      </c>
      <c r="AM5" t="s">
        <v>7796</v>
      </c>
    </row>
    <row r="6" spans="1:39">
      <c r="A6" t="s">
        <v>5147</v>
      </c>
      <c r="B6" t="s">
        <v>4554</v>
      </c>
      <c r="C6" t="s">
        <v>4556</v>
      </c>
      <c r="D6">
        <v>0.7</v>
      </c>
      <c r="E6" t="s">
        <v>4559</v>
      </c>
      <c r="F6">
        <v>9.15</v>
      </c>
      <c r="K6" t="s">
        <v>4891</v>
      </c>
      <c r="L6" t="s">
        <v>4892</v>
      </c>
      <c r="M6" t="s">
        <v>4895</v>
      </c>
      <c r="N6">
        <v>9</v>
      </c>
      <c r="O6" t="s">
        <v>4918</v>
      </c>
      <c r="P6" t="s">
        <v>6626</v>
      </c>
      <c r="Q6">
        <v>7</v>
      </c>
      <c r="R6">
        <v>1</v>
      </c>
      <c r="S6">
        <v>5.14</v>
      </c>
      <c r="T6">
        <v>5.14</v>
      </c>
      <c r="U6">
        <v>378.46</v>
      </c>
      <c r="V6">
        <v>81.51000000000001</v>
      </c>
      <c r="W6">
        <v>3.97</v>
      </c>
      <c r="X6">
        <v>13.23</v>
      </c>
      <c r="Y6">
        <v>1.92</v>
      </c>
      <c r="Z6">
        <v>4</v>
      </c>
      <c r="AA6" t="s">
        <v>5102</v>
      </c>
      <c r="AB6">
        <v>0</v>
      </c>
      <c r="AC6">
        <v>3</v>
      </c>
      <c r="AD6">
        <v>3.701476190476191</v>
      </c>
      <c r="AF6" t="s">
        <v>5108</v>
      </c>
      <c r="AI6">
        <v>0</v>
      </c>
      <c r="AJ6">
        <v>0</v>
      </c>
      <c r="AK6" t="s">
        <v>5115</v>
      </c>
      <c r="AL6" t="s">
        <v>5115</v>
      </c>
      <c r="AM6" t="s">
        <v>7796</v>
      </c>
    </row>
    <row r="7" spans="1:39">
      <c r="A7" t="s">
        <v>5148</v>
      </c>
      <c r="B7" t="s">
        <v>4554</v>
      </c>
      <c r="C7" t="s">
        <v>4556</v>
      </c>
      <c r="D7">
        <v>0.74</v>
      </c>
      <c r="E7" t="s">
        <v>4559</v>
      </c>
      <c r="F7">
        <v>9.130000000000001</v>
      </c>
      <c r="K7" t="s">
        <v>4891</v>
      </c>
      <c r="L7" t="s">
        <v>4892</v>
      </c>
      <c r="M7" t="s">
        <v>6367</v>
      </c>
      <c r="N7">
        <v>9</v>
      </c>
      <c r="O7" t="s">
        <v>6482</v>
      </c>
      <c r="P7" t="s">
        <v>6627</v>
      </c>
      <c r="Q7">
        <v>8</v>
      </c>
      <c r="R7">
        <v>1</v>
      </c>
      <c r="S7">
        <v>5.03</v>
      </c>
      <c r="T7">
        <v>5.92</v>
      </c>
      <c r="U7">
        <v>584.61</v>
      </c>
      <c r="V7">
        <v>111.89</v>
      </c>
      <c r="W7">
        <v>5.69</v>
      </c>
      <c r="X7">
        <v>6.26</v>
      </c>
      <c r="Y7">
        <v>4.16</v>
      </c>
      <c r="Z7">
        <v>6</v>
      </c>
      <c r="AA7" t="s">
        <v>5102</v>
      </c>
      <c r="AB7">
        <v>2</v>
      </c>
      <c r="AC7">
        <v>8</v>
      </c>
      <c r="AD7">
        <v>2.103666666666667</v>
      </c>
      <c r="AF7" t="s">
        <v>5110</v>
      </c>
      <c r="AI7">
        <v>0</v>
      </c>
      <c r="AJ7">
        <v>0</v>
      </c>
      <c r="AK7" t="s">
        <v>7685</v>
      </c>
      <c r="AL7" t="s">
        <v>7685</v>
      </c>
      <c r="AM7" t="s">
        <v>7796</v>
      </c>
    </row>
    <row r="8" spans="1:39">
      <c r="A8" t="s">
        <v>5149</v>
      </c>
      <c r="B8" t="s">
        <v>4554</v>
      </c>
      <c r="C8" t="s">
        <v>4556</v>
      </c>
      <c r="D8">
        <v>1.1</v>
      </c>
      <c r="E8" t="s">
        <v>4559</v>
      </c>
      <c r="F8">
        <v>8.960000000000001</v>
      </c>
      <c r="K8" t="s">
        <v>4891</v>
      </c>
      <c r="L8" t="s">
        <v>4892</v>
      </c>
      <c r="M8" t="s">
        <v>6367</v>
      </c>
      <c r="N8">
        <v>9</v>
      </c>
      <c r="O8" t="s">
        <v>6482</v>
      </c>
      <c r="P8" t="s">
        <v>6628</v>
      </c>
      <c r="Q8">
        <v>7</v>
      </c>
      <c r="R8">
        <v>2</v>
      </c>
      <c r="S8">
        <v>5</v>
      </c>
      <c r="T8">
        <v>6.26</v>
      </c>
      <c r="U8">
        <v>590.65</v>
      </c>
      <c r="V8">
        <v>104.65</v>
      </c>
      <c r="W8">
        <v>5.48</v>
      </c>
      <c r="X8">
        <v>6.25</v>
      </c>
      <c r="Y8">
        <v>7.45</v>
      </c>
      <c r="Z8">
        <v>5</v>
      </c>
      <c r="AA8" t="s">
        <v>5102</v>
      </c>
      <c r="AB8">
        <v>2</v>
      </c>
      <c r="AC8">
        <v>10</v>
      </c>
      <c r="AD8">
        <v>2.011666666666667</v>
      </c>
      <c r="AF8" t="s">
        <v>5110</v>
      </c>
      <c r="AI8">
        <v>0</v>
      </c>
      <c r="AJ8">
        <v>0</v>
      </c>
      <c r="AK8" t="s">
        <v>7685</v>
      </c>
      <c r="AL8" t="s">
        <v>7685</v>
      </c>
      <c r="AM8" t="s">
        <v>7796</v>
      </c>
    </row>
    <row r="9" spans="1:39">
      <c r="A9" t="s">
        <v>5150</v>
      </c>
      <c r="B9" t="s">
        <v>4554</v>
      </c>
      <c r="C9" t="s">
        <v>4556</v>
      </c>
      <c r="D9">
        <v>1.4</v>
      </c>
      <c r="E9" t="s">
        <v>4559</v>
      </c>
      <c r="F9">
        <v>8.85</v>
      </c>
      <c r="K9" t="s">
        <v>4891</v>
      </c>
      <c r="L9" t="s">
        <v>4892</v>
      </c>
      <c r="M9" t="s">
        <v>4895</v>
      </c>
      <c r="N9">
        <v>9</v>
      </c>
      <c r="O9" t="s">
        <v>4918</v>
      </c>
      <c r="P9" t="s">
        <v>6629</v>
      </c>
      <c r="Q9">
        <v>9</v>
      </c>
      <c r="R9">
        <v>1</v>
      </c>
      <c r="S9">
        <v>6.06</v>
      </c>
      <c r="T9">
        <v>6.06</v>
      </c>
      <c r="U9">
        <v>490.51</v>
      </c>
      <c r="V9">
        <v>90.88</v>
      </c>
      <c r="W9">
        <v>4.2</v>
      </c>
      <c r="Y9">
        <v>1.28</v>
      </c>
      <c r="Z9">
        <v>4</v>
      </c>
      <c r="AA9" t="s">
        <v>5102</v>
      </c>
      <c r="AB9">
        <v>0</v>
      </c>
      <c r="AC9">
        <v>5</v>
      </c>
      <c r="AD9">
        <v>2.871785714285715</v>
      </c>
      <c r="AF9" t="s">
        <v>5108</v>
      </c>
      <c r="AI9">
        <v>0</v>
      </c>
      <c r="AJ9">
        <v>0</v>
      </c>
      <c r="AK9" t="s">
        <v>5115</v>
      </c>
      <c r="AL9" t="s">
        <v>5115</v>
      </c>
      <c r="AM9" t="s">
        <v>7796</v>
      </c>
    </row>
    <row r="10" spans="1:39">
      <c r="A10" t="s">
        <v>5151</v>
      </c>
      <c r="B10" t="s">
        <v>4554</v>
      </c>
      <c r="C10" t="s">
        <v>4556</v>
      </c>
      <c r="D10">
        <v>1.5</v>
      </c>
      <c r="E10" t="s">
        <v>4559</v>
      </c>
      <c r="F10">
        <v>8.82</v>
      </c>
      <c r="K10" t="s">
        <v>4891</v>
      </c>
      <c r="L10" t="s">
        <v>4892</v>
      </c>
      <c r="M10" t="s">
        <v>4895</v>
      </c>
      <c r="N10">
        <v>9</v>
      </c>
      <c r="O10" t="s">
        <v>4918</v>
      </c>
      <c r="P10" t="s">
        <v>6630</v>
      </c>
      <c r="Q10">
        <v>7</v>
      </c>
      <c r="R10">
        <v>1</v>
      </c>
      <c r="S10">
        <v>4.71</v>
      </c>
      <c r="T10">
        <v>4.74</v>
      </c>
      <c r="U10">
        <v>378.46</v>
      </c>
      <c r="V10">
        <v>81.51000000000001</v>
      </c>
      <c r="W10">
        <v>3.97</v>
      </c>
      <c r="X10">
        <v>12.77</v>
      </c>
      <c r="Y10">
        <v>6</v>
      </c>
      <c r="Z10">
        <v>4</v>
      </c>
      <c r="AA10" t="s">
        <v>5102</v>
      </c>
      <c r="AB10">
        <v>0</v>
      </c>
      <c r="AC10">
        <v>3</v>
      </c>
      <c r="AD10">
        <v>3.831476190476191</v>
      </c>
      <c r="AF10" t="s">
        <v>5108</v>
      </c>
      <c r="AI10">
        <v>0</v>
      </c>
      <c r="AJ10">
        <v>0</v>
      </c>
      <c r="AK10" t="s">
        <v>5115</v>
      </c>
      <c r="AL10" t="s">
        <v>5115</v>
      </c>
      <c r="AM10" t="s">
        <v>7796</v>
      </c>
    </row>
    <row r="11" spans="1:39">
      <c r="A11" t="s">
        <v>5152</v>
      </c>
      <c r="B11" t="s">
        <v>4554</v>
      </c>
      <c r="C11" t="s">
        <v>4556</v>
      </c>
      <c r="D11">
        <v>1.5</v>
      </c>
      <c r="E11" t="s">
        <v>4559</v>
      </c>
      <c r="F11">
        <v>8.82</v>
      </c>
      <c r="K11" t="s">
        <v>4891</v>
      </c>
      <c r="L11" t="s">
        <v>4892</v>
      </c>
      <c r="M11" t="s">
        <v>6367</v>
      </c>
      <c r="N11">
        <v>9</v>
      </c>
      <c r="O11" t="s">
        <v>6482</v>
      </c>
      <c r="P11" t="s">
        <v>6631</v>
      </c>
      <c r="Q11">
        <v>6</v>
      </c>
      <c r="R11">
        <v>1</v>
      </c>
      <c r="S11">
        <v>4.83</v>
      </c>
      <c r="T11">
        <v>6.65</v>
      </c>
      <c r="U11">
        <v>560.63</v>
      </c>
      <c r="V11">
        <v>84.42</v>
      </c>
      <c r="W11">
        <v>6.11</v>
      </c>
      <c r="X11">
        <v>6.25</v>
      </c>
      <c r="Y11">
        <v>8.32</v>
      </c>
      <c r="Z11">
        <v>5</v>
      </c>
      <c r="AA11" t="s">
        <v>5102</v>
      </c>
      <c r="AB11">
        <v>2</v>
      </c>
      <c r="AC11">
        <v>8</v>
      </c>
      <c r="AD11">
        <v>2.673333333333333</v>
      </c>
      <c r="AF11" t="s">
        <v>5110</v>
      </c>
      <c r="AI11">
        <v>0</v>
      </c>
      <c r="AJ11">
        <v>0</v>
      </c>
      <c r="AK11" t="s">
        <v>7685</v>
      </c>
      <c r="AL11" t="s">
        <v>7685</v>
      </c>
      <c r="AM11" t="s">
        <v>7796</v>
      </c>
    </row>
    <row r="12" spans="1:39">
      <c r="A12" t="s">
        <v>5153</v>
      </c>
      <c r="B12" t="s">
        <v>4554</v>
      </c>
      <c r="C12" t="s">
        <v>4556</v>
      </c>
      <c r="D12">
        <v>1.92</v>
      </c>
      <c r="E12" t="s">
        <v>4559</v>
      </c>
      <c r="F12">
        <v>8.720000000000001</v>
      </c>
      <c r="K12" t="s">
        <v>4891</v>
      </c>
      <c r="M12" t="s">
        <v>6368</v>
      </c>
      <c r="N12">
        <v>8</v>
      </c>
      <c r="O12" t="s">
        <v>6483</v>
      </c>
      <c r="P12" t="s">
        <v>6632</v>
      </c>
      <c r="Q12">
        <v>5</v>
      </c>
      <c r="R12">
        <v>1</v>
      </c>
      <c r="S12">
        <v>2.6</v>
      </c>
      <c r="T12">
        <v>2.81</v>
      </c>
      <c r="U12">
        <v>464.49</v>
      </c>
      <c r="V12">
        <v>58.64</v>
      </c>
      <c r="W12">
        <v>4.16</v>
      </c>
      <c r="X12">
        <v>7.5</v>
      </c>
      <c r="Y12">
        <v>0.14</v>
      </c>
      <c r="Z12">
        <v>2</v>
      </c>
      <c r="AA12" t="s">
        <v>5102</v>
      </c>
      <c r="AB12">
        <v>0</v>
      </c>
      <c r="AC12">
        <v>4</v>
      </c>
      <c r="AD12">
        <v>4.78697619047619</v>
      </c>
      <c r="AF12" t="s">
        <v>5108</v>
      </c>
      <c r="AI12">
        <v>0</v>
      </c>
      <c r="AJ12">
        <v>0</v>
      </c>
      <c r="AK12" t="s">
        <v>7686</v>
      </c>
      <c r="AL12" t="s">
        <v>7686</v>
      </c>
      <c r="AM12" t="s">
        <v>7796</v>
      </c>
    </row>
    <row r="13" spans="1:39">
      <c r="A13" t="s">
        <v>5154</v>
      </c>
      <c r="B13" t="s">
        <v>4554</v>
      </c>
      <c r="C13" t="s">
        <v>4556</v>
      </c>
      <c r="D13">
        <v>2</v>
      </c>
      <c r="E13" t="s">
        <v>4559</v>
      </c>
      <c r="F13">
        <v>8.699999999999999</v>
      </c>
      <c r="K13" t="s">
        <v>4891</v>
      </c>
      <c r="L13" t="s">
        <v>4892</v>
      </c>
      <c r="M13" t="s">
        <v>4902</v>
      </c>
      <c r="N13">
        <v>9</v>
      </c>
      <c r="O13" t="s">
        <v>6484</v>
      </c>
      <c r="P13" t="s">
        <v>6633</v>
      </c>
      <c r="Q13">
        <v>9</v>
      </c>
      <c r="R13">
        <v>3</v>
      </c>
      <c r="S13">
        <v>-0.96</v>
      </c>
      <c r="T13">
        <v>3.08</v>
      </c>
      <c r="U13">
        <v>538.61</v>
      </c>
      <c r="V13">
        <v>139.74</v>
      </c>
      <c r="W13">
        <v>4.4</v>
      </c>
      <c r="X13">
        <v>4.13</v>
      </c>
      <c r="Y13">
        <v>1.86</v>
      </c>
      <c r="Z13">
        <v>4</v>
      </c>
      <c r="AA13" t="s">
        <v>5102</v>
      </c>
      <c r="AB13">
        <v>1</v>
      </c>
      <c r="AC13">
        <v>8</v>
      </c>
      <c r="AD13">
        <v>3.126666666666667</v>
      </c>
      <c r="AF13" t="s">
        <v>5110</v>
      </c>
      <c r="AI13">
        <v>0</v>
      </c>
      <c r="AJ13">
        <v>0</v>
      </c>
      <c r="AK13" t="s">
        <v>7687</v>
      </c>
      <c r="AL13" t="s">
        <v>7687</v>
      </c>
      <c r="AM13" t="s">
        <v>7796</v>
      </c>
    </row>
    <row r="14" spans="1:39">
      <c r="A14" t="s">
        <v>5155</v>
      </c>
      <c r="B14" t="s">
        <v>4554</v>
      </c>
      <c r="C14" t="s">
        <v>4556</v>
      </c>
      <c r="D14">
        <v>2.2</v>
      </c>
      <c r="E14" t="s">
        <v>4559</v>
      </c>
      <c r="F14">
        <v>8.66</v>
      </c>
      <c r="K14" t="s">
        <v>4891</v>
      </c>
      <c r="L14" t="s">
        <v>4892</v>
      </c>
      <c r="M14" t="s">
        <v>4895</v>
      </c>
      <c r="N14">
        <v>9</v>
      </c>
      <c r="O14" t="s">
        <v>4918</v>
      </c>
      <c r="P14" t="s">
        <v>6634</v>
      </c>
      <c r="Q14">
        <v>6</v>
      </c>
      <c r="R14">
        <v>1</v>
      </c>
      <c r="S14">
        <v>3.68</v>
      </c>
      <c r="T14">
        <v>3.68</v>
      </c>
      <c r="U14">
        <v>354.44</v>
      </c>
      <c r="V14">
        <v>83.03</v>
      </c>
      <c r="W14">
        <v>3.29</v>
      </c>
      <c r="Y14">
        <v>2.27</v>
      </c>
      <c r="Z14">
        <v>3</v>
      </c>
      <c r="AA14" t="s">
        <v>5102</v>
      </c>
      <c r="AB14">
        <v>0</v>
      </c>
      <c r="AC14">
        <v>3</v>
      </c>
      <c r="AD14">
        <v>4.653333333333333</v>
      </c>
      <c r="AF14" t="s">
        <v>5108</v>
      </c>
      <c r="AI14">
        <v>0</v>
      </c>
      <c r="AJ14">
        <v>0</v>
      </c>
      <c r="AK14" t="s">
        <v>5115</v>
      </c>
      <c r="AL14" t="s">
        <v>5115</v>
      </c>
      <c r="AM14" t="s">
        <v>7796</v>
      </c>
    </row>
    <row r="15" spans="1:39">
      <c r="A15" t="s">
        <v>5156</v>
      </c>
      <c r="B15" t="s">
        <v>4554</v>
      </c>
      <c r="C15" t="s">
        <v>4556</v>
      </c>
      <c r="D15">
        <v>2.3</v>
      </c>
      <c r="E15" t="s">
        <v>4559</v>
      </c>
      <c r="F15">
        <v>8.640000000000001</v>
      </c>
      <c r="K15" t="s">
        <v>4891</v>
      </c>
      <c r="L15" t="s">
        <v>4892</v>
      </c>
      <c r="M15" t="s">
        <v>6369</v>
      </c>
      <c r="N15">
        <v>9</v>
      </c>
      <c r="O15" t="s">
        <v>6485</v>
      </c>
      <c r="P15" t="s">
        <v>6635</v>
      </c>
      <c r="Q15">
        <v>4</v>
      </c>
      <c r="R15">
        <v>1</v>
      </c>
      <c r="S15">
        <v>1.27</v>
      </c>
      <c r="T15">
        <v>1.65</v>
      </c>
      <c r="U15">
        <v>272.35</v>
      </c>
      <c r="V15">
        <v>41.99</v>
      </c>
      <c r="W15">
        <v>2.72</v>
      </c>
      <c r="X15">
        <v>7.23</v>
      </c>
      <c r="Y15">
        <v>3.92</v>
      </c>
      <c r="Z15">
        <v>2</v>
      </c>
      <c r="AA15" t="s">
        <v>5102</v>
      </c>
      <c r="AB15">
        <v>0</v>
      </c>
      <c r="AC15">
        <v>1</v>
      </c>
      <c r="AD15">
        <v>5.833333333333333</v>
      </c>
      <c r="AF15" t="s">
        <v>5108</v>
      </c>
      <c r="AI15">
        <v>0</v>
      </c>
      <c r="AJ15">
        <v>0</v>
      </c>
      <c r="AK15" t="s">
        <v>7688</v>
      </c>
      <c r="AL15" t="s">
        <v>7688</v>
      </c>
      <c r="AM15" t="s">
        <v>7796</v>
      </c>
    </row>
    <row r="16" spans="1:39">
      <c r="A16" t="s">
        <v>5157</v>
      </c>
      <c r="B16" t="s">
        <v>4554</v>
      </c>
      <c r="C16" t="s">
        <v>4556</v>
      </c>
      <c r="D16">
        <v>2.3</v>
      </c>
      <c r="E16" t="s">
        <v>4559</v>
      </c>
      <c r="F16">
        <v>8.640000000000001</v>
      </c>
      <c r="K16" t="s">
        <v>4891</v>
      </c>
      <c r="L16" t="s">
        <v>4892</v>
      </c>
      <c r="M16" t="s">
        <v>6369</v>
      </c>
      <c r="N16">
        <v>9</v>
      </c>
      <c r="O16" t="s">
        <v>6485</v>
      </c>
      <c r="P16" t="s">
        <v>6636</v>
      </c>
      <c r="Q16">
        <v>5</v>
      </c>
      <c r="R16">
        <v>1</v>
      </c>
      <c r="S16">
        <v>0.9</v>
      </c>
      <c r="T16">
        <v>1.24</v>
      </c>
      <c r="U16">
        <v>278.38</v>
      </c>
      <c r="V16">
        <v>41.99</v>
      </c>
      <c r="W16">
        <v>2.79</v>
      </c>
      <c r="X16">
        <v>7.3</v>
      </c>
      <c r="Y16">
        <v>0</v>
      </c>
      <c r="Z16">
        <v>2</v>
      </c>
      <c r="AA16" t="s">
        <v>5102</v>
      </c>
      <c r="AB16">
        <v>0</v>
      </c>
      <c r="AC16">
        <v>1</v>
      </c>
      <c r="AD16">
        <v>5.833333333333333</v>
      </c>
      <c r="AF16" t="s">
        <v>5108</v>
      </c>
      <c r="AI16">
        <v>0</v>
      </c>
      <c r="AJ16">
        <v>0</v>
      </c>
      <c r="AK16" t="s">
        <v>7688</v>
      </c>
      <c r="AL16" t="s">
        <v>7688</v>
      </c>
      <c r="AM16" t="s">
        <v>7796</v>
      </c>
    </row>
    <row r="17" spans="1:39">
      <c r="A17" t="s">
        <v>5156</v>
      </c>
      <c r="B17" t="s">
        <v>4554</v>
      </c>
      <c r="C17" t="s">
        <v>4556</v>
      </c>
      <c r="D17">
        <v>2.3</v>
      </c>
      <c r="E17" t="s">
        <v>4559</v>
      </c>
      <c r="F17">
        <v>8.640000000000001</v>
      </c>
      <c r="K17" t="s">
        <v>4891</v>
      </c>
      <c r="L17" t="s">
        <v>4892</v>
      </c>
      <c r="M17" t="s">
        <v>6369</v>
      </c>
      <c r="N17">
        <v>9</v>
      </c>
      <c r="O17" t="s">
        <v>6485</v>
      </c>
      <c r="P17" t="s">
        <v>6635</v>
      </c>
      <c r="Q17">
        <v>4</v>
      </c>
      <c r="R17">
        <v>1</v>
      </c>
      <c r="S17">
        <v>1.27</v>
      </c>
      <c r="T17">
        <v>1.65</v>
      </c>
      <c r="U17">
        <v>272.35</v>
      </c>
      <c r="V17">
        <v>41.99</v>
      </c>
      <c r="W17">
        <v>2.72</v>
      </c>
      <c r="X17">
        <v>7.23</v>
      </c>
      <c r="Y17">
        <v>3.92</v>
      </c>
      <c r="Z17">
        <v>2</v>
      </c>
      <c r="AA17" t="s">
        <v>5102</v>
      </c>
      <c r="AB17">
        <v>0</v>
      </c>
      <c r="AC17">
        <v>1</v>
      </c>
      <c r="AD17">
        <v>5.833333333333333</v>
      </c>
      <c r="AF17" t="s">
        <v>5108</v>
      </c>
      <c r="AI17">
        <v>0</v>
      </c>
      <c r="AJ17">
        <v>0</v>
      </c>
      <c r="AK17" t="s">
        <v>7688</v>
      </c>
      <c r="AL17" t="s">
        <v>7688</v>
      </c>
      <c r="AM17" t="s">
        <v>7796</v>
      </c>
    </row>
    <row r="18" spans="1:39">
      <c r="A18" t="s">
        <v>5157</v>
      </c>
      <c r="B18" t="s">
        <v>4554</v>
      </c>
      <c r="C18" t="s">
        <v>4556</v>
      </c>
      <c r="D18">
        <v>2.3</v>
      </c>
      <c r="E18" t="s">
        <v>4559</v>
      </c>
      <c r="F18">
        <v>8.640000000000001</v>
      </c>
      <c r="K18" t="s">
        <v>4891</v>
      </c>
      <c r="L18" t="s">
        <v>4892</v>
      </c>
      <c r="M18" t="s">
        <v>6369</v>
      </c>
      <c r="N18">
        <v>9</v>
      </c>
      <c r="O18" t="s">
        <v>6485</v>
      </c>
      <c r="P18" t="s">
        <v>6636</v>
      </c>
      <c r="Q18">
        <v>5</v>
      </c>
      <c r="R18">
        <v>1</v>
      </c>
      <c r="S18">
        <v>0.9</v>
      </c>
      <c r="T18">
        <v>1.24</v>
      </c>
      <c r="U18">
        <v>278.38</v>
      </c>
      <c r="V18">
        <v>41.99</v>
      </c>
      <c r="W18">
        <v>2.79</v>
      </c>
      <c r="X18">
        <v>7.3</v>
      </c>
      <c r="Y18">
        <v>0</v>
      </c>
      <c r="Z18">
        <v>2</v>
      </c>
      <c r="AA18" t="s">
        <v>5102</v>
      </c>
      <c r="AB18">
        <v>0</v>
      </c>
      <c r="AC18">
        <v>1</v>
      </c>
      <c r="AD18">
        <v>5.833333333333333</v>
      </c>
      <c r="AF18" t="s">
        <v>5108</v>
      </c>
      <c r="AI18">
        <v>0</v>
      </c>
      <c r="AJ18">
        <v>0</v>
      </c>
      <c r="AK18" t="s">
        <v>7688</v>
      </c>
      <c r="AL18" t="s">
        <v>7688</v>
      </c>
      <c r="AM18" t="s">
        <v>7796</v>
      </c>
    </row>
    <row r="19" spans="1:39">
      <c r="A19" t="s">
        <v>5158</v>
      </c>
      <c r="B19" t="s">
        <v>4554</v>
      </c>
      <c r="C19" t="s">
        <v>4556</v>
      </c>
      <c r="D19">
        <v>2.34</v>
      </c>
      <c r="E19" t="s">
        <v>4559</v>
      </c>
      <c r="F19">
        <v>8.630000000000001</v>
      </c>
      <c r="K19" t="s">
        <v>4891</v>
      </c>
      <c r="M19" t="s">
        <v>6368</v>
      </c>
      <c r="N19">
        <v>8</v>
      </c>
      <c r="O19" t="s">
        <v>6483</v>
      </c>
      <c r="P19" t="s">
        <v>6637</v>
      </c>
      <c r="Q19">
        <v>5</v>
      </c>
      <c r="R19">
        <v>1</v>
      </c>
      <c r="S19">
        <v>2.61</v>
      </c>
      <c r="T19">
        <v>2.83</v>
      </c>
      <c r="U19">
        <v>475.39</v>
      </c>
      <c r="V19">
        <v>58.64</v>
      </c>
      <c r="W19">
        <v>3.91</v>
      </c>
      <c r="X19">
        <v>7.5</v>
      </c>
      <c r="Y19">
        <v>0.16</v>
      </c>
      <c r="Z19">
        <v>2</v>
      </c>
      <c r="AA19" t="s">
        <v>5102</v>
      </c>
      <c r="AB19">
        <v>0</v>
      </c>
      <c r="AC19">
        <v>4</v>
      </c>
      <c r="AD19">
        <v>4.704119047619049</v>
      </c>
      <c r="AF19" t="s">
        <v>5108</v>
      </c>
      <c r="AI19">
        <v>0</v>
      </c>
      <c r="AJ19">
        <v>0</v>
      </c>
      <c r="AK19" t="s">
        <v>7686</v>
      </c>
      <c r="AL19" t="s">
        <v>7686</v>
      </c>
      <c r="AM19" t="s">
        <v>7796</v>
      </c>
    </row>
    <row r="20" spans="1:39">
      <c r="A20" t="s">
        <v>5159</v>
      </c>
      <c r="B20" t="s">
        <v>4554</v>
      </c>
      <c r="C20" t="s">
        <v>4556</v>
      </c>
      <c r="D20">
        <v>2.4</v>
      </c>
      <c r="E20" t="s">
        <v>4559</v>
      </c>
      <c r="F20">
        <v>8.619999999999999</v>
      </c>
      <c r="K20" t="s">
        <v>4891</v>
      </c>
      <c r="M20" t="s">
        <v>6370</v>
      </c>
      <c r="N20">
        <v>8</v>
      </c>
      <c r="O20" t="s">
        <v>6486</v>
      </c>
      <c r="P20" t="s">
        <v>6638</v>
      </c>
      <c r="Q20">
        <v>8</v>
      </c>
      <c r="R20">
        <v>3</v>
      </c>
      <c r="S20">
        <v>0.92</v>
      </c>
      <c r="T20">
        <v>1.94</v>
      </c>
      <c r="U20">
        <v>679.75</v>
      </c>
      <c r="V20">
        <v>133.82</v>
      </c>
      <c r="W20">
        <v>6.23</v>
      </c>
      <c r="X20">
        <v>13.15</v>
      </c>
      <c r="Y20">
        <v>8.380000000000001</v>
      </c>
      <c r="Z20">
        <v>5</v>
      </c>
      <c r="AA20" t="s">
        <v>5102</v>
      </c>
      <c r="AB20">
        <v>2</v>
      </c>
      <c r="AC20">
        <v>9</v>
      </c>
      <c r="AD20">
        <v>2.976666666666667</v>
      </c>
      <c r="AF20" t="s">
        <v>5108</v>
      </c>
      <c r="AI20">
        <v>0</v>
      </c>
      <c r="AJ20">
        <v>0</v>
      </c>
      <c r="AK20" t="s">
        <v>7689</v>
      </c>
      <c r="AL20" t="s">
        <v>7689</v>
      </c>
      <c r="AM20" t="s">
        <v>7796</v>
      </c>
    </row>
    <row r="21" spans="1:39">
      <c r="A21" t="s">
        <v>5160</v>
      </c>
      <c r="B21" t="s">
        <v>4554</v>
      </c>
      <c r="C21" t="s">
        <v>4556</v>
      </c>
      <c r="D21">
        <v>2.4</v>
      </c>
      <c r="E21" t="s">
        <v>4559</v>
      </c>
      <c r="F21">
        <v>8.619999999999999</v>
      </c>
      <c r="K21" t="s">
        <v>4891</v>
      </c>
      <c r="L21" t="s">
        <v>4892</v>
      </c>
      <c r="M21" t="s">
        <v>6371</v>
      </c>
      <c r="N21">
        <v>9</v>
      </c>
      <c r="O21" t="s">
        <v>6487</v>
      </c>
      <c r="P21" t="s">
        <v>6639</v>
      </c>
      <c r="Q21">
        <v>7</v>
      </c>
      <c r="R21">
        <v>1</v>
      </c>
      <c r="S21">
        <v>1.32</v>
      </c>
      <c r="T21">
        <v>2.75</v>
      </c>
      <c r="U21">
        <v>499.96</v>
      </c>
      <c r="V21">
        <v>97.31</v>
      </c>
      <c r="W21">
        <v>4.12</v>
      </c>
      <c r="X21">
        <v>5.84</v>
      </c>
      <c r="Y21">
        <v>3.65</v>
      </c>
      <c r="Z21">
        <v>4</v>
      </c>
      <c r="AA21" t="s">
        <v>5102</v>
      </c>
      <c r="AB21">
        <v>0</v>
      </c>
      <c r="AC21">
        <v>5</v>
      </c>
      <c r="AD21">
        <v>4.589952380952381</v>
      </c>
      <c r="AF21" t="s">
        <v>5110</v>
      </c>
      <c r="AI21">
        <v>0</v>
      </c>
      <c r="AJ21">
        <v>0</v>
      </c>
      <c r="AK21" t="s">
        <v>7690</v>
      </c>
      <c r="AL21" t="s">
        <v>7690</v>
      </c>
      <c r="AM21" t="s">
        <v>7796</v>
      </c>
    </row>
    <row r="22" spans="1:39">
      <c r="A22" t="s">
        <v>5161</v>
      </c>
      <c r="B22" t="s">
        <v>4554</v>
      </c>
      <c r="C22" t="s">
        <v>4556</v>
      </c>
      <c r="D22">
        <v>2.42</v>
      </c>
      <c r="E22" t="s">
        <v>4559</v>
      </c>
      <c r="F22">
        <v>8.619999999999999</v>
      </c>
      <c r="K22" t="s">
        <v>4891</v>
      </c>
      <c r="M22" t="s">
        <v>6368</v>
      </c>
      <c r="N22">
        <v>8</v>
      </c>
      <c r="O22" t="s">
        <v>6483</v>
      </c>
      <c r="P22" t="s">
        <v>6640</v>
      </c>
      <c r="Q22">
        <v>5</v>
      </c>
      <c r="R22">
        <v>1</v>
      </c>
      <c r="S22">
        <v>3.46</v>
      </c>
      <c r="T22">
        <v>3.67</v>
      </c>
      <c r="U22">
        <v>438.57</v>
      </c>
      <c r="V22">
        <v>58.64</v>
      </c>
      <c r="W22">
        <v>4.4</v>
      </c>
      <c r="X22">
        <v>7.5</v>
      </c>
      <c r="Y22">
        <v>0.11</v>
      </c>
      <c r="Z22">
        <v>2</v>
      </c>
      <c r="AA22" t="s">
        <v>5102</v>
      </c>
      <c r="AB22">
        <v>0</v>
      </c>
      <c r="AC22">
        <v>3</v>
      </c>
      <c r="AD22">
        <v>4.207119047619048</v>
      </c>
      <c r="AF22" t="s">
        <v>5108</v>
      </c>
      <c r="AI22">
        <v>0</v>
      </c>
      <c r="AJ22">
        <v>0</v>
      </c>
      <c r="AK22" t="s">
        <v>7686</v>
      </c>
      <c r="AL22" t="s">
        <v>7686</v>
      </c>
      <c r="AM22" t="s">
        <v>7796</v>
      </c>
    </row>
    <row r="23" spans="1:39">
      <c r="A23" t="s">
        <v>5162</v>
      </c>
      <c r="B23" t="s">
        <v>4554</v>
      </c>
      <c r="C23" t="s">
        <v>4556</v>
      </c>
      <c r="D23">
        <v>2.512</v>
      </c>
      <c r="E23" t="s">
        <v>4559</v>
      </c>
      <c r="F23">
        <v>8.6</v>
      </c>
      <c r="K23" t="s">
        <v>4891</v>
      </c>
      <c r="L23" t="s">
        <v>4892</v>
      </c>
      <c r="M23" t="s">
        <v>6372</v>
      </c>
      <c r="N23">
        <v>9</v>
      </c>
      <c r="O23" t="s">
        <v>6488</v>
      </c>
      <c r="P23" t="s">
        <v>6641</v>
      </c>
      <c r="Q23">
        <v>11</v>
      </c>
      <c r="R23">
        <v>3</v>
      </c>
      <c r="S23">
        <v>0.77</v>
      </c>
      <c r="T23">
        <v>2.14</v>
      </c>
      <c r="U23">
        <v>525.6</v>
      </c>
      <c r="V23">
        <v>173.98</v>
      </c>
      <c r="W23">
        <v>1.55</v>
      </c>
      <c r="X23">
        <v>5.93</v>
      </c>
      <c r="Y23">
        <v>2.14</v>
      </c>
      <c r="Z23">
        <v>4</v>
      </c>
      <c r="AA23" t="s">
        <v>5102</v>
      </c>
      <c r="AB23">
        <v>2</v>
      </c>
      <c r="AC23">
        <v>8</v>
      </c>
      <c r="AD23">
        <v>3.166666666666667</v>
      </c>
      <c r="AF23" t="s">
        <v>5110</v>
      </c>
      <c r="AI23">
        <v>0</v>
      </c>
      <c r="AJ23">
        <v>0</v>
      </c>
      <c r="AK23" t="s">
        <v>7691</v>
      </c>
      <c r="AL23" t="s">
        <v>7691</v>
      </c>
      <c r="AM23" t="s">
        <v>7796</v>
      </c>
    </row>
    <row r="24" spans="1:39">
      <c r="A24" t="s">
        <v>5163</v>
      </c>
      <c r="B24" t="s">
        <v>4554</v>
      </c>
      <c r="C24" t="s">
        <v>4556</v>
      </c>
      <c r="D24">
        <v>2.512</v>
      </c>
      <c r="E24" t="s">
        <v>4559</v>
      </c>
      <c r="F24">
        <v>8.6</v>
      </c>
      <c r="K24" t="s">
        <v>4891</v>
      </c>
      <c r="L24" t="s">
        <v>4892</v>
      </c>
      <c r="M24" t="s">
        <v>6372</v>
      </c>
      <c r="N24">
        <v>9</v>
      </c>
      <c r="O24" t="s">
        <v>6488</v>
      </c>
      <c r="P24" t="s">
        <v>6642</v>
      </c>
      <c r="Q24">
        <v>9</v>
      </c>
      <c r="R24">
        <v>3</v>
      </c>
      <c r="S24">
        <v>-0.84</v>
      </c>
      <c r="T24">
        <v>1.22</v>
      </c>
      <c r="U24">
        <v>529.63</v>
      </c>
      <c r="V24">
        <v>153.93</v>
      </c>
      <c r="W24">
        <v>0.76</v>
      </c>
      <c r="X24">
        <v>5.84</v>
      </c>
      <c r="Y24">
        <v>6.79</v>
      </c>
      <c r="Z24">
        <v>3</v>
      </c>
      <c r="AA24" t="s">
        <v>5102</v>
      </c>
      <c r="AB24">
        <v>1</v>
      </c>
      <c r="AC24">
        <v>6</v>
      </c>
      <c r="AD24">
        <v>3.166666666666667</v>
      </c>
      <c r="AF24" t="s">
        <v>5110</v>
      </c>
      <c r="AI24">
        <v>0</v>
      </c>
      <c r="AJ24">
        <v>0</v>
      </c>
      <c r="AK24" t="s">
        <v>7691</v>
      </c>
      <c r="AL24" t="s">
        <v>7691</v>
      </c>
      <c r="AM24" t="s">
        <v>7796</v>
      </c>
    </row>
    <row r="25" spans="1:39">
      <c r="A25" t="s">
        <v>5164</v>
      </c>
      <c r="B25" t="s">
        <v>4554</v>
      </c>
      <c r="C25" t="s">
        <v>4556</v>
      </c>
      <c r="D25">
        <v>2.512</v>
      </c>
      <c r="E25" t="s">
        <v>4559</v>
      </c>
      <c r="F25">
        <v>8.6</v>
      </c>
      <c r="K25" t="s">
        <v>4891</v>
      </c>
      <c r="L25" t="s">
        <v>4892</v>
      </c>
      <c r="M25" t="s">
        <v>6373</v>
      </c>
      <c r="N25">
        <v>9</v>
      </c>
      <c r="O25" t="s">
        <v>6489</v>
      </c>
      <c r="P25" t="s">
        <v>6643</v>
      </c>
      <c r="Q25">
        <v>8</v>
      </c>
      <c r="R25">
        <v>1</v>
      </c>
      <c r="S25">
        <v>1.46</v>
      </c>
      <c r="T25">
        <v>3.88</v>
      </c>
      <c r="U25">
        <v>513.53</v>
      </c>
      <c r="V25">
        <v>106.54</v>
      </c>
      <c r="W25">
        <v>3.62</v>
      </c>
      <c r="X25">
        <v>6.02</v>
      </c>
      <c r="Y25">
        <v>9.279999999999999</v>
      </c>
      <c r="Z25">
        <v>4</v>
      </c>
      <c r="AA25" t="s">
        <v>5102</v>
      </c>
      <c r="AB25">
        <v>1</v>
      </c>
      <c r="AC25">
        <v>6</v>
      </c>
      <c r="AD25">
        <v>3.202</v>
      </c>
      <c r="AF25" t="s">
        <v>7682</v>
      </c>
      <c r="AI25">
        <v>0</v>
      </c>
      <c r="AJ25">
        <v>0</v>
      </c>
      <c r="AK25" t="s">
        <v>7692</v>
      </c>
      <c r="AL25" t="s">
        <v>7692</v>
      </c>
      <c r="AM25" t="s">
        <v>7796</v>
      </c>
    </row>
    <row r="26" spans="1:39">
      <c r="A26" t="s">
        <v>5165</v>
      </c>
      <c r="B26" t="s">
        <v>4554</v>
      </c>
      <c r="C26" t="s">
        <v>4556</v>
      </c>
      <c r="D26">
        <v>2.59</v>
      </c>
      <c r="E26" t="s">
        <v>4559</v>
      </c>
      <c r="F26">
        <v>8.59</v>
      </c>
      <c r="K26" t="s">
        <v>4891</v>
      </c>
      <c r="M26" t="s">
        <v>6368</v>
      </c>
      <c r="N26">
        <v>8</v>
      </c>
      <c r="O26" t="s">
        <v>6483</v>
      </c>
      <c r="P26" t="s">
        <v>6644</v>
      </c>
      <c r="Q26">
        <v>5</v>
      </c>
      <c r="R26">
        <v>1</v>
      </c>
      <c r="S26">
        <v>2.75</v>
      </c>
      <c r="T26">
        <v>2.96</v>
      </c>
      <c r="U26">
        <v>410.52</v>
      </c>
      <c r="V26">
        <v>58.64</v>
      </c>
      <c r="W26">
        <v>3.72</v>
      </c>
      <c r="X26">
        <v>7.5</v>
      </c>
      <c r="Y26">
        <v>0.13</v>
      </c>
      <c r="Z26">
        <v>2</v>
      </c>
      <c r="AA26" t="s">
        <v>5102</v>
      </c>
      <c r="AB26">
        <v>0</v>
      </c>
      <c r="AC26">
        <v>3</v>
      </c>
      <c r="AD26">
        <v>5.097476190476191</v>
      </c>
      <c r="AF26" t="s">
        <v>5108</v>
      </c>
      <c r="AI26">
        <v>0</v>
      </c>
      <c r="AJ26">
        <v>0</v>
      </c>
      <c r="AK26" t="s">
        <v>7686</v>
      </c>
      <c r="AL26" t="s">
        <v>7686</v>
      </c>
      <c r="AM26" t="s">
        <v>7796</v>
      </c>
    </row>
    <row r="27" spans="1:39">
      <c r="A27" t="s">
        <v>5166</v>
      </c>
      <c r="B27" t="s">
        <v>4554</v>
      </c>
      <c r="C27" t="s">
        <v>4556</v>
      </c>
      <c r="D27">
        <v>2.6</v>
      </c>
      <c r="E27" t="s">
        <v>4559</v>
      </c>
      <c r="F27">
        <v>8.59</v>
      </c>
      <c r="K27" t="s">
        <v>4891</v>
      </c>
      <c r="L27" t="s">
        <v>4892</v>
      </c>
      <c r="M27" t="s">
        <v>4902</v>
      </c>
      <c r="N27">
        <v>9</v>
      </c>
      <c r="O27" t="s">
        <v>6484</v>
      </c>
      <c r="P27" t="s">
        <v>6645</v>
      </c>
      <c r="Q27">
        <v>9</v>
      </c>
      <c r="R27">
        <v>3</v>
      </c>
      <c r="S27">
        <v>-0.91</v>
      </c>
      <c r="T27">
        <v>3.15</v>
      </c>
      <c r="U27">
        <v>511.59</v>
      </c>
      <c r="V27">
        <v>143.4</v>
      </c>
      <c r="W27">
        <v>4.03</v>
      </c>
      <c r="X27">
        <v>3.92</v>
      </c>
      <c r="Y27">
        <v>2.53</v>
      </c>
      <c r="Z27">
        <v>4</v>
      </c>
      <c r="AA27" t="s">
        <v>5102</v>
      </c>
      <c r="AB27">
        <v>1</v>
      </c>
      <c r="AC27">
        <v>9</v>
      </c>
      <c r="AD27">
        <v>3.091666666666667</v>
      </c>
      <c r="AF27" t="s">
        <v>5110</v>
      </c>
      <c r="AI27">
        <v>0</v>
      </c>
      <c r="AJ27">
        <v>0</v>
      </c>
      <c r="AK27" t="s">
        <v>7687</v>
      </c>
      <c r="AL27" t="s">
        <v>7687</v>
      </c>
      <c r="AM27" t="s">
        <v>7796</v>
      </c>
    </row>
    <row r="28" spans="1:39">
      <c r="A28" t="s">
        <v>5167</v>
      </c>
      <c r="B28" t="s">
        <v>4554</v>
      </c>
      <c r="C28" t="s">
        <v>4556</v>
      </c>
      <c r="D28">
        <v>2.65</v>
      </c>
      <c r="E28" t="s">
        <v>4559</v>
      </c>
      <c r="F28">
        <v>8.58</v>
      </c>
      <c r="K28" t="s">
        <v>4891</v>
      </c>
      <c r="M28" t="s">
        <v>6368</v>
      </c>
      <c r="N28">
        <v>8</v>
      </c>
      <c r="O28" t="s">
        <v>6483</v>
      </c>
      <c r="P28" t="s">
        <v>6646</v>
      </c>
      <c r="Q28">
        <v>5</v>
      </c>
      <c r="R28">
        <v>1</v>
      </c>
      <c r="S28">
        <v>2.85</v>
      </c>
      <c r="T28">
        <v>3.07</v>
      </c>
      <c r="U28">
        <v>424.55</v>
      </c>
      <c r="V28">
        <v>58.64</v>
      </c>
      <c r="W28">
        <v>3.76</v>
      </c>
      <c r="X28">
        <v>7.5</v>
      </c>
      <c r="Y28">
        <v>0.19</v>
      </c>
      <c r="Z28">
        <v>2</v>
      </c>
      <c r="AA28" t="s">
        <v>5102</v>
      </c>
      <c r="AB28">
        <v>0</v>
      </c>
      <c r="AC28">
        <v>4</v>
      </c>
      <c r="AD28">
        <v>4.912261904761905</v>
      </c>
      <c r="AF28" t="s">
        <v>5108</v>
      </c>
      <c r="AI28">
        <v>0</v>
      </c>
      <c r="AJ28">
        <v>0</v>
      </c>
      <c r="AK28" t="s">
        <v>7686</v>
      </c>
      <c r="AL28" t="s">
        <v>7686</v>
      </c>
      <c r="AM28" t="s">
        <v>7796</v>
      </c>
    </row>
    <row r="29" spans="1:39">
      <c r="A29" t="s">
        <v>5168</v>
      </c>
      <c r="B29" t="s">
        <v>4554</v>
      </c>
      <c r="C29" t="s">
        <v>4556</v>
      </c>
      <c r="D29">
        <v>2.66</v>
      </c>
      <c r="E29" t="s">
        <v>4559</v>
      </c>
      <c r="F29">
        <v>8.57</v>
      </c>
      <c r="K29" t="s">
        <v>4891</v>
      </c>
      <c r="M29" t="s">
        <v>6368</v>
      </c>
      <c r="N29">
        <v>8</v>
      </c>
      <c r="O29" t="s">
        <v>6483</v>
      </c>
      <c r="P29" t="s">
        <v>6647</v>
      </c>
      <c r="Q29">
        <v>6</v>
      </c>
      <c r="R29">
        <v>1</v>
      </c>
      <c r="S29">
        <v>1.8</v>
      </c>
      <c r="T29">
        <v>2.01</v>
      </c>
      <c r="U29">
        <v>426.52</v>
      </c>
      <c r="V29">
        <v>67.87</v>
      </c>
      <c r="W29">
        <v>3.15</v>
      </c>
      <c r="X29">
        <v>7.5</v>
      </c>
      <c r="Y29">
        <v>0.17</v>
      </c>
      <c r="Z29">
        <v>2</v>
      </c>
      <c r="AA29" t="s">
        <v>5102</v>
      </c>
      <c r="AB29">
        <v>0</v>
      </c>
      <c r="AC29">
        <v>5</v>
      </c>
      <c r="AD29">
        <v>5.358190476190476</v>
      </c>
      <c r="AF29" t="s">
        <v>5108</v>
      </c>
      <c r="AI29">
        <v>0</v>
      </c>
      <c r="AJ29">
        <v>0</v>
      </c>
      <c r="AK29" t="s">
        <v>7686</v>
      </c>
      <c r="AL29" t="s">
        <v>7686</v>
      </c>
      <c r="AM29" t="s">
        <v>7796</v>
      </c>
    </row>
    <row r="30" spans="1:39">
      <c r="A30" t="s">
        <v>5169</v>
      </c>
      <c r="B30" t="s">
        <v>4554</v>
      </c>
      <c r="C30" t="s">
        <v>4556</v>
      </c>
      <c r="D30">
        <v>2.7</v>
      </c>
      <c r="E30" t="s">
        <v>4559</v>
      </c>
      <c r="F30">
        <v>8.57</v>
      </c>
      <c r="K30" t="s">
        <v>4891</v>
      </c>
      <c r="L30" t="s">
        <v>4892</v>
      </c>
      <c r="M30" t="s">
        <v>6366</v>
      </c>
      <c r="N30">
        <v>9</v>
      </c>
      <c r="O30" t="s">
        <v>6481</v>
      </c>
      <c r="P30" t="s">
        <v>6648</v>
      </c>
      <c r="Q30">
        <v>8</v>
      </c>
      <c r="R30">
        <v>1</v>
      </c>
      <c r="S30">
        <v>3.1</v>
      </c>
      <c r="T30">
        <v>4.03</v>
      </c>
      <c r="U30">
        <v>627.6900000000001</v>
      </c>
      <c r="V30">
        <v>121.8</v>
      </c>
      <c r="W30">
        <v>3.31</v>
      </c>
      <c r="X30">
        <v>6.22</v>
      </c>
      <c r="Y30">
        <v>4.39</v>
      </c>
      <c r="Z30">
        <v>4</v>
      </c>
      <c r="AA30" t="s">
        <v>5102</v>
      </c>
      <c r="AB30">
        <v>1</v>
      </c>
      <c r="AC30">
        <v>7</v>
      </c>
      <c r="AD30">
        <v>2.768333333333333</v>
      </c>
      <c r="AF30" t="s">
        <v>5110</v>
      </c>
      <c r="AI30">
        <v>0</v>
      </c>
      <c r="AJ30">
        <v>0</v>
      </c>
      <c r="AK30" t="s">
        <v>7684</v>
      </c>
      <c r="AL30" t="s">
        <v>7684</v>
      </c>
      <c r="AM30" t="s">
        <v>7796</v>
      </c>
    </row>
    <row r="31" spans="1:39">
      <c r="A31" t="s">
        <v>5170</v>
      </c>
      <c r="B31" t="s">
        <v>4554</v>
      </c>
      <c r="C31" t="s">
        <v>4556</v>
      </c>
      <c r="D31">
        <v>2.79</v>
      </c>
      <c r="E31" t="s">
        <v>4559</v>
      </c>
      <c r="F31">
        <v>8.550000000000001</v>
      </c>
      <c r="K31" t="s">
        <v>4891</v>
      </c>
      <c r="M31" t="s">
        <v>6368</v>
      </c>
      <c r="N31">
        <v>8</v>
      </c>
      <c r="O31" t="s">
        <v>6483</v>
      </c>
      <c r="P31" t="s">
        <v>6649</v>
      </c>
      <c r="Q31">
        <v>7</v>
      </c>
      <c r="R31">
        <v>1</v>
      </c>
      <c r="S31">
        <v>1.92</v>
      </c>
      <c r="T31">
        <v>2.14</v>
      </c>
      <c r="U31">
        <v>456.55</v>
      </c>
      <c r="V31">
        <v>77.09999999999999</v>
      </c>
      <c r="W31">
        <v>3.16</v>
      </c>
      <c r="X31">
        <v>7.5</v>
      </c>
      <c r="Y31">
        <v>0.16</v>
      </c>
      <c r="Z31">
        <v>2</v>
      </c>
      <c r="AA31" t="s">
        <v>5102</v>
      </c>
      <c r="AB31">
        <v>0</v>
      </c>
      <c r="AC31">
        <v>6</v>
      </c>
      <c r="AD31">
        <v>5.143690476190476</v>
      </c>
      <c r="AF31" t="s">
        <v>5108</v>
      </c>
      <c r="AI31">
        <v>0</v>
      </c>
      <c r="AJ31">
        <v>0</v>
      </c>
      <c r="AK31" t="s">
        <v>7686</v>
      </c>
      <c r="AL31" t="s">
        <v>7686</v>
      </c>
      <c r="AM31" t="s">
        <v>7796</v>
      </c>
    </row>
    <row r="32" spans="1:39">
      <c r="A32" t="s">
        <v>5171</v>
      </c>
      <c r="B32" t="s">
        <v>4554</v>
      </c>
      <c r="C32" t="s">
        <v>4556</v>
      </c>
      <c r="D32">
        <v>2.8</v>
      </c>
      <c r="E32" t="s">
        <v>4559</v>
      </c>
      <c r="F32">
        <v>8.550000000000001</v>
      </c>
      <c r="K32" t="s">
        <v>4891</v>
      </c>
      <c r="L32" t="s">
        <v>4892</v>
      </c>
      <c r="M32" t="s">
        <v>6374</v>
      </c>
      <c r="N32">
        <v>9</v>
      </c>
      <c r="O32" t="s">
        <v>6490</v>
      </c>
      <c r="P32" t="s">
        <v>6650</v>
      </c>
      <c r="Q32">
        <v>8</v>
      </c>
      <c r="R32">
        <v>1</v>
      </c>
      <c r="S32">
        <v>3.08</v>
      </c>
      <c r="T32">
        <v>3.14</v>
      </c>
      <c r="U32">
        <v>547.64</v>
      </c>
      <c r="V32">
        <v>119.05</v>
      </c>
      <c r="W32">
        <v>2.91</v>
      </c>
      <c r="Y32">
        <v>6.58</v>
      </c>
      <c r="Z32">
        <v>3</v>
      </c>
      <c r="AA32" t="s">
        <v>5102</v>
      </c>
      <c r="AB32">
        <v>1</v>
      </c>
      <c r="AC32">
        <v>5</v>
      </c>
      <c r="AD32">
        <v>3.255</v>
      </c>
      <c r="AF32" t="s">
        <v>5108</v>
      </c>
      <c r="AI32">
        <v>0</v>
      </c>
      <c r="AJ32">
        <v>0</v>
      </c>
      <c r="AK32" t="s">
        <v>7693</v>
      </c>
      <c r="AL32" t="s">
        <v>7693</v>
      </c>
      <c r="AM32" t="s">
        <v>7796</v>
      </c>
    </row>
    <row r="33" spans="1:39">
      <c r="A33" t="s">
        <v>5172</v>
      </c>
      <c r="B33" t="s">
        <v>4554</v>
      </c>
      <c r="C33" t="s">
        <v>4556</v>
      </c>
      <c r="D33">
        <v>2.9</v>
      </c>
      <c r="E33" t="s">
        <v>4559</v>
      </c>
      <c r="F33">
        <v>8.539999999999999</v>
      </c>
      <c r="K33" t="s">
        <v>4891</v>
      </c>
      <c r="L33" t="s">
        <v>4892</v>
      </c>
      <c r="M33" t="s">
        <v>6374</v>
      </c>
      <c r="N33">
        <v>9</v>
      </c>
      <c r="O33" t="s">
        <v>6490</v>
      </c>
      <c r="P33" t="s">
        <v>6651</v>
      </c>
      <c r="Q33">
        <v>6</v>
      </c>
      <c r="R33">
        <v>2</v>
      </c>
      <c r="S33">
        <v>3.89</v>
      </c>
      <c r="T33">
        <v>3.89</v>
      </c>
      <c r="U33">
        <v>416.87</v>
      </c>
      <c r="V33">
        <v>88.48999999999999</v>
      </c>
      <c r="W33">
        <v>4.48</v>
      </c>
      <c r="X33">
        <v>10.05</v>
      </c>
      <c r="Y33">
        <v>3.25</v>
      </c>
      <c r="Z33">
        <v>5</v>
      </c>
      <c r="AA33" t="s">
        <v>5102</v>
      </c>
      <c r="AB33">
        <v>0</v>
      </c>
      <c r="AC33">
        <v>4</v>
      </c>
      <c r="AD33">
        <v>3.703785714285714</v>
      </c>
      <c r="AE33" t="s">
        <v>7667</v>
      </c>
      <c r="AF33" t="s">
        <v>5108</v>
      </c>
      <c r="AH33" t="s">
        <v>5111</v>
      </c>
      <c r="AI33">
        <v>3</v>
      </c>
      <c r="AJ33">
        <v>0</v>
      </c>
      <c r="AK33" t="s">
        <v>7693</v>
      </c>
      <c r="AL33" t="s">
        <v>7693</v>
      </c>
      <c r="AM33" t="s">
        <v>7796</v>
      </c>
    </row>
    <row r="34" spans="1:39">
      <c r="A34" t="s">
        <v>5173</v>
      </c>
      <c r="B34" t="s">
        <v>4554</v>
      </c>
      <c r="C34" t="s">
        <v>4556</v>
      </c>
      <c r="D34">
        <v>3</v>
      </c>
      <c r="E34" t="s">
        <v>4559</v>
      </c>
      <c r="F34">
        <v>8.52</v>
      </c>
      <c r="K34" t="s">
        <v>4891</v>
      </c>
      <c r="L34" t="s">
        <v>4892</v>
      </c>
      <c r="M34" t="s">
        <v>4895</v>
      </c>
      <c r="N34">
        <v>9</v>
      </c>
      <c r="O34" t="s">
        <v>4918</v>
      </c>
      <c r="P34" t="s">
        <v>6652</v>
      </c>
      <c r="Q34">
        <v>6</v>
      </c>
      <c r="R34">
        <v>0</v>
      </c>
      <c r="S34">
        <v>5.11</v>
      </c>
      <c r="T34">
        <v>5.11</v>
      </c>
      <c r="U34">
        <v>312.4</v>
      </c>
      <c r="V34">
        <v>52.83</v>
      </c>
      <c r="W34">
        <v>3.58</v>
      </c>
      <c r="Y34">
        <v>0.98</v>
      </c>
      <c r="Z34">
        <v>3</v>
      </c>
      <c r="AA34" t="s">
        <v>5102</v>
      </c>
      <c r="AB34">
        <v>0</v>
      </c>
      <c r="AC34">
        <v>2</v>
      </c>
      <c r="AD34">
        <v>4</v>
      </c>
      <c r="AF34" t="s">
        <v>5108</v>
      </c>
      <c r="AI34">
        <v>0</v>
      </c>
      <c r="AJ34">
        <v>0</v>
      </c>
      <c r="AK34" t="s">
        <v>5115</v>
      </c>
      <c r="AL34" t="s">
        <v>5115</v>
      </c>
      <c r="AM34" t="s">
        <v>7796</v>
      </c>
    </row>
    <row r="35" spans="1:39">
      <c r="A35" t="s">
        <v>5174</v>
      </c>
      <c r="B35" t="s">
        <v>4554</v>
      </c>
      <c r="C35" t="s">
        <v>4556</v>
      </c>
      <c r="D35">
        <v>3</v>
      </c>
      <c r="E35" t="s">
        <v>4559</v>
      </c>
      <c r="F35">
        <v>8.52</v>
      </c>
      <c r="K35" t="s">
        <v>4891</v>
      </c>
      <c r="L35" t="s">
        <v>4892</v>
      </c>
      <c r="M35" t="s">
        <v>6375</v>
      </c>
      <c r="N35">
        <v>9</v>
      </c>
      <c r="O35" t="s">
        <v>6491</v>
      </c>
      <c r="P35" t="s">
        <v>6653</v>
      </c>
      <c r="Q35">
        <v>6</v>
      </c>
      <c r="R35">
        <v>1</v>
      </c>
      <c r="S35">
        <v>2.16</v>
      </c>
      <c r="T35">
        <v>2.17</v>
      </c>
      <c r="U35">
        <v>300.34</v>
      </c>
      <c r="V35">
        <v>80.91</v>
      </c>
      <c r="W35">
        <v>3.13</v>
      </c>
      <c r="X35">
        <v>9.31</v>
      </c>
      <c r="Y35">
        <v>3.12</v>
      </c>
      <c r="Z35">
        <v>3</v>
      </c>
      <c r="AA35" t="s">
        <v>5102</v>
      </c>
      <c r="AB35">
        <v>0</v>
      </c>
      <c r="AC35">
        <v>3</v>
      </c>
      <c r="AD35">
        <v>5.753333333333333</v>
      </c>
      <c r="AF35" t="s">
        <v>5108</v>
      </c>
      <c r="AI35">
        <v>0</v>
      </c>
      <c r="AJ35">
        <v>0</v>
      </c>
      <c r="AK35" t="s">
        <v>7694</v>
      </c>
      <c r="AL35" t="s">
        <v>7694</v>
      </c>
      <c r="AM35" t="s">
        <v>7796</v>
      </c>
    </row>
    <row r="36" spans="1:39">
      <c r="A36" t="s">
        <v>5175</v>
      </c>
      <c r="B36" t="s">
        <v>4554</v>
      </c>
      <c r="C36" t="s">
        <v>4556</v>
      </c>
      <c r="D36">
        <v>3</v>
      </c>
      <c r="E36" t="s">
        <v>4559</v>
      </c>
      <c r="F36">
        <v>8.52</v>
      </c>
      <c r="K36" t="s">
        <v>4891</v>
      </c>
      <c r="L36" t="s">
        <v>4892</v>
      </c>
      <c r="M36" t="s">
        <v>6375</v>
      </c>
      <c r="N36">
        <v>9</v>
      </c>
      <c r="O36" t="s">
        <v>6491</v>
      </c>
      <c r="P36" t="s">
        <v>6654</v>
      </c>
      <c r="Q36">
        <v>5</v>
      </c>
      <c r="R36">
        <v>1</v>
      </c>
      <c r="S36">
        <v>2.72</v>
      </c>
      <c r="T36">
        <v>2.72</v>
      </c>
      <c r="U36">
        <v>279.37</v>
      </c>
      <c r="V36">
        <v>68.02</v>
      </c>
      <c r="W36">
        <v>3.36</v>
      </c>
      <c r="X36">
        <v>9.359999999999999</v>
      </c>
      <c r="Y36">
        <v>1.7</v>
      </c>
      <c r="Z36">
        <v>2</v>
      </c>
      <c r="AA36" t="s">
        <v>5102</v>
      </c>
      <c r="AB36">
        <v>0</v>
      </c>
      <c r="AC36">
        <v>2</v>
      </c>
      <c r="AD36">
        <v>5.473333333333333</v>
      </c>
      <c r="AF36" t="s">
        <v>5108</v>
      </c>
      <c r="AI36">
        <v>0</v>
      </c>
      <c r="AJ36">
        <v>0</v>
      </c>
      <c r="AK36" t="s">
        <v>7694</v>
      </c>
      <c r="AL36" t="s">
        <v>7694</v>
      </c>
      <c r="AM36" t="s">
        <v>7796</v>
      </c>
    </row>
    <row r="37" spans="1:39">
      <c r="A37" t="s">
        <v>5175</v>
      </c>
      <c r="B37" t="s">
        <v>4554</v>
      </c>
      <c r="C37" t="s">
        <v>4556</v>
      </c>
      <c r="D37">
        <v>3</v>
      </c>
      <c r="E37" t="s">
        <v>4559</v>
      </c>
      <c r="F37">
        <v>8.52</v>
      </c>
      <c r="K37" t="s">
        <v>4891</v>
      </c>
      <c r="L37" t="s">
        <v>4892</v>
      </c>
      <c r="M37" t="s">
        <v>6376</v>
      </c>
      <c r="N37">
        <v>9</v>
      </c>
      <c r="O37" t="s">
        <v>6492</v>
      </c>
      <c r="P37" t="s">
        <v>6654</v>
      </c>
      <c r="Q37">
        <v>5</v>
      </c>
      <c r="R37">
        <v>1</v>
      </c>
      <c r="S37">
        <v>2.72</v>
      </c>
      <c r="T37">
        <v>2.72</v>
      </c>
      <c r="U37">
        <v>279.37</v>
      </c>
      <c r="V37">
        <v>68.02</v>
      </c>
      <c r="W37">
        <v>3.36</v>
      </c>
      <c r="X37">
        <v>9.359999999999999</v>
      </c>
      <c r="Y37">
        <v>1.7</v>
      </c>
      <c r="Z37">
        <v>2</v>
      </c>
      <c r="AA37" t="s">
        <v>5102</v>
      </c>
      <c r="AB37">
        <v>0</v>
      </c>
      <c r="AC37">
        <v>2</v>
      </c>
      <c r="AD37">
        <v>5.473333333333333</v>
      </c>
      <c r="AF37" t="s">
        <v>5108</v>
      </c>
      <c r="AI37">
        <v>0</v>
      </c>
      <c r="AJ37">
        <v>0</v>
      </c>
      <c r="AK37" t="s">
        <v>7695</v>
      </c>
      <c r="AL37" t="s">
        <v>7695</v>
      </c>
      <c r="AM37" t="s">
        <v>7796</v>
      </c>
    </row>
    <row r="38" spans="1:39">
      <c r="A38" t="s">
        <v>5176</v>
      </c>
      <c r="B38" t="s">
        <v>4554</v>
      </c>
      <c r="C38" t="s">
        <v>4556</v>
      </c>
      <c r="D38">
        <v>3.162</v>
      </c>
      <c r="E38" t="s">
        <v>4559</v>
      </c>
      <c r="F38">
        <v>8.5</v>
      </c>
      <c r="K38" t="s">
        <v>4891</v>
      </c>
      <c r="L38" t="s">
        <v>4892</v>
      </c>
      <c r="M38" t="s">
        <v>6372</v>
      </c>
      <c r="N38">
        <v>9</v>
      </c>
      <c r="O38" t="s">
        <v>6488</v>
      </c>
      <c r="P38" t="s">
        <v>6655</v>
      </c>
      <c r="Q38">
        <v>8</v>
      </c>
      <c r="R38">
        <v>3</v>
      </c>
      <c r="S38">
        <v>-0.12</v>
      </c>
      <c r="T38">
        <v>1.39</v>
      </c>
      <c r="U38">
        <v>474.55</v>
      </c>
      <c r="V38">
        <v>150.69</v>
      </c>
      <c r="W38">
        <v>1.08</v>
      </c>
      <c r="X38">
        <v>5.74</v>
      </c>
      <c r="Y38">
        <v>2.07</v>
      </c>
      <c r="Z38">
        <v>3</v>
      </c>
      <c r="AA38" t="s">
        <v>5102</v>
      </c>
      <c r="AB38">
        <v>0</v>
      </c>
      <c r="AC38">
        <v>6</v>
      </c>
      <c r="AD38">
        <v>3.348452380952381</v>
      </c>
      <c r="AF38" t="s">
        <v>5110</v>
      </c>
      <c r="AI38">
        <v>0</v>
      </c>
      <c r="AJ38">
        <v>0</v>
      </c>
      <c r="AK38" t="s">
        <v>7691</v>
      </c>
      <c r="AL38" t="s">
        <v>7691</v>
      </c>
      <c r="AM38" t="s">
        <v>7796</v>
      </c>
    </row>
    <row r="39" spans="1:39">
      <c r="A39" t="s">
        <v>5177</v>
      </c>
      <c r="B39" t="s">
        <v>4554</v>
      </c>
      <c r="C39" t="s">
        <v>4556</v>
      </c>
      <c r="D39">
        <v>3.5</v>
      </c>
      <c r="E39" t="s">
        <v>4559</v>
      </c>
      <c r="F39">
        <v>8.460000000000001</v>
      </c>
      <c r="K39" t="s">
        <v>4891</v>
      </c>
      <c r="L39" t="s">
        <v>4892</v>
      </c>
      <c r="M39" t="s">
        <v>4895</v>
      </c>
      <c r="N39">
        <v>9</v>
      </c>
      <c r="O39" t="s">
        <v>4918</v>
      </c>
      <c r="P39" t="s">
        <v>6656</v>
      </c>
      <c r="Q39">
        <v>7</v>
      </c>
      <c r="R39">
        <v>1</v>
      </c>
      <c r="S39">
        <v>1.23</v>
      </c>
      <c r="T39">
        <v>3.97</v>
      </c>
      <c r="U39">
        <v>367.48</v>
      </c>
      <c r="V39">
        <v>64.86</v>
      </c>
      <c r="W39">
        <v>3.27</v>
      </c>
      <c r="Y39">
        <v>10.39</v>
      </c>
      <c r="Z39">
        <v>3</v>
      </c>
      <c r="AA39" t="s">
        <v>5102</v>
      </c>
      <c r="AB39">
        <v>0</v>
      </c>
      <c r="AC39">
        <v>3</v>
      </c>
      <c r="AD39">
        <v>4.294904761904762</v>
      </c>
      <c r="AF39" t="s">
        <v>5109</v>
      </c>
      <c r="AI39">
        <v>0</v>
      </c>
      <c r="AJ39">
        <v>0</v>
      </c>
      <c r="AK39" t="s">
        <v>5115</v>
      </c>
      <c r="AL39" t="s">
        <v>5115</v>
      </c>
      <c r="AM39" t="s">
        <v>7796</v>
      </c>
    </row>
    <row r="40" spans="1:39">
      <c r="A40" t="s">
        <v>5178</v>
      </c>
      <c r="B40" t="s">
        <v>4554</v>
      </c>
      <c r="C40" t="s">
        <v>4556</v>
      </c>
      <c r="D40">
        <v>3.7</v>
      </c>
      <c r="E40" t="s">
        <v>4559</v>
      </c>
      <c r="F40">
        <v>8.43</v>
      </c>
      <c r="K40" t="s">
        <v>4891</v>
      </c>
      <c r="L40" t="s">
        <v>4892</v>
      </c>
      <c r="M40" t="s">
        <v>4895</v>
      </c>
      <c r="N40">
        <v>9</v>
      </c>
      <c r="O40" t="s">
        <v>4918</v>
      </c>
      <c r="P40" t="s">
        <v>6657</v>
      </c>
      <c r="Q40">
        <v>8</v>
      </c>
      <c r="R40">
        <v>1</v>
      </c>
      <c r="S40">
        <v>4.87</v>
      </c>
      <c r="T40">
        <v>4.89</v>
      </c>
      <c r="U40">
        <v>404.5</v>
      </c>
      <c r="V40">
        <v>91.73999999999999</v>
      </c>
      <c r="W40">
        <v>4.23</v>
      </c>
      <c r="Y40">
        <v>5.95</v>
      </c>
      <c r="Z40">
        <v>4</v>
      </c>
      <c r="AA40" t="s">
        <v>5102</v>
      </c>
      <c r="AB40">
        <v>0</v>
      </c>
      <c r="AC40">
        <v>3</v>
      </c>
      <c r="AD40">
        <v>3.512476190476191</v>
      </c>
      <c r="AF40" t="s">
        <v>5108</v>
      </c>
      <c r="AI40">
        <v>0</v>
      </c>
      <c r="AJ40">
        <v>0</v>
      </c>
      <c r="AK40" t="s">
        <v>5115</v>
      </c>
      <c r="AL40" t="s">
        <v>5115</v>
      </c>
      <c r="AM40" t="s">
        <v>7796</v>
      </c>
    </row>
    <row r="41" spans="1:39">
      <c r="A41" t="s">
        <v>5179</v>
      </c>
      <c r="B41" t="s">
        <v>4554</v>
      </c>
      <c r="C41" t="s">
        <v>4556</v>
      </c>
      <c r="D41">
        <v>3.981</v>
      </c>
      <c r="E41" t="s">
        <v>4559</v>
      </c>
      <c r="F41">
        <v>8.4</v>
      </c>
      <c r="K41" t="s">
        <v>4891</v>
      </c>
      <c r="L41" t="s">
        <v>4892</v>
      </c>
      <c r="M41" t="s">
        <v>6372</v>
      </c>
      <c r="N41">
        <v>9</v>
      </c>
      <c r="O41" t="s">
        <v>6488</v>
      </c>
      <c r="P41" t="s">
        <v>6658</v>
      </c>
      <c r="Q41">
        <v>9</v>
      </c>
      <c r="R41">
        <v>3</v>
      </c>
      <c r="S41">
        <v>-0.01</v>
      </c>
      <c r="T41">
        <v>1.54</v>
      </c>
      <c r="U41">
        <v>516.58</v>
      </c>
      <c r="V41">
        <v>159.92</v>
      </c>
      <c r="W41">
        <v>0.85</v>
      </c>
      <c r="X41">
        <v>5.68</v>
      </c>
      <c r="Y41">
        <v>2.12</v>
      </c>
      <c r="Z41">
        <v>3</v>
      </c>
      <c r="AA41" t="s">
        <v>5102</v>
      </c>
      <c r="AB41">
        <v>1</v>
      </c>
      <c r="AC41">
        <v>6</v>
      </c>
      <c r="AD41">
        <v>3.166666666666667</v>
      </c>
      <c r="AF41" t="s">
        <v>5110</v>
      </c>
      <c r="AI41">
        <v>0</v>
      </c>
      <c r="AJ41">
        <v>0</v>
      </c>
      <c r="AK41" t="s">
        <v>7691</v>
      </c>
      <c r="AL41" t="s">
        <v>7691</v>
      </c>
      <c r="AM41" t="s">
        <v>7796</v>
      </c>
    </row>
    <row r="42" spans="1:39">
      <c r="A42" t="s">
        <v>5180</v>
      </c>
      <c r="B42" t="s">
        <v>4554</v>
      </c>
      <c r="C42" t="s">
        <v>4556</v>
      </c>
      <c r="D42">
        <v>3.981</v>
      </c>
      <c r="E42" t="s">
        <v>4559</v>
      </c>
      <c r="F42">
        <v>8.4</v>
      </c>
      <c r="K42" t="s">
        <v>4891</v>
      </c>
      <c r="L42" t="s">
        <v>4892</v>
      </c>
      <c r="M42" t="s">
        <v>6373</v>
      </c>
      <c r="N42">
        <v>9</v>
      </c>
      <c r="O42" t="s">
        <v>6489</v>
      </c>
      <c r="P42" t="s">
        <v>6659</v>
      </c>
      <c r="Q42">
        <v>8</v>
      </c>
      <c r="R42">
        <v>2</v>
      </c>
      <c r="S42">
        <v>3.02</v>
      </c>
      <c r="T42">
        <v>3.82</v>
      </c>
      <c r="U42">
        <v>535.53</v>
      </c>
      <c r="V42">
        <v>129.2</v>
      </c>
      <c r="W42">
        <v>4.12</v>
      </c>
      <c r="X42">
        <v>6.3</v>
      </c>
      <c r="Y42">
        <v>2.95</v>
      </c>
      <c r="Z42">
        <v>5</v>
      </c>
      <c r="AA42" t="s">
        <v>5102</v>
      </c>
      <c r="AB42">
        <v>1</v>
      </c>
      <c r="AC42">
        <v>6</v>
      </c>
      <c r="AD42">
        <v>2.58</v>
      </c>
      <c r="AF42" t="s">
        <v>5110</v>
      </c>
      <c r="AI42">
        <v>0</v>
      </c>
      <c r="AJ42">
        <v>0</v>
      </c>
      <c r="AK42" t="s">
        <v>7692</v>
      </c>
      <c r="AL42" t="s">
        <v>7692</v>
      </c>
      <c r="AM42" t="s">
        <v>7796</v>
      </c>
    </row>
    <row r="43" spans="1:39">
      <c r="A43" t="s">
        <v>5181</v>
      </c>
      <c r="B43" t="s">
        <v>4554</v>
      </c>
      <c r="C43" t="s">
        <v>4556</v>
      </c>
      <c r="D43">
        <v>4</v>
      </c>
      <c r="E43" t="s">
        <v>4559</v>
      </c>
      <c r="F43">
        <v>8.4</v>
      </c>
      <c r="K43" t="s">
        <v>4891</v>
      </c>
      <c r="M43" t="s">
        <v>6377</v>
      </c>
      <c r="N43">
        <v>8</v>
      </c>
      <c r="O43" t="s">
        <v>6493</v>
      </c>
      <c r="P43" t="s">
        <v>6660</v>
      </c>
      <c r="Q43">
        <v>11</v>
      </c>
      <c r="R43">
        <v>2</v>
      </c>
      <c r="S43">
        <v>2.8</v>
      </c>
      <c r="T43">
        <v>2.98</v>
      </c>
      <c r="U43">
        <v>522.64</v>
      </c>
      <c r="V43">
        <v>127.9</v>
      </c>
      <c r="W43">
        <v>3.62</v>
      </c>
      <c r="Y43">
        <v>7.1</v>
      </c>
      <c r="Z43">
        <v>6</v>
      </c>
      <c r="AA43" t="s">
        <v>5102</v>
      </c>
      <c r="AB43">
        <v>2</v>
      </c>
      <c r="AC43">
        <v>4</v>
      </c>
      <c r="AD43">
        <v>3.1</v>
      </c>
      <c r="AF43" t="s">
        <v>5108</v>
      </c>
      <c r="AI43">
        <v>0</v>
      </c>
      <c r="AJ43">
        <v>0</v>
      </c>
      <c r="AK43" t="s">
        <v>7696</v>
      </c>
      <c r="AL43" t="s">
        <v>7696</v>
      </c>
      <c r="AM43" t="s">
        <v>7796</v>
      </c>
    </row>
    <row r="44" spans="1:39">
      <c r="A44" t="s">
        <v>5182</v>
      </c>
      <c r="B44" t="s">
        <v>4554</v>
      </c>
      <c r="C44" t="s">
        <v>4556</v>
      </c>
      <c r="D44">
        <v>4</v>
      </c>
      <c r="E44" t="s">
        <v>4559</v>
      </c>
      <c r="F44">
        <v>8.4</v>
      </c>
      <c r="K44" t="s">
        <v>4891</v>
      </c>
      <c r="L44" t="s">
        <v>4892</v>
      </c>
      <c r="M44" t="s">
        <v>4902</v>
      </c>
      <c r="N44">
        <v>9</v>
      </c>
      <c r="O44" t="s">
        <v>6484</v>
      </c>
      <c r="P44" t="s">
        <v>6661</v>
      </c>
      <c r="Q44">
        <v>9</v>
      </c>
      <c r="R44">
        <v>3</v>
      </c>
      <c r="S44">
        <v>-0.24</v>
      </c>
      <c r="T44">
        <v>3.8</v>
      </c>
      <c r="U44">
        <v>524.58</v>
      </c>
      <c r="V44">
        <v>139.74</v>
      </c>
      <c r="W44">
        <v>4.35</v>
      </c>
      <c r="X44">
        <v>4.12</v>
      </c>
      <c r="Y44">
        <v>1.86</v>
      </c>
      <c r="Z44">
        <v>4</v>
      </c>
      <c r="AA44" t="s">
        <v>5102</v>
      </c>
      <c r="AB44">
        <v>1</v>
      </c>
      <c r="AC44">
        <v>8</v>
      </c>
      <c r="AD44">
        <v>2.766666666666667</v>
      </c>
      <c r="AF44" t="s">
        <v>5110</v>
      </c>
      <c r="AI44">
        <v>0</v>
      </c>
      <c r="AJ44">
        <v>0</v>
      </c>
      <c r="AK44" t="s">
        <v>7687</v>
      </c>
      <c r="AL44" t="s">
        <v>7687</v>
      </c>
      <c r="AM44" t="s">
        <v>7796</v>
      </c>
    </row>
    <row r="45" spans="1:39">
      <c r="A45" t="s">
        <v>5183</v>
      </c>
      <c r="B45" t="s">
        <v>4554</v>
      </c>
      <c r="C45" t="s">
        <v>4556</v>
      </c>
      <c r="D45">
        <v>4</v>
      </c>
      <c r="E45" t="s">
        <v>4559</v>
      </c>
      <c r="F45">
        <v>8.4</v>
      </c>
      <c r="K45" t="s">
        <v>4891</v>
      </c>
      <c r="L45" t="s">
        <v>4892</v>
      </c>
      <c r="M45" t="s">
        <v>6366</v>
      </c>
      <c r="N45">
        <v>9</v>
      </c>
      <c r="O45" t="s">
        <v>6481</v>
      </c>
      <c r="P45" t="s">
        <v>6662</v>
      </c>
      <c r="Q45">
        <v>8</v>
      </c>
      <c r="R45">
        <v>1</v>
      </c>
      <c r="S45">
        <v>3.85</v>
      </c>
      <c r="T45">
        <v>4.79</v>
      </c>
      <c r="U45">
        <v>621.67</v>
      </c>
      <c r="V45">
        <v>113.96</v>
      </c>
      <c r="W45">
        <v>4.51</v>
      </c>
      <c r="X45">
        <v>6.22</v>
      </c>
      <c r="Y45">
        <v>5.34</v>
      </c>
      <c r="Z45">
        <v>4</v>
      </c>
      <c r="AA45" t="s">
        <v>5102</v>
      </c>
      <c r="AB45">
        <v>1</v>
      </c>
      <c r="AC45">
        <v>7</v>
      </c>
      <c r="AD45">
        <v>2.214666666666667</v>
      </c>
      <c r="AF45" t="s">
        <v>5110</v>
      </c>
      <c r="AI45">
        <v>0</v>
      </c>
      <c r="AJ45">
        <v>0</v>
      </c>
      <c r="AK45" t="s">
        <v>7684</v>
      </c>
      <c r="AL45" t="s">
        <v>7684</v>
      </c>
      <c r="AM45" t="s">
        <v>7796</v>
      </c>
    </row>
    <row r="46" spans="1:39">
      <c r="A46" t="s">
        <v>5184</v>
      </c>
      <c r="B46" t="s">
        <v>4554</v>
      </c>
      <c r="C46" t="s">
        <v>4556</v>
      </c>
      <c r="D46">
        <v>4</v>
      </c>
      <c r="E46" t="s">
        <v>4559</v>
      </c>
      <c r="F46">
        <v>8.4</v>
      </c>
      <c r="K46" t="s">
        <v>4891</v>
      </c>
      <c r="L46" t="s">
        <v>4892</v>
      </c>
      <c r="M46" t="s">
        <v>6378</v>
      </c>
      <c r="N46">
        <v>9</v>
      </c>
      <c r="O46" t="s">
        <v>6494</v>
      </c>
      <c r="P46" t="s">
        <v>6663</v>
      </c>
      <c r="Q46">
        <v>9</v>
      </c>
      <c r="R46">
        <v>3</v>
      </c>
      <c r="S46">
        <v>1.37</v>
      </c>
      <c r="T46">
        <v>2.48</v>
      </c>
      <c r="U46">
        <v>546.63</v>
      </c>
      <c r="V46">
        <v>133.84</v>
      </c>
      <c r="W46">
        <v>2.85</v>
      </c>
      <c r="X46">
        <v>13.92</v>
      </c>
      <c r="Y46">
        <v>8.470000000000001</v>
      </c>
      <c r="Z46">
        <v>3</v>
      </c>
      <c r="AA46" t="s">
        <v>5102</v>
      </c>
      <c r="AB46">
        <v>1</v>
      </c>
      <c r="AC46">
        <v>6</v>
      </c>
      <c r="AD46">
        <v>2.931666666666667</v>
      </c>
      <c r="AF46" t="s">
        <v>5108</v>
      </c>
      <c r="AI46">
        <v>0</v>
      </c>
      <c r="AJ46">
        <v>0</v>
      </c>
      <c r="AK46" t="s">
        <v>7697</v>
      </c>
      <c r="AL46" t="s">
        <v>7697</v>
      </c>
      <c r="AM46" t="s">
        <v>7796</v>
      </c>
    </row>
    <row r="47" spans="1:39">
      <c r="A47" t="s">
        <v>5185</v>
      </c>
      <c r="B47" t="s">
        <v>4554</v>
      </c>
      <c r="C47" t="s">
        <v>4556</v>
      </c>
      <c r="D47">
        <v>4.27</v>
      </c>
      <c r="E47" t="s">
        <v>4559</v>
      </c>
      <c r="F47">
        <v>8.369999999999999</v>
      </c>
      <c r="K47" t="s">
        <v>4891</v>
      </c>
      <c r="M47" t="s">
        <v>6368</v>
      </c>
      <c r="N47">
        <v>8</v>
      </c>
      <c r="O47" t="s">
        <v>6483</v>
      </c>
      <c r="P47" t="s">
        <v>6664</v>
      </c>
      <c r="Q47">
        <v>5</v>
      </c>
      <c r="R47">
        <v>1</v>
      </c>
      <c r="S47">
        <v>2.43</v>
      </c>
      <c r="T47">
        <v>2.65</v>
      </c>
      <c r="U47">
        <v>430.94</v>
      </c>
      <c r="V47">
        <v>58.64</v>
      </c>
      <c r="W47">
        <v>3.8</v>
      </c>
      <c r="X47">
        <v>7.5</v>
      </c>
      <c r="Y47">
        <v>0.15</v>
      </c>
      <c r="Z47">
        <v>2</v>
      </c>
      <c r="AA47" t="s">
        <v>5102</v>
      </c>
      <c r="AB47">
        <v>0</v>
      </c>
      <c r="AC47">
        <v>4</v>
      </c>
      <c r="AD47">
        <v>5.111619047619048</v>
      </c>
      <c r="AF47" t="s">
        <v>5108</v>
      </c>
      <c r="AI47">
        <v>0</v>
      </c>
      <c r="AJ47">
        <v>0</v>
      </c>
      <c r="AK47" t="s">
        <v>7686</v>
      </c>
      <c r="AL47" t="s">
        <v>7686</v>
      </c>
      <c r="AM47" t="s">
        <v>7796</v>
      </c>
    </row>
    <row r="48" spans="1:39">
      <c r="A48" t="s">
        <v>5186</v>
      </c>
      <c r="B48" t="s">
        <v>4554</v>
      </c>
      <c r="C48" t="s">
        <v>4556</v>
      </c>
      <c r="D48">
        <v>4.28</v>
      </c>
      <c r="E48" t="s">
        <v>4559</v>
      </c>
      <c r="F48">
        <v>8.369999999999999</v>
      </c>
      <c r="K48" t="s">
        <v>4891</v>
      </c>
      <c r="M48" t="s">
        <v>6368</v>
      </c>
      <c r="N48">
        <v>8</v>
      </c>
      <c r="O48" t="s">
        <v>6483</v>
      </c>
      <c r="P48" t="s">
        <v>6665</v>
      </c>
      <c r="Q48">
        <v>5</v>
      </c>
      <c r="R48">
        <v>1</v>
      </c>
      <c r="S48">
        <v>3.05</v>
      </c>
      <c r="T48">
        <v>3.27</v>
      </c>
      <c r="U48">
        <v>465.38</v>
      </c>
      <c r="V48">
        <v>58.64</v>
      </c>
      <c r="W48">
        <v>4.45</v>
      </c>
      <c r="X48">
        <v>7.5</v>
      </c>
      <c r="Y48">
        <v>0.12</v>
      </c>
      <c r="Z48">
        <v>2</v>
      </c>
      <c r="AA48" t="s">
        <v>5102</v>
      </c>
      <c r="AB48">
        <v>0</v>
      </c>
      <c r="AC48">
        <v>4</v>
      </c>
      <c r="AD48">
        <v>4.420619047619048</v>
      </c>
      <c r="AF48" t="s">
        <v>5108</v>
      </c>
      <c r="AI48">
        <v>0</v>
      </c>
      <c r="AJ48">
        <v>0</v>
      </c>
      <c r="AK48" t="s">
        <v>7686</v>
      </c>
      <c r="AL48" t="s">
        <v>7686</v>
      </c>
      <c r="AM48" t="s">
        <v>7796</v>
      </c>
    </row>
    <row r="49" spans="1:39">
      <c r="A49" t="s">
        <v>5187</v>
      </c>
      <c r="B49" t="s">
        <v>4554</v>
      </c>
      <c r="C49" t="s">
        <v>4556</v>
      </c>
      <c r="D49">
        <v>4.3</v>
      </c>
      <c r="E49" t="s">
        <v>4559</v>
      </c>
      <c r="F49">
        <v>8.369999999999999</v>
      </c>
      <c r="K49" t="s">
        <v>4891</v>
      </c>
      <c r="L49" t="s">
        <v>4892</v>
      </c>
      <c r="M49" t="s">
        <v>4895</v>
      </c>
      <c r="N49">
        <v>9</v>
      </c>
      <c r="O49" t="s">
        <v>4918</v>
      </c>
      <c r="P49" t="s">
        <v>6666</v>
      </c>
      <c r="Q49">
        <v>7</v>
      </c>
      <c r="R49">
        <v>1</v>
      </c>
      <c r="S49">
        <v>2</v>
      </c>
      <c r="T49">
        <v>4.43</v>
      </c>
      <c r="U49">
        <v>381.51</v>
      </c>
      <c r="V49">
        <v>64.86</v>
      </c>
      <c r="W49">
        <v>3.66</v>
      </c>
      <c r="Y49">
        <v>9.94</v>
      </c>
      <c r="Z49">
        <v>3</v>
      </c>
      <c r="AA49" t="s">
        <v>5102</v>
      </c>
      <c r="AB49">
        <v>0</v>
      </c>
      <c r="AC49">
        <v>3</v>
      </c>
      <c r="AD49">
        <v>3.994690476190477</v>
      </c>
      <c r="AF49" t="s">
        <v>5109</v>
      </c>
      <c r="AI49">
        <v>0</v>
      </c>
      <c r="AJ49">
        <v>0</v>
      </c>
      <c r="AK49" t="s">
        <v>5115</v>
      </c>
      <c r="AL49" t="s">
        <v>5115</v>
      </c>
      <c r="AM49" t="s">
        <v>7796</v>
      </c>
    </row>
    <row r="50" spans="1:39">
      <c r="A50" t="s">
        <v>5188</v>
      </c>
      <c r="B50" t="s">
        <v>4554</v>
      </c>
      <c r="C50" t="s">
        <v>4556</v>
      </c>
      <c r="D50">
        <v>4.3</v>
      </c>
      <c r="E50" t="s">
        <v>4559</v>
      </c>
      <c r="F50">
        <v>8.369999999999999</v>
      </c>
      <c r="K50" t="s">
        <v>4891</v>
      </c>
      <c r="L50" t="s">
        <v>4892</v>
      </c>
      <c r="M50" t="s">
        <v>6374</v>
      </c>
      <c r="N50">
        <v>9</v>
      </c>
      <c r="O50" t="s">
        <v>6490</v>
      </c>
      <c r="P50" t="s">
        <v>6667</v>
      </c>
      <c r="Q50">
        <v>7</v>
      </c>
      <c r="R50">
        <v>2</v>
      </c>
      <c r="S50">
        <v>1.48</v>
      </c>
      <c r="T50">
        <v>1.51</v>
      </c>
      <c r="U50">
        <v>410.46</v>
      </c>
      <c r="V50">
        <v>121.52</v>
      </c>
      <c r="W50">
        <v>2.23</v>
      </c>
      <c r="X50">
        <v>10.08</v>
      </c>
      <c r="Y50">
        <v>6.33</v>
      </c>
      <c r="Z50">
        <v>3</v>
      </c>
      <c r="AA50" t="s">
        <v>5102</v>
      </c>
      <c r="AB50">
        <v>0</v>
      </c>
      <c r="AC50">
        <v>3</v>
      </c>
      <c r="AD50">
        <v>4.139571428571429</v>
      </c>
      <c r="AF50" t="s">
        <v>5108</v>
      </c>
      <c r="AI50">
        <v>0</v>
      </c>
      <c r="AJ50">
        <v>0</v>
      </c>
      <c r="AK50" t="s">
        <v>7693</v>
      </c>
      <c r="AL50" t="s">
        <v>7693</v>
      </c>
      <c r="AM50" t="s">
        <v>7796</v>
      </c>
    </row>
    <row r="51" spans="1:39">
      <c r="A51" t="s">
        <v>5189</v>
      </c>
      <c r="B51" t="s">
        <v>4554</v>
      </c>
      <c r="C51" t="s">
        <v>4556</v>
      </c>
      <c r="D51">
        <v>4.36</v>
      </c>
      <c r="E51" t="s">
        <v>4559</v>
      </c>
      <c r="F51">
        <v>8.359999999999999</v>
      </c>
      <c r="K51" t="s">
        <v>4891</v>
      </c>
      <c r="M51" t="s">
        <v>6368</v>
      </c>
      <c r="N51">
        <v>8</v>
      </c>
      <c r="O51" t="s">
        <v>6483</v>
      </c>
      <c r="P51" t="s">
        <v>6668</v>
      </c>
      <c r="Q51">
        <v>5</v>
      </c>
      <c r="R51">
        <v>1</v>
      </c>
      <c r="S51">
        <v>2.95</v>
      </c>
      <c r="T51">
        <v>3.16</v>
      </c>
      <c r="U51">
        <v>465.38</v>
      </c>
      <c r="V51">
        <v>58.64</v>
      </c>
      <c r="W51">
        <v>4.45</v>
      </c>
      <c r="X51">
        <v>7.5</v>
      </c>
      <c r="Y51">
        <v>0.12</v>
      </c>
      <c r="Z51">
        <v>2</v>
      </c>
      <c r="AA51" t="s">
        <v>5102</v>
      </c>
      <c r="AB51">
        <v>0</v>
      </c>
      <c r="AC51">
        <v>4</v>
      </c>
      <c r="AD51">
        <v>4.525619047619047</v>
      </c>
      <c r="AF51" t="s">
        <v>5108</v>
      </c>
      <c r="AI51">
        <v>0</v>
      </c>
      <c r="AJ51">
        <v>0</v>
      </c>
      <c r="AK51" t="s">
        <v>7686</v>
      </c>
      <c r="AL51" t="s">
        <v>7686</v>
      </c>
      <c r="AM51" t="s">
        <v>7796</v>
      </c>
    </row>
    <row r="52" spans="1:39">
      <c r="A52" t="s">
        <v>5190</v>
      </c>
      <c r="B52" t="s">
        <v>4554</v>
      </c>
      <c r="C52" t="s">
        <v>4556</v>
      </c>
      <c r="D52">
        <v>4.4</v>
      </c>
      <c r="E52" t="s">
        <v>4559</v>
      </c>
      <c r="F52">
        <v>8.359999999999999</v>
      </c>
      <c r="K52" t="s">
        <v>4891</v>
      </c>
      <c r="L52" t="s">
        <v>4892</v>
      </c>
      <c r="M52" t="s">
        <v>4902</v>
      </c>
      <c r="N52">
        <v>9</v>
      </c>
      <c r="O52" t="s">
        <v>6484</v>
      </c>
      <c r="P52" t="s">
        <v>6669</v>
      </c>
      <c r="Q52">
        <v>9</v>
      </c>
      <c r="R52">
        <v>3</v>
      </c>
      <c r="S52">
        <v>2.96</v>
      </c>
      <c r="T52">
        <v>4.59</v>
      </c>
      <c r="U52">
        <v>632.74</v>
      </c>
      <c r="V52">
        <v>135.2</v>
      </c>
      <c r="W52">
        <v>5.44</v>
      </c>
      <c r="X52">
        <v>5.55</v>
      </c>
      <c r="Y52">
        <v>2.47</v>
      </c>
      <c r="Z52">
        <v>5</v>
      </c>
      <c r="AA52" t="s">
        <v>5102</v>
      </c>
      <c r="AB52">
        <v>2</v>
      </c>
      <c r="AC52">
        <v>12</v>
      </c>
      <c r="AD52">
        <v>1.891666666666667</v>
      </c>
      <c r="AF52" t="s">
        <v>5110</v>
      </c>
      <c r="AI52">
        <v>0</v>
      </c>
      <c r="AJ52">
        <v>0</v>
      </c>
      <c r="AK52" t="s">
        <v>7687</v>
      </c>
      <c r="AL52" t="s">
        <v>7687</v>
      </c>
      <c r="AM52" t="s">
        <v>7796</v>
      </c>
    </row>
    <row r="53" spans="1:39">
      <c r="A53" t="s">
        <v>5191</v>
      </c>
      <c r="B53" t="s">
        <v>4554</v>
      </c>
      <c r="C53" t="s">
        <v>4556</v>
      </c>
      <c r="D53">
        <v>4.76</v>
      </c>
      <c r="E53" t="s">
        <v>4559</v>
      </c>
      <c r="F53">
        <v>8.32</v>
      </c>
      <c r="K53" t="s">
        <v>4891</v>
      </c>
      <c r="M53" t="s">
        <v>6368</v>
      </c>
      <c r="N53">
        <v>8</v>
      </c>
      <c r="O53" t="s">
        <v>6483</v>
      </c>
      <c r="P53" t="s">
        <v>6670</v>
      </c>
      <c r="Q53">
        <v>5</v>
      </c>
      <c r="R53">
        <v>1</v>
      </c>
      <c r="S53">
        <v>2.33</v>
      </c>
      <c r="T53">
        <v>2.54</v>
      </c>
      <c r="U53">
        <v>430.94</v>
      </c>
      <c r="V53">
        <v>58.64</v>
      </c>
      <c r="W53">
        <v>3.8</v>
      </c>
      <c r="X53">
        <v>7.5</v>
      </c>
      <c r="Y53">
        <v>0.16</v>
      </c>
      <c r="Z53">
        <v>2</v>
      </c>
      <c r="AA53" t="s">
        <v>5102</v>
      </c>
      <c r="AB53">
        <v>0</v>
      </c>
      <c r="AC53">
        <v>4</v>
      </c>
      <c r="AD53">
        <v>5.161619047619047</v>
      </c>
      <c r="AF53" t="s">
        <v>5108</v>
      </c>
      <c r="AI53">
        <v>0</v>
      </c>
      <c r="AJ53">
        <v>0</v>
      </c>
      <c r="AK53" t="s">
        <v>7686</v>
      </c>
      <c r="AL53" t="s">
        <v>7686</v>
      </c>
      <c r="AM53" t="s">
        <v>7796</v>
      </c>
    </row>
    <row r="54" spans="1:39">
      <c r="A54" t="s">
        <v>5192</v>
      </c>
      <c r="B54" t="s">
        <v>4554</v>
      </c>
      <c r="C54" t="s">
        <v>4556</v>
      </c>
      <c r="D54">
        <v>4.8</v>
      </c>
      <c r="E54" t="s">
        <v>4559</v>
      </c>
      <c r="F54">
        <v>8.32</v>
      </c>
      <c r="K54" t="s">
        <v>4891</v>
      </c>
      <c r="L54" t="s">
        <v>4892</v>
      </c>
      <c r="M54" t="s">
        <v>6378</v>
      </c>
      <c r="N54">
        <v>9</v>
      </c>
      <c r="O54" t="s">
        <v>6494</v>
      </c>
      <c r="P54" t="s">
        <v>6671</v>
      </c>
      <c r="Q54">
        <v>10</v>
      </c>
      <c r="R54">
        <v>2</v>
      </c>
      <c r="S54">
        <v>1.15</v>
      </c>
      <c r="T54">
        <v>2.17</v>
      </c>
      <c r="U54">
        <v>590.6900000000001</v>
      </c>
      <c r="V54">
        <v>134.28</v>
      </c>
      <c r="W54">
        <v>2.82</v>
      </c>
      <c r="X54">
        <v>13.86</v>
      </c>
      <c r="Y54">
        <v>8.380000000000001</v>
      </c>
      <c r="Z54">
        <v>3</v>
      </c>
      <c r="AA54" t="s">
        <v>5102</v>
      </c>
      <c r="AB54">
        <v>1</v>
      </c>
      <c r="AC54">
        <v>10</v>
      </c>
      <c r="AD54">
        <v>3.31</v>
      </c>
      <c r="AF54" t="s">
        <v>5108</v>
      </c>
      <c r="AI54">
        <v>0</v>
      </c>
      <c r="AJ54">
        <v>0</v>
      </c>
      <c r="AK54" t="s">
        <v>7697</v>
      </c>
      <c r="AL54" t="s">
        <v>7697</v>
      </c>
      <c r="AM54" t="s">
        <v>7796</v>
      </c>
    </row>
    <row r="55" spans="1:39">
      <c r="A55" t="s">
        <v>5193</v>
      </c>
      <c r="B55" t="s">
        <v>4554</v>
      </c>
      <c r="C55" t="s">
        <v>4556</v>
      </c>
      <c r="D55">
        <v>4.84</v>
      </c>
      <c r="E55" t="s">
        <v>4559</v>
      </c>
      <c r="F55">
        <v>8.31</v>
      </c>
      <c r="K55" t="s">
        <v>4891</v>
      </c>
      <c r="M55" t="s">
        <v>6368</v>
      </c>
      <c r="N55">
        <v>8</v>
      </c>
      <c r="O55" t="s">
        <v>6483</v>
      </c>
      <c r="P55" t="s">
        <v>6672</v>
      </c>
      <c r="Q55">
        <v>5</v>
      </c>
      <c r="R55">
        <v>1</v>
      </c>
      <c r="S55">
        <v>1.85</v>
      </c>
      <c r="T55">
        <v>2.06</v>
      </c>
      <c r="U55">
        <v>432.47</v>
      </c>
      <c r="V55">
        <v>58.64</v>
      </c>
      <c r="W55">
        <v>3.42</v>
      </c>
      <c r="X55">
        <v>7.5</v>
      </c>
      <c r="Y55">
        <v>0.12</v>
      </c>
      <c r="Z55">
        <v>2</v>
      </c>
      <c r="AA55" t="s">
        <v>5102</v>
      </c>
      <c r="AB55">
        <v>0</v>
      </c>
      <c r="AC55">
        <v>4</v>
      </c>
      <c r="AD55">
        <v>5.315690476190476</v>
      </c>
      <c r="AF55" t="s">
        <v>5108</v>
      </c>
      <c r="AI55">
        <v>0</v>
      </c>
      <c r="AJ55">
        <v>0</v>
      </c>
      <c r="AK55" t="s">
        <v>7686</v>
      </c>
      <c r="AL55" t="s">
        <v>7686</v>
      </c>
      <c r="AM55" t="s">
        <v>7796</v>
      </c>
    </row>
    <row r="56" spans="1:39">
      <c r="A56" t="s">
        <v>5194</v>
      </c>
      <c r="B56" t="s">
        <v>4554</v>
      </c>
      <c r="C56" t="s">
        <v>4556</v>
      </c>
      <c r="D56">
        <v>4.96</v>
      </c>
      <c r="E56" t="s">
        <v>4559</v>
      </c>
      <c r="F56">
        <v>8.300000000000001</v>
      </c>
      <c r="K56" t="s">
        <v>4891</v>
      </c>
      <c r="M56" t="s">
        <v>6368</v>
      </c>
      <c r="N56">
        <v>8</v>
      </c>
      <c r="O56" t="s">
        <v>6483</v>
      </c>
      <c r="P56" t="s">
        <v>6673</v>
      </c>
      <c r="Q56">
        <v>5</v>
      </c>
      <c r="R56">
        <v>1</v>
      </c>
      <c r="S56">
        <v>2.3</v>
      </c>
      <c r="T56">
        <v>2.51</v>
      </c>
      <c r="U56">
        <v>410.52</v>
      </c>
      <c r="V56">
        <v>58.64</v>
      </c>
      <c r="W56">
        <v>3.45</v>
      </c>
      <c r="X56">
        <v>7.5</v>
      </c>
      <c r="Y56">
        <v>0.19</v>
      </c>
      <c r="Z56">
        <v>2</v>
      </c>
      <c r="AA56" t="s">
        <v>5102</v>
      </c>
      <c r="AB56">
        <v>0</v>
      </c>
      <c r="AC56">
        <v>4</v>
      </c>
      <c r="AD56">
        <v>5.32247619047619</v>
      </c>
      <c r="AF56" t="s">
        <v>5108</v>
      </c>
      <c r="AI56">
        <v>0</v>
      </c>
      <c r="AJ56">
        <v>0</v>
      </c>
      <c r="AK56" t="s">
        <v>7686</v>
      </c>
      <c r="AL56" t="s">
        <v>7686</v>
      </c>
      <c r="AM56" t="s">
        <v>7796</v>
      </c>
    </row>
    <row r="57" spans="1:39">
      <c r="A57" t="s">
        <v>5195</v>
      </c>
      <c r="B57" t="s">
        <v>4554</v>
      </c>
      <c r="C57" t="s">
        <v>4556</v>
      </c>
      <c r="D57">
        <v>5</v>
      </c>
      <c r="E57" t="s">
        <v>4559</v>
      </c>
      <c r="F57">
        <v>8.300000000000001</v>
      </c>
      <c r="K57" t="s">
        <v>4891</v>
      </c>
      <c r="L57" t="s">
        <v>4892</v>
      </c>
      <c r="M57" t="s">
        <v>4902</v>
      </c>
      <c r="N57">
        <v>9</v>
      </c>
      <c r="O57" t="s">
        <v>6495</v>
      </c>
      <c r="P57" t="s">
        <v>6674</v>
      </c>
      <c r="Q57">
        <v>6</v>
      </c>
      <c r="R57">
        <v>0</v>
      </c>
      <c r="S57">
        <v>4.68</v>
      </c>
      <c r="T57">
        <v>4.72</v>
      </c>
      <c r="U57">
        <v>469.55</v>
      </c>
      <c r="V57">
        <v>76.5</v>
      </c>
      <c r="W57">
        <v>5.89</v>
      </c>
      <c r="Y57">
        <v>6.41</v>
      </c>
      <c r="Z57">
        <v>6</v>
      </c>
      <c r="AA57" t="s">
        <v>5102</v>
      </c>
      <c r="AB57">
        <v>1</v>
      </c>
      <c r="AC57">
        <v>3</v>
      </c>
      <c r="AD57">
        <v>3.3575</v>
      </c>
      <c r="AE57" t="s">
        <v>7668</v>
      </c>
      <c r="AF57" t="s">
        <v>5108</v>
      </c>
      <c r="AH57" t="s">
        <v>5111</v>
      </c>
      <c r="AI57">
        <v>2</v>
      </c>
      <c r="AJ57">
        <v>0</v>
      </c>
      <c r="AK57" t="s">
        <v>7698</v>
      </c>
      <c r="AL57" t="s">
        <v>7698</v>
      </c>
      <c r="AM57" t="s">
        <v>7796</v>
      </c>
    </row>
    <row r="58" spans="1:39">
      <c r="A58" t="s">
        <v>5196</v>
      </c>
      <c r="B58" t="s">
        <v>4554</v>
      </c>
      <c r="C58" t="s">
        <v>4556</v>
      </c>
      <c r="D58">
        <v>5</v>
      </c>
      <c r="E58" t="s">
        <v>4559</v>
      </c>
      <c r="F58">
        <v>8.300000000000001</v>
      </c>
      <c r="K58" t="s">
        <v>4891</v>
      </c>
      <c r="L58" t="s">
        <v>4892</v>
      </c>
      <c r="M58" t="s">
        <v>4901</v>
      </c>
      <c r="N58">
        <v>9</v>
      </c>
      <c r="O58" t="s">
        <v>6496</v>
      </c>
      <c r="P58" t="s">
        <v>6675</v>
      </c>
      <c r="Q58">
        <v>8</v>
      </c>
      <c r="R58">
        <v>0</v>
      </c>
      <c r="S58">
        <v>-1.64</v>
      </c>
      <c r="T58">
        <v>-1.64</v>
      </c>
      <c r="U58">
        <v>428.44</v>
      </c>
      <c r="V58">
        <v>109.11</v>
      </c>
      <c r="W58">
        <v>2.54</v>
      </c>
      <c r="Y58">
        <v>0</v>
      </c>
      <c r="Z58">
        <v>1</v>
      </c>
      <c r="AA58" t="s">
        <v>5102</v>
      </c>
      <c r="AB58">
        <v>0</v>
      </c>
      <c r="AC58">
        <v>3</v>
      </c>
      <c r="AD58">
        <v>4.874142857142857</v>
      </c>
      <c r="AE58" t="s">
        <v>7669</v>
      </c>
      <c r="AI58">
        <v>0</v>
      </c>
      <c r="AJ58">
        <v>0</v>
      </c>
      <c r="AK58" t="s">
        <v>7699</v>
      </c>
      <c r="AL58" t="s">
        <v>7699</v>
      </c>
      <c r="AM58" t="s">
        <v>7796</v>
      </c>
    </row>
    <row r="59" spans="1:39">
      <c r="A59" t="s">
        <v>5196</v>
      </c>
      <c r="B59" t="s">
        <v>4554</v>
      </c>
      <c r="C59" t="s">
        <v>4556</v>
      </c>
      <c r="D59">
        <v>5</v>
      </c>
      <c r="E59" t="s">
        <v>4559</v>
      </c>
      <c r="F59">
        <v>8.300000000000001</v>
      </c>
      <c r="K59" t="s">
        <v>4891</v>
      </c>
      <c r="M59" t="s">
        <v>4915</v>
      </c>
      <c r="N59">
        <v>8</v>
      </c>
      <c r="O59" t="s">
        <v>6497</v>
      </c>
      <c r="P59" t="s">
        <v>6675</v>
      </c>
      <c r="Q59">
        <v>8</v>
      </c>
      <c r="R59">
        <v>0</v>
      </c>
      <c r="S59">
        <v>-1.64</v>
      </c>
      <c r="T59">
        <v>-1.64</v>
      </c>
      <c r="U59">
        <v>428.44</v>
      </c>
      <c r="V59">
        <v>109.11</v>
      </c>
      <c r="W59">
        <v>2.54</v>
      </c>
      <c r="Y59">
        <v>0</v>
      </c>
      <c r="Z59">
        <v>1</v>
      </c>
      <c r="AA59" t="s">
        <v>5102</v>
      </c>
      <c r="AB59">
        <v>0</v>
      </c>
      <c r="AC59">
        <v>3</v>
      </c>
      <c r="AD59">
        <v>4.874142857142857</v>
      </c>
      <c r="AE59" t="s">
        <v>7669</v>
      </c>
      <c r="AI59">
        <v>0</v>
      </c>
      <c r="AJ59">
        <v>0</v>
      </c>
      <c r="AK59" t="s">
        <v>7700</v>
      </c>
      <c r="AL59" t="s">
        <v>7700</v>
      </c>
      <c r="AM59" t="s">
        <v>7796</v>
      </c>
    </row>
    <row r="60" spans="1:39">
      <c r="A60" t="s">
        <v>5195</v>
      </c>
      <c r="B60" t="s">
        <v>4554</v>
      </c>
      <c r="C60" t="s">
        <v>4556</v>
      </c>
      <c r="D60">
        <v>5</v>
      </c>
      <c r="E60" t="s">
        <v>4559</v>
      </c>
      <c r="F60">
        <v>8.300000000000001</v>
      </c>
      <c r="K60" t="s">
        <v>4891</v>
      </c>
      <c r="L60" t="s">
        <v>4892</v>
      </c>
      <c r="M60" t="s">
        <v>4902</v>
      </c>
      <c r="N60">
        <v>9</v>
      </c>
      <c r="O60" t="s">
        <v>6495</v>
      </c>
      <c r="P60" t="s">
        <v>6674</v>
      </c>
      <c r="Q60">
        <v>6</v>
      </c>
      <c r="R60">
        <v>0</v>
      </c>
      <c r="S60">
        <v>4.68</v>
      </c>
      <c r="T60">
        <v>4.72</v>
      </c>
      <c r="U60">
        <v>469.55</v>
      </c>
      <c r="V60">
        <v>76.5</v>
      </c>
      <c r="W60">
        <v>5.89</v>
      </c>
      <c r="Y60">
        <v>6.41</v>
      </c>
      <c r="Z60">
        <v>6</v>
      </c>
      <c r="AA60" t="s">
        <v>5102</v>
      </c>
      <c r="AB60">
        <v>1</v>
      </c>
      <c r="AC60">
        <v>3</v>
      </c>
      <c r="AD60">
        <v>3.3575</v>
      </c>
      <c r="AE60" t="s">
        <v>7668</v>
      </c>
      <c r="AF60" t="s">
        <v>5108</v>
      </c>
      <c r="AH60" t="s">
        <v>5111</v>
      </c>
      <c r="AI60">
        <v>2</v>
      </c>
      <c r="AJ60">
        <v>0</v>
      </c>
      <c r="AK60" t="s">
        <v>7698</v>
      </c>
      <c r="AL60" t="s">
        <v>7698</v>
      </c>
      <c r="AM60" t="s">
        <v>7796</v>
      </c>
    </row>
    <row r="61" spans="1:39">
      <c r="A61" t="s">
        <v>5196</v>
      </c>
      <c r="B61" t="s">
        <v>4554</v>
      </c>
      <c r="C61" t="s">
        <v>4556</v>
      </c>
      <c r="D61">
        <v>5</v>
      </c>
      <c r="E61" t="s">
        <v>4559</v>
      </c>
      <c r="F61">
        <v>8.300000000000001</v>
      </c>
      <c r="K61" t="s">
        <v>4891</v>
      </c>
      <c r="L61" t="s">
        <v>4892</v>
      </c>
      <c r="M61" t="s">
        <v>4901</v>
      </c>
      <c r="N61">
        <v>9</v>
      </c>
      <c r="O61" t="s">
        <v>6496</v>
      </c>
      <c r="P61" t="s">
        <v>6675</v>
      </c>
      <c r="Q61">
        <v>8</v>
      </c>
      <c r="R61">
        <v>0</v>
      </c>
      <c r="S61">
        <v>-1.64</v>
      </c>
      <c r="T61">
        <v>-1.64</v>
      </c>
      <c r="U61">
        <v>428.44</v>
      </c>
      <c r="V61">
        <v>109.11</v>
      </c>
      <c r="W61">
        <v>2.54</v>
      </c>
      <c r="Y61">
        <v>0</v>
      </c>
      <c r="Z61">
        <v>1</v>
      </c>
      <c r="AA61" t="s">
        <v>5102</v>
      </c>
      <c r="AB61">
        <v>0</v>
      </c>
      <c r="AC61">
        <v>3</v>
      </c>
      <c r="AD61">
        <v>4.874142857142857</v>
      </c>
      <c r="AE61" t="s">
        <v>7669</v>
      </c>
      <c r="AI61">
        <v>0</v>
      </c>
      <c r="AJ61">
        <v>0</v>
      </c>
      <c r="AK61" t="s">
        <v>7699</v>
      </c>
      <c r="AL61" t="s">
        <v>7699</v>
      </c>
      <c r="AM61" t="s">
        <v>7796</v>
      </c>
    </row>
    <row r="62" spans="1:39">
      <c r="A62" t="s">
        <v>5196</v>
      </c>
      <c r="B62" t="s">
        <v>4554</v>
      </c>
      <c r="C62" t="s">
        <v>4556</v>
      </c>
      <c r="D62">
        <v>5</v>
      </c>
      <c r="E62" t="s">
        <v>4559</v>
      </c>
      <c r="F62">
        <v>8.300000000000001</v>
      </c>
      <c r="K62" t="s">
        <v>4891</v>
      </c>
      <c r="M62" t="s">
        <v>4915</v>
      </c>
      <c r="N62">
        <v>8</v>
      </c>
      <c r="O62" t="s">
        <v>6497</v>
      </c>
      <c r="P62" t="s">
        <v>6675</v>
      </c>
      <c r="Q62">
        <v>8</v>
      </c>
      <c r="R62">
        <v>0</v>
      </c>
      <c r="S62">
        <v>-1.64</v>
      </c>
      <c r="T62">
        <v>-1.64</v>
      </c>
      <c r="U62">
        <v>428.44</v>
      </c>
      <c r="V62">
        <v>109.11</v>
      </c>
      <c r="W62">
        <v>2.54</v>
      </c>
      <c r="Y62">
        <v>0</v>
      </c>
      <c r="Z62">
        <v>1</v>
      </c>
      <c r="AA62" t="s">
        <v>5102</v>
      </c>
      <c r="AB62">
        <v>0</v>
      </c>
      <c r="AC62">
        <v>3</v>
      </c>
      <c r="AD62">
        <v>4.874142857142857</v>
      </c>
      <c r="AE62" t="s">
        <v>7669</v>
      </c>
      <c r="AI62">
        <v>0</v>
      </c>
      <c r="AJ62">
        <v>0</v>
      </c>
      <c r="AK62" t="s">
        <v>7700</v>
      </c>
      <c r="AL62" t="s">
        <v>7700</v>
      </c>
      <c r="AM62" t="s">
        <v>7796</v>
      </c>
    </row>
    <row r="63" spans="1:39">
      <c r="A63" t="s">
        <v>5197</v>
      </c>
      <c r="B63" t="s">
        <v>4554</v>
      </c>
      <c r="C63" t="s">
        <v>4556</v>
      </c>
      <c r="D63">
        <v>5</v>
      </c>
      <c r="E63" t="s">
        <v>4559</v>
      </c>
      <c r="F63">
        <v>8.300000000000001</v>
      </c>
      <c r="K63" t="s">
        <v>4891</v>
      </c>
      <c r="L63" t="s">
        <v>4892</v>
      </c>
      <c r="M63" t="s">
        <v>6369</v>
      </c>
      <c r="N63">
        <v>9</v>
      </c>
      <c r="O63" t="s">
        <v>6498</v>
      </c>
      <c r="P63" t="s">
        <v>6676</v>
      </c>
      <c r="Q63">
        <v>9</v>
      </c>
      <c r="R63">
        <v>0</v>
      </c>
      <c r="S63">
        <v>1.48</v>
      </c>
      <c r="T63">
        <v>1.48</v>
      </c>
      <c r="U63">
        <v>417.42</v>
      </c>
      <c r="V63">
        <v>81.43000000000001</v>
      </c>
      <c r="W63">
        <v>1.82</v>
      </c>
      <c r="Y63">
        <v>5.21</v>
      </c>
      <c r="Z63">
        <v>3</v>
      </c>
      <c r="AA63" t="s">
        <v>5102</v>
      </c>
      <c r="AB63">
        <v>0</v>
      </c>
      <c r="AC63">
        <v>4</v>
      </c>
      <c r="AD63">
        <v>5.589857142857143</v>
      </c>
      <c r="AF63" t="s">
        <v>5108</v>
      </c>
      <c r="AI63">
        <v>0</v>
      </c>
      <c r="AJ63">
        <v>0</v>
      </c>
      <c r="AK63" t="s">
        <v>7701</v>
      </c>
      <c r="AL63" t="s">
        <v>7701</v>
      </c>
      <c r="AM63" t="s">
        <v>7796</v>
      </c>
    </row>
    <row r="64" spans="1:39">
      <c r="A64" t="s">
        <v>5198</v>
      </c>
      <c r="B64" t="s">
        <v>4554</v>
      </c>
      <c r="C64" t="s">
        <v>4556</v>
      </c>
      <c r="D64">
        <v>5</v>
      </c>
      <c r="E64" t="s">
        <v>4559</v>
      </c>
      <c r="F64">
        <v>8.300000000000001</v>
      </c>
      <c r="K64" t="s">
        <v>4891</v>
      </c>
      <c r="M64" t="s">
        <v>4915</v>
      </c>
      <c r="N64">
        <v>8</v>
      </c>
      <c r="O64" t="s">
        <v>6499</v>
      </c>
      <c r="P64" t="s">
        <v>6677</v>
      </c>
      <c r="Q64">
        <v>9</v>
      </c>
      <c r="R64">
        <v>4</v>
      </c>
      <c r="S64">
        <v>3.09</v>
      </c>
      <c r="T64">
        <v>3.1</v>
      </c>
      <c r="U64">
        <v>349.35</v>
      </c>
      <c r="V64">
        <v>135</v>
      </c>
      <c r="W64">
        <v>2.26</v>
      </c>
      <c r="X64">
        <v>9.18</v>
      </c>
      <c r="Y64">
        <v>4.35</v>
      </c>
      <c r="Z64">
        <v>4</v>
      </c>
      <c r="AA64" t="s">
        <v>5102</v>
      </c>
      <c r="AB64">
        <v>0</v>
      </c>
      <c r="AC64">
        <v>3</v>
      </c>
      <c r="AD64">
        <v>3.405</v>
      </c>
      <c r="AF64" t="s">
        <v>5108</v>
      </c>
      <c r="AI64">
        <v>0</v>
      </c>
      <c r="AJ64">
        <v>0</v>
      </c>
      <c r="AK64" t="s">
        <v>7702</v>
      </c>
      <c r="AL64" t="s">
        <v>7702</v>
      </c>
      <c r="AM64" t="s">
        <v>7796</v>
      </c>
    </row>
    <row r="65" spans="1:39">
      <c r="A65" t="s">
        <v>5199</v>
      </c>
      <c r="B65" t="s">
        <v>4554</v>
      </c>
      <c r="C65" t="s">
        <v>4556</v>
      </c>
      <c r="D65">
        <v>5</v>
      </c>
      <c r="E65" t="s">
        <v>4559</v>
      </c>
      <c r="F65">
        <v>8.300000000000001</v>
      </c>
      <c r="K65" t="s">
        <v>4891</v>
      </c>
      <c r="M65" t="s">
        <v>4915</v>
      </c>
      <c r="N65">
        <v>8</v>
      </c>
      <c r="O65" t="s">
        <v>6500</v>
      </c>
      <c r="P65" t="s">
        <v>6678</v>
      </c>
      <c r="Q65">
        <v>5</v>
      </c>
      <c r="R65">
        <v>1</v>
      </c>
      <c r="S65">
        <v>4.22</v>
      </c>
      <c r="T65">
        <v>4.22</v>
      </c>
      <c r="U65">
        <v>498</v>
      </c>
      <c r="V65">
        <v>78.95</v>
      </c>
      <c r="W65">
        <v>4.34</v>
      </c>
      <c r="Y65">
        <v>0</v>
      </c>
      <c r="Z65">
        <v>3</v>
      </c>
      <c r="AA65" t="s">
        <v>5102</v>
      </c>
      <c r="AB65">
        <v>0</v>
      </c>
      <c r="AC65">
        <v>4</v>
      </c>
      <c r="AD65">
        <v>3.237619047619048</v>
      </c>
      <c r="AF65" t="s">
        <v>5108</v>
      </c>
      <c r="AI65">
        <v>0</v>
      </c>
      <c r="AJ65">
        <v>0</v>
      </c>
      <c r="AK65" t="s">
        <v>7703</v>
      </c>
      <c r="AL65" t="s">
        <v>7703</v>
      </c>
      <c r="AM65" t="s">
        <v>7796</v>
      </c>
    </row>
    <row r="66" spans="1:39">
      <c r="A66" t="s">
        <v>5200</v>
      </c>
      <c r="B66" t="s">
        <v>4554</v>
      </c>
      <c r="C66" t="s">
        <v>4556</v>
      </c>
      <c r="D66">
        <v>5</v>
      </c>
      <c r="E66" t="s">
        <v>4559</v>
      </c>
      <c r="F66">
        <v>8.300000000000001</v>
      </c>
      <c r="K66" t="s">
        <v>4891</v>
      </c>
      <c r="L66" t="s">
        <v>4892</v>
      </c>
      <c r="M66" t="s">
        <v>6379</v>
      </c>
      <c r="N66">
        <v>9</v>
      </c>
      <c r="O66" t="s">
        <v>6501</v>
      </c>
      <c r="P66" t="s">
        <v>6679</v>
      </c>
      <c r="Q66">
        <v>6</v>
      </c>
      <c r="R66">
        <v>3</v>
      </c>
      <c r="S66">
        <v>1.76</v>
      </c>
      <c r="T66">
        <v>3.71</v>
      </c>
      <c r="U66">
        <v>470.31</v>
      </c>
      <c r="V66">
        <v>127.07</v>
      </c>
      <c r="W66">
        <v>3.33</v>
      </c>
      <c r="X66">
        <v>5.76</v>
      </c>
      <c r="Y66">
        <v>0.98</v>
      </c>
      <c r="Z66">
        <v>3</v>
      </c>
      <c r="AA66" t="s">
        <v>5102</v>
      </c>
      <c r="AB66">
        <v>0</v>
      </c>
      <c r="AC66">
        <v>5</v>
      </c>
      <c r="AD66">
        <v>3.023738095238095</v>
      </c>
      <c r="AF66" t="s">
        <v>5110</v>
      </c>
      <c r="AI66">
        <v>0</v>
      </c>
      <c r="AJ66">
        <v>0</v>
      </c>
      <c r="AK66" t="s">
        <v>7704</v>
      </c>
      <c r="AL66" t="s">
        <v>7704</v>
      </c>
      <c r="AM66" t="s">
        <v>7796</v>
      </c>
    </row>
    <row r="67" spans="1:39">
      <c r="A67" t="s">
        <v>5201</v>
      </c>
      <c r="B67" t="s">
        <v>4554</v>
      </c>
      <c r="C67" t="s">
        <v>4556</v>
      </c>
      <c r="D67">
        <v>5</v>
      </c>
      <c r="E67" t="s">
        <v>4559</v>
      </c>
      <c r="F67">
        <v>8.300000000000001</v>
      </c>
      <c r="K67" t="s">
        <v>4891</v>
      </c>
      <c r="L67" t="s">
        <v>4892</v>
      </c>
      <c r="M67" t="s">
        <v>6380</v>
      </c>
      <c r="N67">
        <v>9</v>
      </c>
      <c r="O67" t="s">
        <v>6502</v>
      </c>
      <c r="P67" t="s">
        <v>6680</v>
      </c>
      <c r="Q67">
        <v>6</v>
      </c>
      <c r="R67">
        <v>2</v>
      </c>
      <c r="S67">
        <v>0.5600000000000001</v>
      </c>
      <c r="T67">
        <v>2.01</v>
      </c>
      <c r="U67">
        <v>414.54</v>
      </c>
      <c r="V67">
        <v>114.1</v>
      </c>
      <c r="W67">
        <v>2.72</v>
      </c>
      <c r="X67">
        <v>5.83</v>
      </c>
      <c r="Y67">
        <v>1.35</v>
      </c>
      <c r="Z67">
        <v>2</v>
      </c>
      <c r="AA67" t="s">
        <v>5102</v>
      </c>
      <c r="AB67">
        <v>0</v>
      </c>
      <c r="AC67">
        <v>2</v>
      </c>
      <c r="AD67">
        <v>4.307095238095238</v>
      </c>
      <c r="AF67" t="s">
        <v>5110</v>
      </c>
      <c r="AI67">
        <v>0</v>
      </c>
      <c r="AJ67">
        <v>0</v>
      </c>
      <c r="AK67" t="s">
        <v>7705</v>
      </c>
      <c r="AL67" t="s">
        <v>7705</v>
      </c>
      <c r="AM67" t="s">
        <v>7796</v>
      </c>
    </row>
    <row r="68" spans="1:39">
      <c r="A68" t="s">
        <v>5202</v>
      </c>
      <c r="B68" t="s">
        <v>4554</v>
      </c>
      <c r="C68" t="s">
        <v>4556</v>
      </c>
      <c r="D68">
        <v>5</v>
      </c>
      <c r="E68" t="s">
        <v>4559</v>
      </c>
      <c r="F68">
        <v>8.300000000000001</v>
      </c>
      <c r="K68" t="s">
        <v>4891</v>
      </c>
      <c r="L68" t="s">
        <v>4892</v>
      </c>
      <c r="M68" t="s">
        <v>6381</v>
      </c>
      <c r="N68">
        <v>9</v>
      </c>
      <c r="O68" t="s">
        <v>6503</v>
      </c>
      <c r="P68" t="s">
        <v>6681</v>
      </c>
      <c r="Q68">
        <v>8</v>
      </c>
      <c r="R68">
        <v>2</v>
      </c>
      <c r="S68">
        <v>3.44</v>
      </c>
      <c r="T68">
        <v>3.44</v>
      </c>
      <c r="U68">
        <v>349.4</v>
      </c>
      <c r="V68">
        <v>121.67</v>
      </c>
      <c r="W68">
        <v>2.99</v>
      </c>
      <c r="Y68">
        <v>3.75</v>
      </c>
      <c r="Z68">
        <v>4</v>
      </c>
      <c r="AA68" t="s">
        <v>5102</v>
      </c>
      <c r="AB68">
        <v>0</v>
      </c>
      <c r="AC68">
        <v>3</v>
      </c>
      <c r="AD68">
        <v>3.56</v>
      </c>
      <c r="AF68" t="s">
        <v>5108</v>
      </c>
      <c r="AI68">
        <v>0</v>
      </c>
      <c r="AJ68">
        <v>0</v>
      </c>
      <c r="AK68" t="s">
        <v>7706</v>
      </c>
      <c r="AL68" t="s">
        <v>7706</v>
      </c>
      <c r="AM68" t="s">
        <v>7796</v>
      </c>
    </row>
    <row r="69" spans="1:39">
      <c r="A69" t="s">
        <v>5203</v>
      </c>
      <c r="B69" t="s">
        <v>4554</v>
      </c>
      <c r="C69" t="s">
        <v>6187</v>
      </c>
      <c r="D69">
        <v>5</v>
      </c>
      <c r="E69" t="s">
        <v>4559</v>
      </c>
      <c r="F69">
        <v>8.301029995663981</v>
      </c>
      <c r="K69" t="s">
        <v>4891</v>
      </c>
      <c r="M69" t="s">
        <v>6382</v>
      </c>
      <c r="N69">
        <v>8</v>
      </c>
      <c r="O69" t="s">
        <v>6504</v>
      </c>
      <c r="P69" t="s">
        <v>6682</v>
      </c>
      <c r="Q69">
        <v>8</v>
      </c>
      <c r="R69">
        <v>3</v>
      </c>
      <c r="S69">
        <v>0.66</v>
      </c>
      <c r="T69">
        <v>0.67</v>
      </c>
      <c r="U69">
        <v>502.56</v>
      </c>
      <c r="V69">
        <v>149.62</v>
      </c>
      <c r="W69">
        <v>2.38</v>
      </c>
      <c r="X69">
        <v>9.4</v>
      </c>
      <c r="Y69">
        <v>3.64</v>
      </c>
      <c r="Z69">
        <v>5</v>
      </c>
      <c r="AA69" t="s">
        <v>5102</v>
      </c>
      <c r="AB69">
        <v>1</v>
      </c>
      <c r="AC69">
        <v>5</v>
      </c>
      <c r="AD69">
        <v>3.166666666666667</v>
      </c>
      <c r="AF69" t="s">
        <v>5108</v>
      </c>
      <c r="AI69">
        <v>0</v>
      </c>
      <c r="AJ69">
        <v>0</v>
      </c>
      <c r="AK69" t="s">
        <v>7700</v>
      </c>
      <c r="AL69" t="s">
        <v>7700</v>
      </c>
      <c r="AM69" t="s">
        <v>7796</v>
      </c>
    </row>
    <row r="70" spans="1:39">
      <c r="A70" t="s">
        <v>5204</v>
      </c>
      <c r="B70" t="s">
        <v>4554</v>
      </c>
      <c r="C70" t="s">
        <v>4556</v>
      </c>
      <c r="D70">
        <v>5</v>
      </c>
      <c r="E70" t="s">
        <v>4559</v>
      </c>
      <c r="F70">
        <v>8.300000000000001</v>
      </c>
      <c r="K70" t="s">
        <v>4891</v>
      </c>
      <c r="L70" t="s">
        <v>4892</v>
      </c>
      <c r="M70" t="s">
        <v>6383</v>
      </c>
      <c r="N70">
        <v>9</v>
      </c>
      <c r="O70" t="s">
        <v>6505</v>
      </c>
      <c r="P70" t="s">
        <v>6683</v>
      </c>
      <c r="Q70">
        <v>6</v>
      </c>
      <c r="R70">
        <v>3</v>
      </c>
      <c r="S70">
        <v>2.69</v>
      </c>
      <c r="T70">
        <v>2.72</v>
      </c>
      <c r="U70">
        <v>437.93</v>
      </c>
      <c r="V70">
        <v>108.39</v>
      </c>
      <c r="W70">
        <v>4.24</v>
      </c>
      <c r="X70">
        <v>8.74</v>
      </c>
      <c r="Y70">
        <v>1.96</v>
      </c>
      <c r="Z70">
        <v>3</v>
      </c>
      <c r="AA70" t="s">
        <v>5102</v>
      </c>
      <c r="AB70">
        <v>0</v>
      </c>
      <c r="AC70">
        <v>5</v>
      </c>
      <c r="AD70">
        <v>3.65202380952381</v>
      </c>
      <c r="AF70" t="s">
        <v>5108</v>
      </c>
      <c r="AI70">
        <v>0</v>
      </c>
      <c r="AJ70">
        <v>0</v>
      </c>
      <c r="AK70" t="s">
        <v>7707</v>
      </c>
      <c r="AL70" t="s">
        <v>7707</v>
      </c>
      <c r="AM70" t="s">
        <v>7796</v>
      </c>
    </row>
    <row r="71" spans="1:39">
      <c r="A71" t="s">
        <v>5205</v>
      </c>
      <c r="B71" t="s">
        <v>4554</v>
      </c>
      <c r="C71" t="s">
        <v>4556</v>
      </c>
      <c r="D71">
        <v>5</v>
      </c>
      <c r="E71" t="s">
        <v>4559</v>
      </c>
      <c r="F71">
        <v>8.300000000000001</v>
      </c>
      <c r="K71" t="s">
        <v>4891</v>
      </c>
      <c r="M71" t="s">
        <v>4915</v>
      </c>
      <c r="N71">
        <v>8</v>
      </c>
      <c r="O71" t="s">
        <v>6506</v>
      </c>
      <c r="P71" t="s">
        <v>6684</v>
      </c>
      <c r="Q71">
        <v>7</v>
      </c>
      <c r="R71">
        <v>3</v>
      </c>
      <c r="S71">
        <v>-0.54</v>
      </c>
      <c r="T71">
        <v>2.34</v>
      </c>
      <c r="U71">
        <v>374.45</v>
      </c>
      <c r="V71">
        <v>104.21</v>
      </c>
      <c r="W71">
        <v>3.98</v>
      </c>
      <c r="X71">
        <v>4.12</v>
      </c>
      <c r="Y71">
        <v>1.72</v>
      </c>
      <c r="Z71">
        <v>3</v>
      </c>
      <c r="AA71" t="s">
        <v>5102</v>
      </c>
      <c r="AB71">
        <v>0</v>
      </c>
      <c r="AC71">
        <v>5</v>
      </c>
      <c r="AD71">
        <v>4.589785714285715</v>
      </c>
      <c r="AF71" t="s">
        <v>5110</v>
      </c>
      <c r="AI71">
        <v>0</v>
      </c>
      <c r="AJ71">
        <v>0</v>
      </c>
      <c r="AK71" t="s">
        <v>7694</v>
      </c>
      <c r="AL71" t="s">
        <v>7694</v>
      </c>
      <c r="AM71" t="s">
        <v>7796</v>
      </c>
    </row>
    <row r="72" spans="1:39">
      <c r="A72" t="s">
        <v>5206</v>
      </c>
      <c r="B72" t="s">
        <v>4554</v>
      </c>
      <c r="C72" t="s">
        <v>4556</v>
      </c>
      <c r="D72">
        <v>5.2</v>
      </c>
      <c r="E72" t="s">
        <v>4559</v>
      </c>
      <c r="F72">
        <v>8.279999999999999</v>
      </c>
      <c r="K72" t="s">
        <v>4891</v>
      </c>
      <c r="M72" t="s">
        <v>6384</v>
      </c>
      <c r="N72">
        <v>8</v>
      </c>
      <c r="O72" t="s">
        <v>6507</v>
      </c>
      <c r="P72" t="s">
        <v>6685</v>
      </c>
      <c r="Q72">
        <v>11</v>
      </c>
      <c r="R72">
        <v>1</v>
      </c>
      <c r="S72">
        <v>1</v>
      </c>
      <c r="T72">
        <v>1</v>
      </c>
      <c r="U72">
        <v>504.64</v>
      </c>
      <c r="V72">
        <v>130.67</v>
      </c>
      <c r="W72">
        <v>0.95</v>
      </c>
      <c r="Y72">
        <v>4.07</v>
      </c>
      <c r="Z72">
        <v>3</v>
      </c>
      <c r="AA72" t="s">
        <v>5102</v>
      </c>
      <c r="AB72">
        <v>2</v>
      </c>
      <c r="AC72">
        <v>5</v>
      </c>
      <c r="AD72">
        <v>3.833333333333333</v>
      </c>
      <c r="AF72" t="s">
        <v>5108</v>
      </c>
      <c r="AI72">
        <v>0</v>
      </c>
      <c r="AJ72">
        <v>0</v>
      </c>
      <c r="AK72" t="s">
        <v>7708</v>
      </c>
      <c r="AL72" t="s">
        <v>7708</v>
      </c>
      <c r="AM72" t="s">
        <v>7796</v>
      </c>
    </row>
    <row r="73" spans="1:39">
      <c r="A73" t="s">
        <v>5207</v>
      </c>
      <c r="B73" t="s">
        <v>4554</v>
      </c>
      <c r="C73" t="s">
        <v>4556</v>
      </c>
      <c r="D73">
        <v>5.4</v>
      </c>
      <c r="E73" t="s">
        <v>4559</v>
      </c>
      <c r="F73">
        <v>8.27</v>
      </c>
      <c r="K73" t="s">
        <v>4891</v>
      </c>
      <c r="M73" t="s">
        <v>4915</v>
      </c>
      <c r="N73">
        <v>8</v>
      </c>
      <c r="O73" t="s">
        <v>6508</v>
      </c>
      <c r="P73" t="s">
        <v>6686</v>
      </c>
      <c r="Q73">
        <v>10</v>
      </c>
      <c r="R73">
        <v>2</v>
      </c>
      <c r="S73">
        <v>1.08</v>
      </c>
      <c r="T73">
        <v>2.75</v>
      </c>
      <c r="U73">
        <v>615.74</v>
      </c>
      <c r="V73">
        <v>128.29</v>
      </c>
      <c r="W73">
        <v>3.02</v>
      </c>
      <c r="X73">
        <v>13.97</v>
      </c>
      <c r="Y73">
        <v>9.050000000000001</v>
      </c>
      <c r="Z73">
        <v>3</v>
      </c>
      <c r="AA73" t="s">
        <v>5102</v>
      </c>
      <c r="AB73">
        <v>1</v>
      </c>
      <c r="AC73">
        <v>7</v>
      </c>
      <c r="AD73">
        <v>2.975</v>
      </c>
      <c r="AE73" t="s">
        <v>7670</v>
      </c>
      <c r="AF73" t="s">
        <v>5109</v>
      </c>
      <c r="AH73" t="s">
        <v>5111</v>
      </c>
      <c r="AI73">
        <v>2</v>
      </c>
      <c r="AJ73">
        <v>0</v>
      </c>
      <c r="AK73" t="s">
        <v>7709</v>
      </c>
      <c r="AL73" t="s">
        <v>7709</v>
      </c>
      <c r="AM73" t="s">
        <v>7796</v>
      </c>
    </row>
    <row r="74" spans="1:39">
      <c r="A74" t="s">
        <v>5207</v>
      </c>
      <c r="B74" t="s">
        <v>4554</v>
      </c>
      <c r="C74" t="s">
        <v>4556</v>
      </c>
      <c r="D74">
        <v>5.4</v>
      </c>
      <c r="E74" t="s">
        <v>4559</v>
      </c>
      <c r="F74">
        <v>8.27</v>
      </c>
      <c r="K74" t="s">
        <v>4891</v>
      </c>
      <c r="L74" t="s">
        <v>4892</v>
      </c>
      <c r="M74" t="s">
        <v>4902</v>
      </c>
      <c r="N74">
        <v>9</v>
      </c>
      <c r="O74" t="s">
        <v>6495</v>
      </c>
      <c r="P74" t="s">
        <v>6686</v>
      </c>
      <c r="Q74">
        <v>10</v>
      </c>
      <c r="R74">
        <v>2</v>
      </c>
      <c r="S74">
        <v>1.08</v>
      </c>
      <c r="T74">
        <v>2.75</v>
      </c>
      <c r="U74">
        <v>615.74</v>
      </c>
      <c r="V74">
        <v>128.29</v>
      </c>
      <c r="W74">
        <v>3.02</v>
      </c>
      <c r="X74">
        <v>13.97</v>
      </c>
      <c r="Y74">
        <v>9.050000000000001</v>
      </c>
      <c r="Z74">
        <v>3</v>
      </c>
      <c r="AA74" t="s">
        <v>5102</v>
      </c>
      <c r="AB74">
        <v>1</v>
      </c>
      <c r="AC74">
        <v>7</v>
      </c>
      <c r="AD74">
        <v>2.975</v>
      </c>
      <c r="AE74" t="s">
        <v>7670</v>
      </c>
      <c r="AF74" t="s">
        <v>5109</v>
      </c>
      <c r="AH74" t="s">
        <v>5111</v>
      </c>
      <c r="AI74">
        <v>2</v>
      </c>
      <c r="AJ74">
        <v>0</v>
      </c>
      <c r="AK74" t="s">
        <v>7698</v>
      </c>
      <c r="AL74" t="s">
        <v>7698</v>
      </c>
      <c r="AM74" t="s">
        <v>7796</v>
      </c>
    </row>
    <row r="75" spans="1:39">
      <c r="A75" t="s">
        <v>5208</v>
      </c>
      <c r="B75" t="s">
        <v>4554</v>
      </c>
      <c r="C75" t="s">
        <v>4556</v>
      </c>
      <c r="D75">
        <v>5.67</v>
      </c>
      <c r="E75" t="s">
        <v>4559</v>
      </c>
      <c r="F75">
        <v>8.25</v>
      </c>
      <c r="K75" t="s">
        <v>4891</v>
      </c>
      <c r="M75" t="s">
        <v>6385</v>
      </c>
      <c r="N75">
        <v>8</v>
      </c>
      <c r="O75" t="s">
        <v>6509</v>
      </c>
      <c r="P75" t="s">
        <v>6687</v>
      </c>
      <c r="Q75">
        <v>5</v>
      </c>
      <c r="R75">
        <v>1</v>
      </c>
      <c r="S75">
        <v>3.24</v>
      </c>
      <c r="T75">
        <v>3.25</v>
      </c>
      <c r="U75">
        <v>432.41</v>
      </c>
      <c r="V75">
        <v>73.8</v>
      </c>
      <c r="W75">
        <v>5.2</v>
      </c>
      <c r="Y75">
        <v>5.66</v>
      </c>
      <c r="Z75">
        <v>5</v>
      </c>
      <c r="AA75" t="s">
        <v>5102</v>
      </c>
      <c r="AB75">
        <v>1</v>
      </c>
      <c r="AC75">
        <v>2</v>
      </c>
      <c r="AD75">
        <v>4.571119047619048</v>
      </c>
      <c r="AF75" t="s">
        <v>5108</v>
      </c>
      <c r="AI75">
        <v>0</v>
      </c>
      <c r="AJ75">
        <v>0</v>
      </c>
      <c r="AK75" t="s">
        <v>7710</v>
      </c>
      <c r="AL75" t="s">
        <v>7710</v>
      </c>
      <c r="AM75" t="s">
        <v>7796</v>
      </c>
    </row>
    <row r="76" spans="1:39">
      <c r="A76" t="s">
        <v>5209</v>
      </c>
      <c r="B76" t="s">
        <v>4554</v>
      </c>
      <c r="C76" t="s">
        <v>4556</v>
      </c>
      <c r="D76">
        <v>6</v>
      </c>
      <c r="E76" t="s">
        <v>4559</v>
      </c>
      <c r="F76">
        <v>8.220000000000001</v>
      </c>
      <c r="K76" t="s">
        <v>4891</v>
      </c>
      <c r="L76" t="s">
        <v>4892</v>
      </c>
      <c r="M76" t="s">
        <v>6386</v>
      </c>
      <c r="N76">
        <v>9</v>
      </c>
      <c r="O76" t="s">
        <v>6510</v>
      </c>
      <c r="P76" t="s">
        <v>6688</v>
      </c>
      <c r="Q76">
        <v>10</v>
      </c>
      <c r="R76">
        <v>1</v>
      </c>
      <c r="S76">
        <v>0.14</v>
      </c>
      <c r="T76">
        <v>0.84</v>
      </c>
      <c r="U76">
        <v>433.42</v>
      </c>
      <c r="V76">
        <v>101.66</v>
      </c>
      <c r="W76">
        <v>1.53</v>
      </c>
      <c r="X76">
        <v>7.45</v>
      </c>
      <c r="Y76">
        <v>5.08</v>
      </c>
      <c r="Z76">
        <v>3</v>
      </c>
      <c r="AA76" t="s">
        <v>5102</v>
      </c>
      <c r="AB76">
        <v>0</v>
      </c>
      <c r="AC76">
        <v>4</v>
      </c>
      <c r="AD76">
        <v>4.920238095238095</v>
      </c>
      <c r="AF76" t="s">
        <v>5108</v>
      </c>
      <c r="AI76">
        <v>0</v>
      </c>
      <c r="AJ76">
        <v>0</v>
      </c>
      <c r="AK76" t="s">
        <v>7711</v>
      </c>
      <c r="AL76" t="s">
        <v>7711</v>
      </c>
      <c r="AM76" t="s">
        <v>7796</v>
      </c>
    </row>
    <row r="77" spans="1:39">
      <c r="A77" t="s">
        <v>5210</v>
      </c>
      <c r="B77" t="s">
        <v>4554</v>
      </c>
      <c r="C77" t="s">
        <v>4556</v>
      </c>
      <c r="D77">
        <v>6</v>
      </c>
      <c r="E77" t="s">
        <v>4559</v>
      </c>
      <c r="F77">
        <v>8.220000000000001</v>
      </c>
      <c r="K77" t="s">
        <v>4891</v>
      </c>
      <c r="L77" t="s">
        <v>4892</v>
      </c>
      <c r="M77" t="s">
        <v>6379</v>
      </c>
      <c r="N77">
        <v>9</v>
      </c>
      <c r="O77" t="s">
        <v>6501</v>
      </c>
      <c r="P77" t="s">
        <v>6689</v>
      </c>
      <c r="Q77">
        <v>6</v>
      </c>
      <c r="R77">
        <v>2</v>
      </c>
      <c r="S77">
        <v>1.49</v>
      </c>
      <c r="T77">
        <v>2.97</v>
      </c>
      <c r="U77">
        <v>494.83</v>
      </c>
      <c r="V77">
        <v>107.2</v>
      </c>
      <c r="W77">
        <v>4.4</v>
      </c>
      <c r="X77">
        <v>5.92</v>
      </c>
      <c r="Y77">
        <v>3.57</v>
      </c>
      <c r="Z77">
        <v>3</v>
      </c>
      <c r="AA77" t="s">
        <v>5102</v>
      </c>
      <c r="AB77">
        <v>0</v>
      </c>
      <c r="AC77">
        <v>6</v>
      </c>
      <c r="AD77">
        <v>3.963595238095238</v>
      </c>
      <c r="AF77" t="s">
        <v>5110</v>
      </c>
      <c r="AI77">
        <v>0</v>
      </c>
      <c r="AJ77">
        <v>0</v>
      </c>
      <c r="AK77" t="s">
        <v>7704</v>
      </c>
      <c r="AL77" t="s">
        <v>7704</v>
      </c>
      <c r="AM77" t="s">
        <v>7796</v>
      </c>
    </row>
    <row r="78" spans="1:39">
      <c r="A78" t="s">
        <v>5211</v>
      </c>
      <c r="B78" t="s">
        <v>4554</v>
      </c>
      <c r="C78" t="s">
        <v>6187</v>
      </c>
      <c r="D78">
        <v>6</v>
      </c>
      <c r="E78" t="s">
        <v>4559</v>
      </c>
      <c r="F78">
        <v>8.221848749616356</v>
      </c>
      <c r="K78" t="s">
        <v>4891</v>
      </c>
      <c r="M78" t="s">
        <v>6382</v>
      </c>
      <c r="N78">
        <v>8</v>
      </c>
      <c r="O78" t="s">
        <v>6504</v>
      </c>
      <c r="P78" t="s">
        <v>6690</v>
      </c>
      <c r="Q78">
        <v>4</v>
      </c>
      <c r="R78">
        <v>3</v>
      </c>
      <c r="S78">
        <v>1.52</v>
      </c>
      <c r="T78">
        <v>1.75</v>
      </c>
      <c r="U78">
        <v>375.43</v>
      </c>
      <c r="V78">
        <v>86.04000000000001</v>
      </c>
      <c r="W78">
        <v>2.98</v>
      </c>
      <c r="X78">
        <v>12.71</v>
      </c>
      <c r="Y78">
        <v>7.25</v>
      </c>
      <c r="Z78">
        <v>4</v>
      </c>
      <c r="AA78" t="s">
        <v>5102</v>
      </c>
      <c r="AB78">
        <v>0</v>
      </c>
      <c r="AC78">
        <v>3</v>
      </c>
      <c r="AD78">
        <v>5.056452380952381</v>
      </c>
      <c r="AF78" t="s">
        <v>5108</v>
      </c>
      <c r="AI78">
        <v>0</v>
      </c>
      <c r="AJ78">
        <v>0</v>
      </c>
      <c r="AK78" t="s">
        <v>7700</v>
      </c>
      <c r="AL78" t="s">
        <v>7700</v>
      </c>
      <c r="AM78" t="s">
        <v>7796</v>
      </c>
    </row>
    <row r="79" spans="1:39">
      <c r="A79" t="s">
        <v>5212</v>
      </c>
      <c r="B79" t="s">
        <v>4554</v>
      </c>
      <c r="C79" t="s">
        <v>6187</v>
      </c>
      <c r="D79">
        <v>6</v>
      </c>
      <c r="E79" t="s">
        <v>4559</v>
      </c>
      <c r="F79">
        <v>8.221848749616356</v>
      </c>
      <c r="K79" t="s">
        <v>4891</v>
      </c>
      <c r="M79" t="s">
        <v>6382</v>
      </c>
      <c r="N79">
        <v>8</v>
      </c>
      <c r="O79" t="s">
        <v>6504</v>
      </c>
      <c r="P79" t="s">
        <v>6691</v>
      </c>
      <c r="Q79">
        <v>5</v>
      </c>
      <c r="R79">
        <v>3</v>
      </c>
      <c r="S79">
        <v>0.74</v>
      </c>
      <c r="T79">
        <v>0.74</v>
      </c>
      <c r="U79">
        <v>374.43</v>
      </c>
      <c r="V79">
        <v>99.34999999999999</v>
      </c>
      <c r="W79">
        <v>4.12</v>
      </c>
      <c r="X79">
        <v>11.38</v>
      </c>
      <c r="Y79">
        <v>4.14</v>
      </c>
      <c r="Z79">
        <v>5</v>
      </c>
      <c r="AA79" t="s">
        <v>5102</v>
      </c>
      <c r="AB79">
        <v>0</v>
      </c>
      <c r="AC79">
        <v>3</v>
      </c>
      <c r="AD79">
        <v>4.751928571428572</v>
      </c>
      <c r="AF79" t="s">
        <v>5108</v>
      </c>
      <c r="AI79">
        <v>0</v>
      </c>
      <c r="AJ79">
        <v>0</v>
      </c>
      <c r="AK79" t="s">
        <v>7700</v>
      </c>
      <c r="AL79" t="s">
        <v>7700</v>
      </c>
      <c r="AM79" t="s">
        <v>7796</v>
      </c>
    </row>
    <row r="80" spans="1:39">
      <c r="A80" t="s">
        <v>5213</v>
      </c>
      <c r="B80" t="s">
        <v>4554</v>
      </c>
      <c r="C80" t="s">
        <v>4556</v>
      </c>
      <c r="D80">
        <v>6</v>
      </c>
      <c r="E80" t="s">
        <v>4559</v>
      </c>
      <c r="F80">
        <v>8.220000000000001</v>
      </c>
      <c r="K80" t="s">
        <v>4891</v>
      </c>
      <c r="L80" t="s">
        <v>4892</v>
      </c>
      <c r="M80" t="s">
        <v>6378</v>
      </c>
      <c r="N80">
        <v>9</v>
      </c>
      <c r="O80" t="s">
        <v>6494</v>
      </c>
      <c r="P80" t="s">
        <v>6692</v>
      </c>
      <c r="Q80">
        <v>10</v>
      </c>
      <c r="R80">
        <v>3</v>
      </c>
      <c r="S80">
        <v>1.76</v>
      </c>
      <c r="T80">
        <v>3.44</v>
      </c>
      <c r="U80">
        <v>602.7</v>
      </c>
      <c r="V80">
        <v>143.07</v>
      </c>
      <c r="W80">
        <v>3.01</v>
      </c>
      <c r="X80">
        <v>13.83</v>
      </c>
      <c r="Y80">
        <v>9.09</v>
      </c>
      <c r="Z80">
        <v>3</v>
      </c>
      <c r="AA80" t="s">
        <v>5102</v>
      </c>
      <c r="AB80">
        <v>1</v>
      </c>
      <c r="AC80">
        <v>10</v>
      </c>
      <c r="AD80">
        <v>2.401666666666667</v>
      </c>
      <c r="AF80" t="s">
        <v>5109</v>
      </c>
      <c r="AI80">
        <v>0</v>
      </c>
      <c r="AJ80">
        <v>0</v>
      </c>
      <c r="AK80" t="s">
        <v>7697</v>
      </c>
      <c r="AL80" t="s">
        <v>7697</v>
      </c>
      <c r="AM80" t="s">
        <v>7796</v>
      </c>
    </row>
    <row r="81" spans="1:39">
      <c r="A81" t="s">
        <v>5214</v>
      </c>
      <c r="B81" t="s">
        <v>4554</v>
      </c>
      <c r="C81" t="s">
        <v>4556</v>
      </c>
      <c r="D81">
        <v>6.31</v>
      </c>
      <c r="E81" t="s">
        <v>4559</v>
      </c>
      <c r="F81">
        <v>8.199999999999999</v>
      </c>
      <c r="K81" t="s">
        <v>4891</v>
      </c>
      <c r="L81" t="s">
        <v>4892</v>
      </c>
      <c r="M81" t="s">
        <v>6372</v>
      </c>
      <c r="N81">
        <v>9</v>
      </c>
      <c r="O81" t="s">
        <v>6488</v>
      </c>
      <c r="P81" t="s">
        <v>6693</v>
      </c>
      <c r="Q81">
        <v>9</v>
      </c>
      <c r="R81">
        <v>3</v>
      </c>
      <c r="S81">
        <v>0.79</v>
      </c>
      <c r="T81">
        <v>2.06</v>
      </c>
      <c r="U81">
        <v>495.57</v>
      </c>
      <c r="V81">
        <v>156.16</v>
      </c>
      <c r="W81">
        <v>2.02</v>
      </c>
      <c r="X81">
        <v>6.06</v>
      </c>
      <c r="Y81">
        <v>2.19</v>
      </c>
      <c r="Z81">
        <v>4</v>
      </c>
      <c r="AA81" t="s">
        <v>5102</v>
      </c>
      <c r="AB81">
        <v>0</v>
      </c>
      <c r="AC81">
        <v>7</v>
      </c>
      <c r="AD81">
        <v>3.198309523809524</v>
      </c>
      <c r="AF81" t="s">
        <v>5110</v>
      </c>
      <c r="AI81">
        <v>0</v>
      </c>
      <c r="AJ81">
        <v>0</v>
      </c>
      <c r="AK81" t="s">
        <v>7691</v>
      </c>
      <c r="AL81" t="s">
        <v>7691</v>
      </c>
      <c r="AM81" t="s">
        <v>7796</v>
      </c>
    </row>
    <row r="82" spans="1:39">
      <c r="A82" t="s">
        <v>5215</v>
      </c>
      <c r="B82" t="s">
        <v>4554</v>
      </c>
      <c r="C82" t="s">
        <v>4556</v>
      </c>
      <c r="D82">
        <v>6.31</v>
      </c>
      <c r="E82" t="s">
        <v>4559</v>
      </c>
      <c r="F82">
        <v>8.199999999999999</v>
      </c>
      <c r="K82" t="s">
        <v>4891</v>
      </c>
      <c r="L82" t="s">
        <v>4892</v>
      </c>
      <c r="M82" t="s">
        <v>6372</v>
      </c>
      <c r="N82">
        <v>9</v>
      </c>
      <c r="O82" t="s">
        <v>6488</v>
      </c>
      <c r="P82" t="s">
        <v>6694</v>
      </c>
      <c r="Q82">
        <v>8</v>
      </c>
      <c r="R82">
        <v>3</v>
      </c>
      <c r="S82">
        <v>0.07000000000000001</v>
      </c>
      <c r="T82">
        <v>1.53</v>
      </c>
      <c r="U82">
        <v>500.59</v>
      </c>
      <c r="V82">
        <v>150.69</v>
      </c>
      <c r="W82">
        <v>1.61</v>
      </c>
      <c r="X82">
        <v>5.82</v>
      </c>
      <c r="Y82">
        <v>2.1</v>
      </c>
      <c r="Z82">
        <v>3</v>
      </c>
      <c r="AA82" t="s">
        <v>5102</v>
      </c>
      <c r="AB82">
        <v>1</v>
      </c>
      <c r="AC82">
        <v>6</v>
      </c>
      <c r="AD82">
        <v>3.166666666666667</v>
      </c>
      <c r="AF82" t="s">
        <v>5110</v>
      </c>
      <c r="AI82">
        <v>0</v>
      </c>
      <c r="AJ82">
        <v>0</v>
      </c>
      <c r="AK82" t="s">
        <v>7691</v>
      </c>
      <c r="AL82" t="s">
        <v>7691</v>
      </c>
      <c r="AM82" t="s">
        <v>7796</v>
      </c>
    </row>
    <row r="83" spans="1:39">
      <c r="A83" t="s">
        <v>5216</v>
      </c>
      <c r="B83" t="s">
        <v>4554</v>
      </c>
      <c r="C83" t="s">
        <v>4556</v>
      </c>
      <c r="D83">
        <v>6.31</v>
      </c>
      <c r="E83" t="s">
        <v>4559</v>
      </c>
      <c r="F83">
        <v>8.199999999999999</v>
      </c>
      <c r="K83" t="s">
        <v>4891</v>
      </c>
      <c r="L83" t="s">
        <v>4892</v>
      </c>
      <c r="M83" t="s">
        <v>6387</v>
      </c>
      <c r="N83">
        <v>9</v>
      </c>
      <c r="O83" t="s">
        <v>6511</v>
      </c>
      <c r="P83" t="s">
        <v>6695</v>
      </c>
      <c r="Q83">
        <v>7</v>
      </c>
      <c r="R83">
        <v>2</v>
      </c>
      <c r="S83">
        <v>1.4</v>
      </c>
      <c r="T83">
        <v>2.44</v>
      </c>
      <c r="U83">
        <v>400.85</v>
      </c>
      <c r="V83">
        <v>115.27</v>
      </c>
      <c r="W83">
        <v>2.83</v>
      </c>
      <c r="X83">
        <v>6.09</v>
      </c>
      <c r="Y83">
        <v>4.3</v>
      </c>
      <c r="Z83">
        <v>4</v>
      </c>
      <c r="AA83" t="s">
        <v>5102</v>
      </c>
      <c r="AB83">
        <v>0</v>
      </c>
      <c r="AC83">
        <v>4</v>
      </c>
      <c r="AD83">
        <v>4.365880952380953</v>
      </c>
      <c r="AF83" t="s">
        <v>5110</v>
      </c>
      <c r="AI83">
        <v>0</v>
      </c>
      <c r="AJ83">
        <v>0</v>
      </c>
      <c r="AK83" t="s">
        <v>7712</v>
      </c>
      <c r="AL83" t="s">
        <v>7712</v>
      </c>
      <c r="AM83" t="s">
        <v>7796</v>
      </c>
    </row>
    <row r="84" spans="1:39">
      <c r="A84" t="s">
        <v>5217</v>
      </c>
      <c r="B84" t="s">
        <v>4554</v>
      </c>
      <c r="C84" t="s">
        <v>4556</v>
      </c>
      <c r="D84">
        <v>6.31</v>
      </c>
      <c r="E84" t="s">
        <v>4559</v>
      </c>
      <c r="F84">
        <v>8.199999999999999</v>
      </c>
      <c r="K84" t="s">
        <v>4891</v>
      </c>
      <c r="L84" t="s">
        <v>4892</v>
      </c>
      <c r="M84" t="s">
        <v>6373</v>
      </c>
      <c r="N84">
        <v>9</v>
      </c>
      <c r="O84" t="s">
        <v>6489</v>
      </c>
      <c r="P84" t="s">
        <v>6696</v>
      </c>
      <c r="Q84">
        <v>9</v>
      </c>
      <c r="R84">
        <v>2</v>
      </c>
      <c r="S84">
        <v>1.86</v>
      </c>
      <c r="T84">
        <v>2.61</v>
      </c>
      <c r="U84">
        <v>500.54</v>
      </c>
      <c r="V84">
        <v>142.09</v>
      </c>
      <c r="W84">
        <v>3.23</v>
      </c>
      <c r="X84">
        <v>6.51</v>
      </c>
      <c r="Y84">
        <v>3.02</v>
      </c>
      <c r="Z84">
        <v>5</v>
      </c>
      <c r="AA84" t="s">
        <v>5102</v>
      </c>
      <c r="AB84">
        <v>1</v>
      </c>
      <c r="AC84">
        <v>6</v>
      </c>
      <c r="AD84">
        <v>3.5</v>
      </c>
      <c r="AF84" t="s">
        <v>5108</v>
      </c>
      <c r="AI84">
        <v>0</v>
      </c>
      <c r="AJ84">
        <v>0</v>
      </c>
      <c r="AK84" t="s">
        <v>7692</v>
      </c>
      <c r="AL84" t="s">
        <v>7692</v>
      </c>
      <c r="AM84" t="s">
        <v>7796</v>
      </c>
    </row>
    <row r="85" spans="1:39">
      <c r="A85" t="s">
        <v>5218</v>
      </c>
      <c r="B85" t="s">
        <v>4554</v>
      </c>
      <c r="C85" t="s">
        <v>4556</v>
      </c>
      <c r="D85">
        <v>6.4</v>
      </c>
      <c r="E85" t="s">
        <v>4559</v>
      </c>
      <c r="F85">
        <v>8.19</v>
      </c>
      <c r="K85" t="s">
        <v>4891</v>
      </c>
      <c r="L85" t="s">
        <v>4892</v>
      </c>
      <c r="M85" t="s">
        <v>6388</v>
      </c>
      <c r="N85">
        <v>9</v>
      </c>
      <c r="O85" t="s">
        <v>6512</v>
      </c>
      <c r="P85" t="s">
        <v>6697</v>
      </c>
      <c r="Q85">
        <v>11</v>
      </c>
      <c r="R85">
        <v>2</v>
      </c>
      <c r="S85">
        <v>-1.62</v>
      </c>
      <c r="T85">
        <v>-1.05</v>
      </c>
      <c r="U85">
        <v>480.53</v>
      </c>
      <c r="V85">
        <v>139.79</v>
      </c>
      <c r="W85">
        <v>0.66</v>
      </c>
      <c r="X85">
        <v>8.41</v>
      </c>
      <c r="Y85">
        <v>9.4</v>
      </c>
      <c r="Z85">
        <v>2</v>
      </c>
      <c r="AA85" t="s">
        <v>5102</v>
      </c>
      <c r="AB85">
        <v>1</v>
      </c>
      <c r="AC85">
        <v>7</v>
      </c>
      <c r="AD85">
        <v>2.939071428571429</v>
      </c>
      <c r="AE85" t="s">
        <v>7671</v>
      </c>
      <c r="AF85" t="s">
        <v>5109</v>
      </c>
      <c r="AH85" t="s">
        <v>5111</v>
      </c>
      <c r="AI85">
        <v>4</v>
      </c>
      <c r="AJ85">
        <v>0</v>
      </c>
      <c r="AK85" t="s">
        <v>7713</v>
      </c>
      <c r="AL85" t="s">
        <v>7713</v>
      </c>
      <c r="AM85" t="s">
        <v>7796</v>
      </c>
    </row>
    <row r="86" spans="1:39">
      <c r="A86" t="s">
        <v>5219</v>
      </c>
      <c r="B86" t="s">
        <v>4554</v>
      </c>
      <c r="C86" t="s">
        <v>4556</v>
      </c>
      <c r="D86">
        <v>6.5</v>
      </c>
      <c r="E86" t="s">
        <v>4559</v>
      </c>
      <c r="F86">
        <v>8.19</v>
      </c>
      <c r="K86" t="s">
        <v>4891</v>
      </c>
      <c r="L86" t="s">
        <v>4892</v>
      </c>
      <c r="M86" t="s">
        <v>6371</v>
      </c>
      <c r="N86">
        <v>9</v>
      </c>
      <c r="O86" t="s">
        <v>6487</v>
      </c>
      <c r="P86" t="s">
        <v>6698</v>
      </c>
      <c r="Q86">
        <v>7</v>
      </c>
      <c r="R86">
        <v>1</v>
      </c>
      <c r="S86">
        <v>3.43</v>
      </c>
      <c r="T86">
        <v>5.57</v>
      </c>
      <c r="U86">
        <v>589.1</v>
      </c>
      <c r="V86">
        <v>91.31999999999999</v>
      </c>
      <c r="W86">
        <v>5.61</v>
      </c>
      <c r="X86">
        <v>5.79</v>
      </c>
      <c r="Y86">
        <v>9.44</v>
      </c>
      <c r="Z86">
        <v>5</v>
      </c>
      <c r="AA86" t="s">
        <v>5102</v>
      </c>
      <c r="AB86">
        <v>2</v>
      </c>
      <c r="AC86">
        <v>7</v>
      </c>
      <c r="AD86">
        <v>2.354333333333334</v>
      </c>
      <c r="AF86" t="s">
        <v>7682</v>
      </c>
      <c r="AI86">
        <v>0</v>
      </c>
      <c r="AJ86">
        <v>0</v>
      </c>
      <c r="AK86" t="s">
        <v>7690</v>
      </c>
      <c r="AL86" t="s">
        <v>7690</v>
      </c>
      <c r="AM86" t="s">
        <v>7796</v>
      </c>
    </row>
    <row r="87" spans="1:39">
      <c r="A87" t="s">
        <v>5220</v>
      </c>
      <c r="B87" t="s">
        <v>4554</v>
      </c>
      <c r="C87" t="s">
        <v>4556</v>
      </c>
      <c r="D87">
        <v>6.5</v>
      </c>
      <c r="E87" t="s">
        <v>4559</v>
      </c>
      <c r="F87">
        <v>8.19</v>
      </c>
      <c r="K87" t="s">
        <v>4891</v>
      </c>
      <c r="L87" t="s">
        <v>4892</v>
      </c>
      <c r="M87" t="s">
        <v>6374</v>
      </c>
      <c r="N87">
        <v>9</v>
      </c>
      <c r="O87" t="s">
        <v>6490</v>
      </c>
      <c r="P87" t="s">
        <v>6699</v>
      </c>
      <c r="Q87">
        <v>8</v>
      </c>
      <c r="R87">
        <v>2</v>
      </c>
      <c r="S87">
        <v>3</v>
      </c>
      <c r="T87">
        <v>3.06</v>
      </c>
      <c r="U87">
        <v>508.6</v>
      </c>
      <c r="V87">
        <v>118.97</v>
      </c>
      <c r="W87">
        <v>3.03</v>
      </c>
      <c r="Y87">
        <v>6.59</v>
      </c>
      <c r="Z87">
        <v>3</v>
      </c>
      <c r="AA87" t="s">
        <v>5102</v>
      </c>
      <c r="AB87">
        <v>1</v>
      </c>
      <c r="AC87">
        <v>4</v>
      </c>
      <c r="AD87">
        <v>3.004333333333333</v>
      </c>
      <c r="AF87" t="s">
        <v>5108</v>
      </c>
      <c r="AI87">
        <v>0</v>
      </c>
      <c r="AJ87">
        <v>0</v>
      </c>
      <c r="AK87" t="s">
        <v>7693</v>
      </c>
      <c r="AL87" t="s">
        <v>7693</v>
      </c>
      <c r="AM87" t="s">
        <v>7796</v>
      </c>
    </row>
    <row r="88" spans="1:39">
      <c r="A88" t="s">
        <v>5221</v>
      </c>
      <c r="B88" t="s">
        <v>4554</v>
      </c>
      <c r="C88" t="s">
        <v>4556</v>
      </c>
      <c r="D88">
        <v>6.5</v>
      </c>
      <c r="E88" t="s">
        <v>4559</v>
      </c>
      <c r="F88">
        <v>8.19</v>
      </c>
      <c r="K88" t="s">
        <v>4891</v>
      </c>
      <c r="L88" t="s">
        <v>4892</v>
      </c>
      <c r="M88" t="s">
        <v>6378</v>
      </c>
      <c r="N88">
        <v>9</v>
      </c>
      <c r="O88" t="s">
        <v>6494</v>
      </c>
      <c r="P88" t="s">
        <v>6700</v>
      </c>
      <c r="Q88">
        <v>10</v>
      </c>
      <c r="R88">
        <v>2</v>
      </c>
      <c r="S88">
        <v>1.67</v>
      </c>
      <c r="T88">
        <v>3.32</v>
      </c>
      <c r="U88">
        <v>616.72</v>
      </c>
      <c r="V88">
        <v>134.28</v>
      </c>
      <c r="W88">
        <v>3.35</v>
      </c>
      <c r="X88">
        <v>13.91</v>
      </c>
      <c r="Y88">
        <v>9.050000000000001</v>
      </c>
      <c r="Z88">
        <v>3</v>
      </c>
      <c r="AA88" t="s">
        <v>5102</v>
      </c>
      <c r="AB88">
        <v>1</v>
      </c>
      <c r="AC88">
        <v>8</v>
      </c>
      <c r="AD88">
        <v>2.815</v>
      </c>
      <c r="AF88" t="s">
        <v>5109</v>
      </c>
      <c r="AI88">
        <v>0</v>
      </c>
      <c r="AJ88">
        <v>0</v>
      </c>
      <c r="AK88" t="s">
        <v>7697</v>
      </c>
      <c r="AL88" t="s">
        <v>7697</v>
      </c>
      <c r="AM88" t="s">
        <v>7796</v>
      </c>
    </row>
    <row r="89" spans="1:39">
      <c r="A89" t="s">
        <v>5222</v>
      </c>
      <c r="B89" t="s">
        <v>4554</v>
      </c>
      <c r="C89" t="s">
        <v>4556</v>
      </c>
      <c r="D89">
        <v>6.57</v>
      </c>
      <c r="E89" t="s">
        <v>4559</v>
      </c>
      <c r="F89">
        <v>8.18</v>
      </c>
      <c r="K89" t="s">
        <v>4891</v>
      </c>
      <c r="M89" t="s">
        <v>6368</v>
      </c>
      <c r="N89">
        <v>8</v>
      </c>
      <c r="O89" t="s">
        <v>6483</v>
      </c>
      <c r="P89" t="s">
        <v>6701</v>
      </c>
      <c r="Q89">
        <v>6</v>
      </c>
      <c r="R89">
        <v>1</v>
      </c>
      <c r="S89">
        <v>1.63</v>
      </c>
      <c r="T89">
        <v>1.85</v>
      </c>
      <c r="U89">
        <v>426.52</v>
      </c>
      <c r="V89">
        <v>67.87</v>
      </c>
      <c r="W89">
        <v>3.15</v>
      </c>
      <c r="X89">
        <v>7.5</v>
      </c>
      <c r="Y89">
        <v>0.17</v>
      </c>
      <c r="Z89">
        <v>2</v>
      </c>
      <c r="AA89" t="s">
        <v>5102</v>
      </c>
      <c r="AB89">
        <v>0</v>
      </c>
      <c r="AC89">
        <v>5</v>
      </c>
      <c r="AD89">
        <v>5.358190476190476</v>
      </c>
      <c r="AF89" t="s">
        <v>5108</v>
      </c>
      <c r="AI89">
        <v>0</v>
      </c>
      <c r="AJ89">
        <v>0</v>
      </c>
      <c r="AK89" t="s">
        <v>7686</v>
      </c>
      <c r="AL89" t="s">
        <v>7686</v>
      </c>
      <c r="AM89" t="s">
        <v>7796</v>
      </c>
    </row>
    <row r="90" spans="1:39">
      <c r="A90" t="s">
        <v>5223</v>
      </c>
      <c r="B90" t="s">
        <v>4554</v>
      </c>
      <c r="C90" t="s">
        <v>4556</v>
      </c>
      <c r="D90">
        <v>6.7</v>
      </c>
      <c r="E90" t="s">
        <v>4559</v>
      </c>
      <c r="F90">
        <v>8.17</v>
      </c>
      <c r="K90" t="s">
        <v>4891</v>
      </c>
      <c r="L90" t="s">
        <v>4892</v>
      </c>
      <c r="M90" t="s">
        <v>6369</v>
      </c>
      <c r="N90">
        <v>9</v>
      </c>
      <c r="O90" t="s">
        <v>6498</v>
      </c>
      <c r="P90" t="s">
        <v>6702</v>
      </c>
      <c r="Q90">
        <v>11</v>
      </c>
      <c r="R90">
        <v>2</v>
      </c>
      <c r="S90">
        <v>0.55</v>
      </c>
      <c r="T90">
        <v>0.55</v>
      </c>
      <c r="U90">
        <v>498.61</v>
      </c>
      <c r="V90">
        <v>133.83</v>
      </c>
      <c r="W90">
        <v>0.9</v>
      </c>
      <c r="X90">
        <v>13.9</v>
      </c>
      <c r="Y90">
        <v>5.03</v>
      </c>
      <c r="Z90">
        <v>3</v>
      </c>
      <c r="AA90" t="s">
        <v>5102</v>
      </c>
      <c r="AB90">
        <v>1</v>
      </c>
      <c r="AC90">
        <v>5</v>
      </c>
      <c r="AD90">
        <v>3.509928571428572</v>
      </c>
      <c r="AF90" t="s">
        <v>5108</v>
      </c>
      <c r="AI90">
        <v>0</v>
      </c>
      <c r="AJ90">
        <v>0</v>
      </c>
      <c r="AK90" t="s">
        <v>7701</v>
      </c>
      <c r="AL90" t="s">
        <v>7701</v>
      </c>
      <c r="AM90" t="s">
        <v>7796</v>
      </c>
    </row>
    <row r="91" spans="1:39">
      <c r="A91" t="s">
        <v>5195</v>
      </c>
      <c r="B91" t="s">
        <v>4554</v>
      </c>
      <c r="C91" t="s">
        <v>4556</v>
      </c>
      <c r="D91">
        <v>7</v>
      </c>
      <c r="E91" t="s">
        <v>4559</v>
      </c>
      <c r="F91">
        <v>8.15</v>
      </c>
      <c r="K91" t="s">
        <v>4891</v>
      </c>
      <c r="L91" t="s">
        <v>4892</v>
      </c>
      <c r="M91" t="s">
        <v>6389</v>
      </c>
      <c r="N91">
        <v>9</v>
      </c>
      <c r="O91" t="s">
        <v>6513</v>
      </c>
      <c r="P91" t="s">
        <v>6674</v>
      </c>
      <c r="Q91">
        <v>6</v>
      </c>
      <c r="R91">
        <v>0</v>
      </c>
      <c r="S91">
        <v>4.68</v>
      </c>
      <c r="T91">
        <v>4.72</v>
      </c>
      <c r="U91">
        <v>469.55</v>
      </c>
      <c r="V91">
        <v>76.5</v>
      </c>
      <c r="W91">
        <v>5.89</v>
      </c>
      <c r="Y91">
        <v>6.41</v>
      </c>
      <c r="Z91">
        <v>6</v>
      </c>
      <c r="AA91" t="s">
        <v>5102</v>
      </c>
      <c r="AB91">
        <v>1</v>
      </c>
      <c r="AC91">
        <v>3</v>
      </c>
      <c r="AD91">
        <v>3.3575</v>
      </c>
      <c r="AE91" t="s">
        <v>7668</v>
      </c>
      <c r="AF91" t="s">
        <v>5108</v>
      </c>
      <c r="AH91" t="s">
        <v>5111</v>
      </c>
      <c r="AI91">
        <v>2</v>
      </c>
      <c r="AJ91">
        <v>0</v>
      </c>
      <c r="AK91" t="s">
        <v>7713</v>
      </c>
      <c r="AL91" t="s">
        <v>7713</v>
      </c>
      <c r="AM91" t="s">
        <v>7796</v>
      </c>
    </row>
    <row r="92" spans="1:39">
      <c r="A92" t="s">
        <v>5195</v>
      </c>
      <c r="B92" t="s">
        <v>4554</v>
      </c>
      <c r="C92" t="s">
        <v>4556</v>
      </c>
      <c r="D92">
        <v>7</v>
      </c>
      <c r="E92" t="s">
        <v>4559</v>
      </c>
      <c r="F92">
        <v>8.15</v>
      </c>
      <c r="K92" t="s">
        <v>4891</v>
      </c>
      <c r="L92" t="s">
        <v>4892</v>
      </c>
      <c r="M92" t="s">
        <v>6389</v>
      </c>
      <c r="N92">
        <v>9</v>
      </c>
      <c r="O92" t="s">
        <v>6513</v>
      </c>
      <c r="P92" t="s">
        <v>6674</v>
      </c>
      <c r="Q92">
        <v>6</v>
      </c>
      <c r="R92">
        <v>0</v>
      </c>
      <c r="S92">
        <v>4.68</v>
      </c>
      <c r="T92">
        <v>4.72</v>
      </c>
      <c r="U92">
        <v>469.55</v>
      </c>
      <c r="V92">
        <v>76.5</v>
      </c>
      <c r="W92">
        <v>5.89</v>
      </c>
      <c r="Y92">
        <v>6.41</v>
      </c>
      <c r="Z92">
        <v>6</v>
      </c>
      <c r="AA92" t="s">
        <v>5102</v>
      </c>
      <c r="AB92">
        <v>1</v>
      </c>
      <c r="AC92">
        <v>3</v>
      </c>
      <c r="AD92">
        <v>3.3575</v>
      </c>
      <c r="AE92" t="s">
        <v>7668</v>
      </c>
      <c r="AF92" t="s">
        <v>5108</v>
      </c>
      <c r="AH92" t="s">
        <v>5111</v>
      </c>
      <c r="AI92">
        <v>2</v>
      </c>
      <c r="AJ92">
        <v>0</v>
      </c>
      <c r="AK92" t="s">
        <v>7713</v>
      </c>
      <c r="AL92" t="s">
        <v>7713</v>
      </c>
      <c r="AM92" t="s">
        <v>7796</v>
      </c>
    </row>
    <row r="93" spans="1:39">
      <c r="A93" t="s">
        <v>5224</v>
      </c>
      <c r="B93" t="s">
        <v>4554</v>
      </c>
      <c r="C93" t="s">
        <v>4556</v>
      </c>
      <c r="D93">
        <v>7</v>
      </c>
      <c r="E93" t="s">
        <v>4559</v>
      </c>
      <c r="F93">
        <v>8.15</v>
      </c>
      <c r="K93" t="s">
        <v>4891</v>
      </c>
      <c r="L93" t="s">
        <v>4892</v>
      </c>
      <c r="M93" t="s">
        <v>6378</v>
      </c>
      <c r="N93">
        <v>9</v>
      </c>
      <c r="O93" t="s">
        <v>6494</v>
      </c>
      <c r="P93" t="s">
        <v>6703</v>
      </c>
      <c r="Q93">
        <v>9</v>
      </c>
      <c r="R93">
        <v>2</v>
      </c>
      <c r="S93">
        <v>1.35</v>
      </c>
      <c r="T93">
        <v>2.37</v>
      </c>
      <c r="U93">
        <v>534.62</v>
      </c>
      <c r="V93">
        <v>125.05</v>
      </c>
      <c r="W93">
        <v>2.66</v>
      </c>
      <c r="X93">
        <v>13.87</v>
      </c>
      <c r="Y93">
        <v>8.380000000000001</v>
      </c>
      <c r="Z93">
        <v>3</v>
      </c>
      <c r="AA93" t="s">
        <v>5102</v>
      </c>
      <c r="AB93">
        <v>1</v>
      </c>
      <c r="AC93">
        <v>9</v>
      </c>
      <c r="AD93">
        <v>3.31</v>
      </c>
      <c r="AF93" t="s">
        <v>5108</v>
      </c>
      <c r="AI93">
        <v>0</v>
      </c>
      <c r="AJ93">
        <v>0</v>
      </c>
      <c r="AK93" t="s">
        <v>7697</v>
      </c>
      <c r="AL93" t="s">
        <v>7697</v>
      </c>
      <c r="AM93" t="s">
        <v>7796</v>
      </c>
    </row>
    <row r="94" spans="1:39">
      <c r="A94" t="s">
        <v>5225</v>
      </c>
      <c r="B94" t="s">
        <v>4554</v>
      </c>
      <c r="C94" t="s">
        <v>4556</v>
      </c>
      <c r="D94">
        <v>7.16</v>
      </c>
      <c r="E94" t="s">
        <v>4559</v>
      </c>
      <c r="F94">
        <v>8.140000000000001</v>
      </c>
      <c r="K94" t="s">
        <v>4891</v>
      </c>
      <c r="M94" t="s">
        <v>6368</v>
      </c>
      <c r="N94">
        <v>8</v>
      </c>
      <c r="O94" t="s">
        <v>6483</v>
      </c>
      <c r="P94" t="s">
        <v>6704</v>
      </c>
      <c r="Q94">
        <v>5</v>
      </c>
      <c r="R94">
        <v>1</v>
      </c>
      <c r="S94">
        <v>2.34</v>
      </c>
      <c r="T94">
        <v>2.55</v>
      </c>
      <c r="U94">
        <v>416.91</v>
      </c>
      <c r="V94">
        <v>58.64</v>
      </c>
      <c r="W94">
        <v>3.75</v>
      </c>
      <c r="X94">
        <v>7.5</v>
      </c>
      <c r="Y94">
        <v>0.05</v>
      </c>
      <c r="Z94">
        <v>2</v>
      </c>
      <c r="AA94" t="s">
        <v>5102</v>
      </c>
      <c r="AB94">
        <v>0</v>
      </c>
      <c r="AC94">
        <v>3</v>
      </c>
      <c r="AD94">
        <v>5.256833333333333</v>
      </c>
      <c r="AF94" t="s">
        <v>5108</v>
      </c>
      <c r="AI94">
        <v>0</v>
      </c>
      <c r="AJ94">
        <v>0</v>
      </c>
      <c r="AK94" t="s">
        <v>7686</v>
      </c>
      <c r="AL94" t="s">
        <v>7686</v>
      </c>
      <c r="AM94" t="s">
        <v>7796</v>
      </c>
    </row>
    <row r="95" spans="1:39">
      <c r="A95" t="s">
        <v>5226</v>
      </c>
      <c r="B95" t="s">
        <v>4554</v>
      </c>
      <c r="C95" t="s">
        <v>4556</v>
      </c>
      <c r="D95">
        <v>7.2</v>
      </c>
      <c r="E95" t="s">
        <v>4559</v>
      </c>
      <c r="F95">
        <v>8.140000000000001</v>
      </c>
      <c r="K95" t="s">
        <v>4891</v>
      </c>
      <c r="L95" t="s">
        <v>4892</v>
      </c>
      <c r="M95" t="s">
        <v>6376</v>
      </c>
      <c r="N95">
        <v>9</v>
      </c>
      <c r="O95" t="s">
        <v>6492</v>
      </c>
      <c r="P95" t="s">
        <v>6705</v>
      </c>
      <c r="Q95">
        <v>7</v>
      </c>
      <c r="R95">
        <v>2</v>
      </c>
      <c r="S95">
        <v>1.18</v>
      </c>
      <c r="T95">
        <v>1.18</v>
      </c>
      <c r="U95">
        <v>310.38</v>
      </c>
      <c r="V95">
        <v>101.14</v>
      </c>
      <c r="W95">
        <v>2.02</v>
      </c>
      <c r="X95">
        <v>9.16</v>
      </c>
      <c r="Y95">
        <v>0.36</v>
      </c>
      <c r="Z95">
        <v>2</v>
      </c>
      <c r="AA95" t="s">
        <v>5102</v>
      </c>
      <c r="AB95">
        <v>0</v>
      </c>
      <c r="AC95">
        <v>5</v>
      </c>
      <c r="AD95">
        <v>5.128666666666667</v>
      </c>
      <c r="AF95" t="s">
        <v>5108</v>
      </c>
      <c r="AI95">
        <v>0</v>
      </c>
      <c r="AJ95">
        <v>0</v>
      </c>
      <c r="AK95" t="s">
        <v>7695</v>
      </c>
      <c r="AL95" t="s">
        <v>7695</v>
      </c>
      <c r="AM95" t="s">
        <v>7796</v>
      </c>
    </row>
    <row r="96" spans="1:39">
      <c r="A96" t="s">
        <v>5227</v>
      </c>
      <c r="B96" t="s">
        <v>4554</v>
      </c>
      <c r="C96" t="s">
        <v>4556</v>
      </c>
      <c r="D96">
        <v>7.7</v>
      </c>
      <c r="E96" t="s">
        <v>4559</v>
      </c>
      <c r="F96">
        <v>8.109999999999999</v>
      </c>
      <c r="K96" t="s">
        <v>4891</v>
      </c>
      <c r="L96" t="s">
        <v>4892</v>
      </c>
      <c r="M96" t="s">
        <v>6371</v>
      </c>
      <c r="N96">
        <v>9</v>
      </c>
      <c r="O96" t="s">
        <v>6487</v>
      </c>
      <c r="P96" t="s">
        <v>6706</v>
      </c>
      <c r="Q96">
        <v>5</v>
      </c>
      <c r="R96">
        <v>1</v>
      </c>
      <c r="S96">
        <v>4.44</v>
      </c>
      <c r="T96">
        <v>5.81</v>
      </c>
      <c r="U96">
        <v>490.95</v>
      </c>
      <c r="V96">
        <v>84.84</v>
      </c>
      <c r="W96">
        <v>5.95</v>
      </c>
      <c r="X96">
        <v>5.94</v>
      </c>
      <c r="Y96">
        <v>3.04</v>
      </c>
      <c r="Z96">
        <v>5</v>
      </c>
      <c r="AA96" t="s">
        <v>5102</v>
      </c>
      <c r="AB96">
        <v>1</v>
      </c>
      <c r="AC96">
        <v>5</v>
      </c>
      <c r="AD96">
        <v>2.897976190476191</v>
      </c>
      <c r="AF96" t="s">
        <v>5110</v>
      </c>
      <c r="AI96">
        <v>0</v>
      </c>
      <c r="AJ96">
        <v>0</v>
      </c>
      <c r="AK96" t="s">
        <v>7690</v>
      </c>
      <c r="AL96" t="s">
        <v>7690</v>
      </c>
      <c r="AM96" t="s">
        <v>7796</v>
      </c>
    </row>
    <row r="97" spans="1:39">
      <c r="A97" t="s">
        <v>5228</v>
      </c>
      <c r="B97" t="s">
        <v>4554</v>
      </c>
      <c r="C97" t="s">
        <v>4556</v>
      </c>
      <c r="D97">
        <v>7.943</v>
      </c>
      <c r="E97" t="s">
        <v>4559</v>
      </c>
      <c r="F97">
        <v>8.1</v>
      </c>
      <c r="K97" t="s">
        <v>4891</v>
      </c>
      <c r="L97" t="s">
        <v>4892</v>
      </c>
      <c r="M97" t="s">
        <v>6372</v>
      </c>
      <c r="N97">
        <v>9</v>
      </c>
      <c r="O97" t="s">
        <v>6488</v>
      </c>
      <c r="P97" t="s">
        <v>6707</v>
      </c>
      <c r="Q97">
        <v>9</v>
      </c>
      <c r="R97">
        <v>3</v>
      </c>
      <c r="S97">
        <v>0.73</v>
      </c>
      <c r="T97">
        <v>2.02</v>
      </c>
      <c r="U97">
        <v>514.64</v>
      </c>
      <c r="V97">
        <v>143.27</v>
      </c>
      <c r="W97">
        <v>3</v>
      </c>
      <c r="X97">
        <v>6.04</v>
      </c>
      <c r="Y97">
        <v>2.74</v>
      </c>
      <c r="Z97">
        <v>4</v>
      </c>
      <c r="AA97" t="s">
        <v>5102</v>
      </c>
      <c r="AB97">
        <v>1</v>
      </c>
      <c r="AC97">
        <v>7</v>
      </c>
      <c r="AD97">
        <v>3.166666666666667</v>
      </c>
      <c r="AF97" t="s">
        <v>5110</v>
      </c>
      <c r="AI97">
        <v>0</v>
      </c>
      <c r="AJ97">
        <v>0</v>
      </c>
      <c r="AK97" t="s">
        <v>7691</v>
      </c>
      <c r="AL97" t="s">
        <v>7691</v>
      </c>
      <c r="AM97" t="s">
        <v>7796</v>
      </c>
    </row>
    <row r="98" spans="1:39">
      <c r="A98" t="s">
        <v>5229</v>
      </c>
      <c r="B98" t="s">
        <v>4554</v>
      </c>
      <c r="C98" t="s">
        <v>4556</v>
      </c>
      <c r="D98">
        <v>7.943</v>
      </c>
      <c r="E98" t="s">
        <v>4559</v>
      </c>
      <c r="F98">
        <v>8.1</v>
      </c>
      <c r="K98" t="s">
        <v>4891</v>
      </c>
      <c r="M98" t="s">
        <v>6390</v>
      </c>
      <c r="N98">
        <v>8</v>
      </c>
      <c r="O98" t="s">
        <v>6514</v>
      </c>
      <c r="P98" t="s">
        <v>6708</v>
      </c>
      <c r="Q98">
        <v>7</v>
      </c>
      <c r="R98">
        <v>1</v>
      </c>
      <c r="S98">
        <v>1.81</v>
      </c>
      <c r="T98">
        <v>1.81</v>
      </c>
      <c r="U98">
        <v>346.42</v>
      </c>
      <c r="V98">
        <v>106.48</v>
      </c>
      <c r="W98">
        <v>1.4</v>
      </c>
      <c r="Y98">
        <v>4.06</v>
      </c>
      <c r="Z98">
        <v>3</v>
      </c>
      <c r="AA98" t="s">
        <v>5102</v>
      </c>
      <c r="AB98">
        <v>0</v>
      </c>
      <c r="AC98">
        <v>5</v>
      </c>
      <c r="AD98">
        <v>5.284</v>
      </c>
      <c r="AF98" t="s">
        <v>5108</v>
      </c>
      <c r="AI98">
        <v>0</v>
      </c>
      <c r="AJ98">
        <v>0</v>
      </c>
      <c r="AK98" t="s">
        <v>7714</v>
      </c>
      <c r="AL98" t="s">
        <v>7714</v>
      </c>
      <c r="AM98" t="s">
        <v>7796</v>
      </c>
    </row>
    <row r="99" spans="1:39">
      <c r="A99" t="s">
        <v>5230</v>
      </c>
      <c r="B99" t="s">
        <v>4554</v>
      </c>
      <c r="C99" t="s">
        <v>4556</v>
      </c>
      <c r="D99">
        <v>7.943</v>
      </c>
      <c r="E99" t="s">
        <v>4559</v>
      </c>
      <c r="F99">
        <v>8.1</v>
      </c>
      <c r="K99" t="s">
        <v>4891</v>
      </c>
      <c r="L99" t="s">
        <v>4892</v>
      </c>
      <c r="M99" t="s">
        <v>6387</v>
      </c>
      <c r="N99">
        <v>9</v>
      </c>
      <c r="O99" t="s">
        <v>6511</v>
      </c>
      <c r="P99" t="s">
        <v>6709</v>
      </c>
      <c r="Q99">
        <v>7</v>
      </c>
      <c r="R99">
        <v>2</v>
      </c>
      <c r="S99">
        <v>0.07000000000000001</v>
      </c>
      <c r="T99">
        <v>0.13</v>
      </c>
      <c r="U99">
        <v>346.37</v>
      </c>
      <c r="V99">
        <v>132.34</v>
      </c>
      <c r="W99">
        <v>0.54</v>
      </c>
      <c r="X99">
        <v>8.18</v>
      </c>
      <c r="Y99">
        <v>2.05</v>
      </c>
      <c r="Z99">
        <v>3</v>
      </c>
      <c r="AA99" t="s">
        <v>5102</v>
      </c>
      <c r="AB99">
        <v>0</v>
      </c>
      <c r="AC99">
        <v>4</v>
      </c>
      <c r="AD99">
        <v>4.5</v>
      </c>
      <c r="AF99" t="s">
        <v>5108</v>
      </c>
      <c r="AI99">
        <v>0</v>
      </c>
      <c r="AJ99">
        <v>0</v>
      </c>
      <c r="AK99" t="s">
        <v>7712</v>
      </c>
      <c r="AL99" t="s">
        <v>7712</v>
      </c>
      <c r="AM99" t="s">
        <v>7796</v>
      </c>
    </row>
    <row r="100" spans="1:39">
      <c r="A100" t="s">
        <v>5231</v>
      </c>
      <c r="B100" t="s">
        <v>4554</v>
      </c>
      <c r="C100" t="s">
        <v>4556</v>
      </c>
      <c r="D100">
        <v>7.943</v>
      </c>
      <c r="E100" t="s">
        <v>4559</v>
      </c>
      <c r="F100">
        <v>8.1</v>
      </c>
      <c r="K100" t="s">
        <v>4891</v>
      </c>
      <c r="L100" t="s">
        <v>4892</v>
      </c>
      <c r="M100" t="s">
        <v>6387</v>
      </c>
      <c r="N100">
        <v>9</v>
      </c>
      <c r="O100" t="s">
        <v>6511</v>
      </c>
      <c r="P100" t="s">
        <v>6710</v>
      </c>
      <c r="Q100">
        <v>7</v>
      </c>
      <c r="R100">
        <v>2</v>
      </c>
      <c r="S100">
        <v>2.71</v>
      </c>
      <c r="T100">
        <v>3.05</v>
      </c>
      <c r="U100">
        <v>416.47</v>
      </c>
      <c r="V100">
        <v>115.27</v>
      </c>
      <c r="W100">
        <v>3.33</v>
      </c>
      <c r="X100">
        <v>7.28</v>
      </c>
      <c r="Y100">
        <v>4.21</v>
      </c>
      <c r="Z100">
        <v>5</v>
      </c>
      <c r="AA100" t="s">
        <v>5102</v>
      </c>
      <c r="AB100">
        <v>0</v>
      </c>
      <c r="AC100">
        <v>4</v>
      </c>
      <c r="AD100">
        <v>3.874309523809524</v>
      </c>
      <c r="AF100" t="s">
        <v>5108</v>
      </c>
      <c r="AI100">
        <v>0</v>
      </c>
      <c r="AJ100">
        <v>0</v>
      </c>
      <c r="AK100" t="s">
        <v>7712</v>
      </c>
      <c r="AL100" t="s">
        <v>7712</v>
      </c>
      <c r="AM100" t="s">
        <v>7796</v>
      </c>
    </row>
    <row r="101" spans="1:39">
      <c r="A101" t="s">
        <v>5232</v>
      </c>
      <c r="B101" t="s">
        <v>4554</v>
      </c>
      <c r="C101" t="s">
        <v>4556</v>
      </c>
      <c r="D101">
        <v>7.943</v>
      </c>
      <c r="E101" t="s">
        <v>4559</v>
      </c>
      <c r="F101">
        <v>8.1</v>
      </c>
      <c r="K101" t="s">
        <v>4891</v>
      </c>
      <c r="L101" t="s">
        <v>4892</v>
      </c>
      <c r="M101" t="s">
        <v>6373</v>
      </c>
      <c r="N101">
        <v>9</v>
      </c>
      <c r="O101" t="s">
        <v>6489</v>
      </c>
      <c r="P101" t="s">
        <v>6711</v>
      </c>
      <c r="Q101">
        <v>7</v>
      </c>
      <c r="R101">
        <v>2</v>
      </c>
      <c r="S101">
        <v>3.33</v>
      </c>
      <c r="T101">
        <v>4.31</v>
      </c>
      <c r="U101">
        <v>519.53</v>
      </c>
      <c r="V101">
        <v>120.09</v>
      </c>
      <c r="W101">
        <v>5.03</v>
      </c>
      <c r="X101">
        <v>6.13</v>
      </c>
      <c r="Y101">
        <v>2.65</v>
      </c>
      <c r="Z101">
        <v>5</v>
      </c>
      <c r="AA101" t="s">
        <v>5102</v>
      </c>
      <c r="AB101">
        <v>2</v>
      </c>
      <c r="AC101">
        <v>6</v>
      </c>
      <c r="AD101">
        <v>2.18</v>
      </c>
      <c r="AF101" t="s">
        <v>5110</v>
      </c>
      <c r="AI101">
        <v>0</v>
      </c>
      <c r="AJ101">
        <v>0</v>
      </c>
      <c r="AK101" t="s">
        <v>7692</v>
      </c>
      <c r="AL101" t="s">
        <v>7692</v>
      </c>
      <c r="AM101" t="s">
        <v>7796</v>
      </c>
    </row>
    <row r="102" spans="1:39">
      <c r="A102" t="s">
        <v>5233</v>
      </c>
      <c r="B102" t="s">
        <v>4554</v>
      </c>
      <c r="C102" t="s">
        <v>4556</v>
      </c>
      <c r="D102">
        <v>8</v>
      </c>
      <c r="E102" t="s">
        <v>4559</v>
      </c>
      <c r="F102">
        <v>8.1</v>
      </c>
      <c r="K102" t="s">
        <v>4891</v>
      </c>
      <c r="L102" t="s">
        <v>4892</v>
      </c>
      <c r="M102" t="s">
        <v>6391</v>
      </c>
      <c r="N102">
        <v>9</v>
      </c>
      <c r="O102" t="s">
        <v>6515</v>
      </c>
      <c r="P102" t="s">
        <v>6712</v>
      </c>
      <c r="Q102">
        <v>5</v>
      </c>
      <c r="R102">
        <v>1</v>
      </c>
      <c r="S102">
        <v>1.06</v>
      </c>
      <c r="T102">
        <v>1.53</v>
      </c>
      <c r="U102">
        <v>257.27</v>
      </c>
      <c r="V102">
        <v>71.95</v>
      </c>
      <c r="W102">
        <v>1.95</v>
      </c>
      <c r="X102">
        <v>7.04</v>
      </c>
      <c r="Y102">
        <v>0</v>
      </c>
      <c r="Z102">
        <v>2</v>
      </c>
      <c r="AA102" t="s">
        <v>5102</v>
      </c>
      <c r="AB102">
        <v>0</v>
      </c>
      <c r="AC102">
        <v>1</v>
      </c>
      <c r="AD102">
        <v>5.833333333333333</v>
      </c>
      <c r="AF102" t="s">
        <v>5108</v>
      </c>
      <c r="AI102">
        <v>0</v>
      </c>
      <c r="AJ102">
        <v>0</v>
      </c>
      <c r="AK102" t="s">
        <v>7698</v>
      </c>
      <c r="AL102" t="s">
        <v>7698</v>
      </c>
      <c r="AM102" t="s">
        <v>7796</v>
      </c>
    </row>
    <row r="103" spans="1:39">
      <c r="A103" t="s">
        <v>5233</v>
      </c>
      <c r="B103" t="s">
        <v>4554</v>
      </c>
      <c r="C103" t="s">
        <v>4556</v>
      </c>
      <c r="D103">
        <v>8</v>
      </c>
      <c r="E103" t="s">
        <v>4559</v>
      </c>
      <c r="F103">
        <v>8.1</v>
      </c>
      <c r="K103" t="s">
        <v>4891</v>
      </c>
      <c r="L103" t="s">
        <v>4892</v>
      </c>
      <c r="M103" t="s">
        <v>6392</v>
      </c>
      <c r="N103">
        <v>9</v>
      </c>
      <c r="O103" t="s">
        <v>6516</v>
      </c>
      <c r="P103" t="s">
        <v>6712</v>
      </c>
      <c r="Q103">
        <v>5</v>
      </c>
      <c r="R103">
        <v>1</v>
      </c>
      <c r="S103">
        <v>1.06</v>
      </c>
      <c r="T103">
        <v>1.53</v>
      </c>
      <c r="U103">
        <v>257.27</v>
      </c>
      <c r="V103">
        <v>71.95</v>
      </c>
      <c r="W103">
        <v>1.95</v>
      </c>
      <c r="X103">
        <v>7.04</v>
      </c>
      <c r="Y103">
        <v>0</v>
      </c>
      <c r="Z103">
        <v>2</v>
      </c>
      <c r="AA103" t="s">
        <v>5102</v>
      </c>
      <c r="AB103">
        <v>0</v>
      </c>
      <c r="AC103">
        <v>1</v>
      </c>
      <c r="AD103">
        <v>5.833333333333333</v>
      </c>
      <c r="AF103" t="s">
        <v>5108</v>
      </c>
      <c r="AI103">
        <v>0</v>
      </c>
      <c r="AJ103">
        <v>0</v>
      </c>
      <c r="AK103" t="s">
        <v>7688</v>
      </c>
      <c r="AL103" t="s">
        <v>7688</v>
      </c>
      <c r="AM103" t="s">
        <v>7796</v>
      </c>
    </row>
    <row r="104" spans="1:39">
      <c r="A104" t="s">
        <v>5234</v>
      </c>
      <c r="B104" t="s">
        <v>4554</v>
      </c>
      <c r="C104" t="s">
        <v>4556</v>
      </c>
      <c r="D104">
        <v>8</v>
      </c>
      <c r="E104" t="s">
        <v>4559</v>
      </c>
      <c r="F104">
        <v>8.1</v>
      </c>
      <c r="K104" t="s">
        <v>4891</v>
      </c>
      <c r="M104" t="s">
        <v>4915</v>
      </c>
      <c r="N104">
        <v>8</v>
      </c>
      <c r="O104" t="s">
        <v>6517</v>
      </c>
      <c r="P104" t="s">
        <v>6713</v>
      </c>
      <c r="Q104">
        <v>7</v>
      </c>
      <c r="R104">
        <v>1</v>
      </c>
      <c r="S104">
        <v>5.08</v>
      </c>
      <c r="T104">
        <v>5.08</v>
      </c>
      <c r="U104">
        <v>419.47</v>
      </c>
      <c r="V104">
        <v>102.76</v>
      </c>
      <c r="W104">
        <v>3.71</v>
      </c>
      <c r="X104">
        <v>12.8</v>
      </c>
      <c r="Y104">
        <v>3.33</v>
      </c>
      <c r="Z104">
        <v>5</v>
      </c>
      <c r="AA104" t="s">
        <v>5102</v>
      </c>
      <c r="AB104">
        <v>0</v>
      </c>
      <c r="AC104">
        <v>4</v>
      </c>
      <c r="AD104">
        <v>2.983214285714285</v>
      </c>
      <c r="AF104" t="s">
        <v>5108</v>
      </c>
      <c r="AI104">
        <v>0</v>
      </c>
      <c r="AJ104">
        <v>0</v>
      </c>
      <c r="AK104" t="s">
        <v>7715</v>
      </c>
      <c r="AL104" t="s">
        <v>7715</v>
      </c>
      <c r="AM104" t="s">
        <v>7796</v>
      </c>
    </row>
    <row r="105" spans="1:39">
      <c r="A105" t="s">
        <v>5235</v>
      </c>
      <c r="B105" t="s">
        <v>4554</v>
      </c>
      <c r="C105" t="s">
        <v>4556</v>
      </c>
      <c r="D105">
        <v>8</v>
      </c>
      <c r="E105" t="s">
        <v>4559</v>
      </c>
      <c r="F105">
        <v>8.1</v>
      </c>
      <c r="K105" t="s">
        <v>4891</v>
      </c>
      <c r="M105" t="s">
        <v>4915</v>
      </c>
      <c r="N105">
        <v>8</v>
      </c>
      <c r="O105" t="s">
        <v>6499</v>
      </c>
      <c r="P105" t="s">
        <v>6714</v>
      </c>
      <c r="Q105">
        <v>8</v>
      </c>
      <c r="R105">
        <v>3</v>
      </c>
      <c r="S105">
        <v>3.73</v>
      </c>
      <c r="T105">
        <v>3.73</v>
      </c>
      <c r="U105">
        <v>333.36</v>
      </c>
      <c r="V105">
        <v>114.77</v>
      </c>
      <c r="W105">
        <v>2.55</v>
      </c>
      <c r="X105">
        <v>9.69</v>
      </c>
      <c r="Y105">
        <v>4.57</v>
      </c>
      <c r="Z105">
        <v>4</v>
      </c>
      <c r="AA105" t="s">
        <v>5102</v>
      </c>
      <c r="AB105">
        <v>0</v>
      </c>
      <c r="AC105">
        <v>3</v>
      </c>
      <c r="AD105">
        <v>3.111</v>
      </c>
      <c r="AF105" t="s">
        <v>5108</v>
      </c>
      <c r="AI105">
        <v>0</v>
      </c>
      <c r="AJ105">
        <v>0</v>
      </c>
      <c r="AK105" t="s">
        <v>7702</v>
      </c>
      <c r="AL105" t="s">
        <v>7702</v>
      </c>
      <c r="AM105" t="s">
        <v>7796</v>
      </c>
    </row>
    <row r="106" spans="1:39">
      <c r="A106" t="s">
        <v>5236</v>
      </c>
      <c r="B106" t="s">
        <v>4554</v>
      </c>
      <c r="C106" t="s">
        <v>4556</v>
      </c>
      <c r="D106">
        <v>8</v>
      </c>
      <c r="E106" t="s">
        <v>4559</v>
      </c>
      <c r="F106">
        <v>8.1</v>
      </c>
      <c r="K106" t="s">
        <v>4891</v>
      </c>
      <c r="L106" t="s">
        <v>4892</v>
      </c>
      <c r="M106" t="s">
        <v>6379</v>
      </c>
      <c r="N106">
        <v>9</v>
      </c>
      <c r="O106" t="s">
        <v>6501</v>
      </c>
      <c r="P106" t="s">
        <v>6715</v>
      </c>
      <c r="Q106">
        <v>6</v>
      </c>
      <c r="R106">
        <v>3</v>
      </c>
      <c r="S106">
        <v>2.17</v>
      </c>
      <c r="T106">
        <v>4.45</v>
      </c>
      <c r="U106">
        <v>486.77</v>
      </c>
      <c r="V106">
        <v>127.07</v>
      </c>
      <c r="W106">
        <v>3.85</v>
      </c>
      <c r="X106">
        <v>5.77</v>
      </c>
      <c r="Y106">
        <v>0.99</v>
      </c>
      <c r="Z106">
        <v>3</v>
      </c>
      <c r="AA106" t="s">
        <v>5102</v>
      </c>
      <c r="AB106">
        <v>0</v>
      </c>
      <c r="AC106">
        <v>5</v>
      </c>
      <c r="AD106">
        <v>2.451166666666666</v>
      </c>
      <c r="AF106" t="s">
        <v>5110</v>
      </c>
      <c r="AI106">
        <v>0</v>
      </c>
      <c r="AJ106">
        <v>0</v>
      </c>
      <c r="AK106" t="s">
        <v>7704</v>
      </c>
      <c r="AL106" t="s">
        <v>7704</v>
      </c>
      <c r="AM106" t="s">
        <v>7796</v>
      </c>
    </row>
    <row r="107" spans="1:39">
      <c r="A107" t="s">
        <v>5233</v>
      </c>
      <c r="B107" t="s">
        <v>4554</v>
      </c>
      <c r="C107" t="s">
        <v>4556</v>
      </c>
      <c r="D107">
        <v>8</v>
      </c>
      <c r="E107" t="s">
        <v>4559</v>
      </c>
      <c r="F107">
        <v>8.1</v>
      </c>
      <c r="K107" t="s">
        <v>4891</v>
      </c>
      <c r="L107" t="s">
        <v>4892</v>
      </c>
      <c r="M107" t="s">
        <v>6391</v>
      </c>
      <c r="N107">
        <v>9</v>
      </c>
      <c r="O107" t="s">
        <v>6515</v>
      </c>
      <c r="P107" t="s">
        <v>6712</v>
      </c>
      <c r="Q107">
        <v>5</v>
      </c>
      <c r="R107">
        <v>1</v>
      </c>
      <c r="S107">
        <v>1.06</v>
      </c>
      <c r="T107">
        <v>1.53</v>
      </c>
      <c r="U107">
        <v>257.27</v>
      </c>
      <c r="V107">
        <v>71.95</v>
      </c>
      <c r="W107">
        <v>1.95</v>
      </c>
      <c r="X107">
        <v>7.04</v>
      </c>
      <c r="Y107">
        <v>0</v>
      </c>
      <c r="Z107">
        <v>2</v>
      </c>
      <c r="AA107" t="s">
        <v>5102</v>
      </c>
      <c r="AB107">
        <v>0</v>
      </c>
      <c r="AC107">
        <v>1</v>
      </c>
      <c r="AD107">
        <v>5.833333333333333</v>
      </c>
      <c r="AF107" t="s">
        <v>5108</v>
      </c>
      <c r="AI107">
        <v>0</v>
      </c>
      <c r="AJ107">
        <v>0</v>
      </c>
      <c r="AK107" t="s">
        <v>7698</v>
      </c>
      <c r="AL107" t="s">
        <v>7698</v>
      </c>
      <c r="AM107" t="s">
        <v>7796</v>
      </c>
    </row>
    <row r="108" spans="1:39">
      <c r="A108" t="s">
        <v>5233</v>
      </c>
      <c r="B108" t="s">
        <v>4554</v>
      </c>
      <c r="C108" t="s">
        <v>4556</v>
      </c>
      <c r="D108">
        <v>8</v>
      </c>
      <c r="E108" t="s">
        <v>4559</v>
      </c>
      <c r="F108">
        <v>8.1</v>
      </c>
      <c r="K108" t="s">
        <v>4891</v>
      </c>
      <c r="L108" t="s">
        <v>4892</v>
      </c>
      <c r="M108" t="s">
        <v>6392</v>
      </c>
      <c r="N108">
        <v>9</v>
      </c>
      <c r="O108" t="s">
        <v>6516</v>
      </c>
      <c r="P108" t="s">
        <v>6712</v>
      </c>
      <c r="Q108">
        <v>5</v>
      </c>
      <c r="R108">
        <v>1</v>
      </c>
      <c r="S108">
        <v>1.06</v>
      </c>
      <c r="T108">
        <v>1.53</v>
      </c>
      <c r="U108">
        <v>257.27</v>
      </c>
      <c r="V108">
        <v>71.95</v>
      </c>
      <c r="W108">
        <v>1.95</v>
      </c>
      <c r="X108">
        <v>7.04</v>
      </c>
      <c r="Y108">
        <v>0</v>
      </c>
      <c r="Z108">
        <v>2</v>
      </c>
      <c r="AA108" t="s">
        <v>5102</v>
      </c>
      <c r="AB108">
        <v>0</v>
      </c>
      <c r="AC108">
        <v>1</v>
      </c>
      <c r="AD108">
        <v>5.833333333333333</v>
      </c>
      <c r="AF108" t="s">
        <v>5108</v>
      </c>
      <c r="AI108">
        <v>0</v>
      </c>
      <c r="AJ108">
        <v>0</v>
      </c>
      <c r="AK108" t="s">
        <v>7688</v>
      </c>
      <c r="AL108" t="s">
        <v>7688</v>
      </c>
      <c r="AM108" t="s">
        <v>7796</v>
      </c>
    </row>
    <row r="109" spans="1:39">
      <c r="A109" t="s">
        <v>5237</v>
      </c>
      <c r="B109" t="s">
        <v>4554</v>
      </c>
      <c r="C109" t="s">
        <v>4556</v>
      </c>
      <c r="D109">
        <v>8</v>
      </c>
      <c r="E109" t="s">
        <v>4559</v>
      </c>
      <c r="F109">
        <v>8.1</v>
      </c>
      <c r="K109" t="s">
        <v>4891</v>
      </c>
      <c r="L109" t="s">
        <v>4892</v>
      </c>
      <c r="M109" t="s">
        <v>6378</v>
      </c>
      <c r="N109">
        <v>9</v>
      </c>
      <c r="O109" t="s">
        <v>6494</v>
      </c>
      <c r="P109" t="s">
        <v>6716</v>
      </c>
      <c r="Q109">
        <v>10</v>
      </c>
      <c r="R109">
        <v>3</v>
      </c>
      <c r="S109">
        <v>2.58</v>
      </c>
      <c r="T109">
        <v>3.97</v>
      </c>
      <c r="U109">
        <v>616.72</v>
      </c>
      <c r="V109">
        <v>143.07</v>
      </c>
      <c r="W109">
        <v>3.4</v>
      </c>
      <c r="X109">
        <v>13.83</v>
      </c>
      <c r="Y109">
        <v>8.779999999999999</v>
      </c>
      <c r="Z109">
        <v>3</v>
      </c>
      <c r="AA109" t="s">
        <v>5102</v>
      </c>
      <c r="AB109">
        <v>1</v>
      </c>
      <c r="AC109">
        <v>10</v>
      </c>
      <c r="AD109">
        <v>2.001666666666667</v>
      </c>
      <c r="AF109" t="s">
        <v>5109</v>
      </c>
      <c r="AI109">
        <v>0</v>
      </c>
      <c r="AJ109">
        <v>0</v>
      </c>
      <c r="AK109" t="s">
        <v>7697</v>
      </c>
      <c r="AL109" t="s">
        <v>7697</v>
      </c>
      <c r="AM109" t="s">
        <v>7796</v>
      </c>
    </row>
    <row r="110" spans="1:39">
      <c r="A110" t="s">
        <v>5238</v>
      </c>
      <c r="B110" t="s">
        <v>4554</v>
      </c>
      <c r="C110" t="s">
        <v>4556</v>
      </c>
      <c r="D110">
        <v>8</v>
      </c>
      <c r="E110" t="s">
        <v>4559</v>
      </c>
      <c r="F110">
        <v>8.1</v>
      </c>
      <c r="K110" t="s">
        <v>4891</v>
      </c>
      <c r="M110" t="s">
        <v>4915</v>
      </c>
      <c r="N110">
        <v>8</v>
      </c>
      <c r="O110" t="s">
        <v>6508</v>
      </c>
      <c r="P110" t="s">
        <v>6717</v>
      </c>
      <c r="Q110">
        <v>10</v>
      </c>
      <c r="R110">
        <v>3</v>
      </c>
      <c r="S110">
        <v>1.29</v>
      </c>
      <c r="T110">
        <v>2.31</v>
      </c>
      <c r="U110">
        <v>575.67</v>
      </c>
      <c r="V110">
        <v>137.08</v>
      </c>
      <c r="W110">
        <v>2.15</v>
      </c>
      <c r="X110">
        <v>13.89</v>
      </c>
      <c r="Y110">
        <v>8.369999999999999</v>
      </c>
      <c r="Z110">
        <v>3</v>
      </c>
      <c r="AA110" t="s">
        <v>5102</v>
      </c>
      <c r="AB110">
        <v>1</v>
      </c>
      <c r="AC110">
        <v>9</v>
      </c>
      <c r="AD110">
        <v>2.981666666666667</v>
      </c>
      <c r="AF110" t="s">
        <v>5108</v>
      </c>
      <c r="AI110">
        <v>0</v>
      </c>
      <c r="AJ110">
        <v>0</v>
      </c>
      <c r="AK110" t="s">
        <v>7709</v>
      </c>
      <c r="AL110" t="s">
        <v>7709</v>
      </c>
      <c r="AM110" t="s">
        <v>7796</v>
      </c>
    </row>
    <row r="111" spans="1:39">
      <c r="A111" t="s">
        <v>5239</v>
      </c>
      <c r="B111" t="s">
        <v>4554</v>
      </c>
      <c r="C111" t="s">
        <v>4556</v>
      </c>
      <c r="D111">
        <v>8.1</v>
      </c>
      <c r="E111" t="s">
        <v>4559</v>
      </c>
      <c r="F111">
        <v>8.09</v>
      </c>
      <c r="K111" t="s">
        <v>4891</v>
      </c>
      <c r="L111" t="s">
        <v>4892</v>
      </c>
      <c r="M111" t="s">
        <v>6371</v>
      </c>
      <c r="N111">
        <v>9</v>
      </c>
      <c r="O111" t="s">
        <v>6487</v>
      </c>
      <c r="P111" t="s">
        <v>6718</v>
      </c>
      <c r="Q111">
        <v>6</v>
      </c>
      <c r="R111">
        <v>1</v>
      </c>
      <c r="S111">
        <v>3.82</v>
      </c>
      <c r="T111">
        <v>5.3</v>
      </c>
      <c r="U111">
        <v>498.97</v>
      </c>
      <c r="V111">
        <v>84.42</v>
      </c>
      <c r="W111">
        <v>4.73</v>
      </c>
      <c r="X111">
        <v>5.78</v>
      </c>
      <c r="Y111">
        <v>6.99</v>
      </c>
      <c r="Z111">
        <v>4</v>
      </c>
      <c r="AA111" t="s">
        <v>5102</v>
      </c>
      <c r="AB111">
        <v>0</v>
      </c>
      <c r="AC111">
        <v>5</v>
      </c>
      <c r="AD111">
        <v>2.930690476190476</v>
      </c>
      <c r="AF111" t="s">
        <v>5110</v>
      </c>
      <c r="AI111">
        <v>0</v>
      </c>
      <c r="AJ111">
        <v>0</v>
      </c>
      <c r="AK111" t="s">
        <v>7690</v>
      </c>
      <c r="AL111" t="s">
        <v>7690</v>
      </c>
      <c r="AM111" t="s">
        <v>7796</v>
      </c>
    </row>
    <row r="112" spans="1:39">
      <c r="A112" t="s">
        <v>5240</v>
      </c>
      <c r="B112" t="s">
        <v>4554</v>
      </c>
      <c r="C112" t="s">
        <v>4556</v>
      </c>
      <c r="D112">
        <v>8.1</v>
      </c>
      <c r="E112" t="s">
        <v>4559</v>
      </c>
      <c r="F112">
        <v>8.09</v>
      </c>
      <c r="K112" t="s">
        <v>4891</v>
      </c>
      <c r="L112" t="s">
        <v>4892</v>
      </c>
      <c r="M112" t="s">
        <v>6393</v>
      </c>
      <c r="N112">
        <v>9</v>
      </c>
      <c r="O112" t="s">
        <v>6518</v>
      </c>
      <c r="P112" t="s">
        <v>6719</v>
      </c>
      <c r="Q112">
        <v>14</v>
      </c>
      <c r="R112">
        <v>3</v>
      </c>
      <c r="S112">
        <v>-0.52</v>
      </c>
      <c r="T112">
        <v>-0.36</v>
      </c>
      <c r="U112">
        <v>492.5</v>
      </c>
      <c r="V112">
        <v>186.22</v>
      </c>
      <c r="W112">
        <v>-0.22</v>
      </c>
      <c r="X112">
        <v>7.76</v>
      </c>
      <c r="Y112">
        <v>2.69</v>
      </c>
      <c r="Z112">
        <v>4</v>
      </c>
      <c r="AA112" t="s">
        <v>5102</v>
      </c>
      <c r="AB112">
        <v>1</v>
      </c>
      <c r="AC112">
        <v>6</v>
      </c>
      <c r="AD112">
        <v>3.220238095238096</v>
      </c>
      <c r="AF112" t="s">
        <v>5108</v>
      </c>
      <c r="AI112">
        <v>0</v>
      </c>
      <c r="AJ112">
        <v>0</v>
      </c>
      <c r="AK112" t="s">
        <v>7716</v>
      </c>
      <c r="AL112" t="s">
        <v>7716</v>
      </c>
      <c r="AM112" t="s">
        <v>7796</v>
      </c>
    </row>
    <row r="113" spans="1:39">
      <c r="A113" t="s">
        <v>5153</v>
      </c>
      <c r="B113" t="s">
        <v>4554</v>
      </c>
      <c r="C113" t="s">
        <v>4556</v>
      </c>
      <c r="D113">
        <v>8.1</v>
      </c>
      <c r="E113" t="s">
        <v>4559</v>
      </c>
      <c r="F113">
        <v>8.09</v>
      </c>
      <c r="K113" t="s">
        <v>4891</v>
      </c>
      <c r="L113" t="s">
        <v>4892</v>
      </c>
      <c r="M113" t="s">
        <v>6394</v>
      </c>
      <c r="N113">
        <v>9</v>
      </c>
      <c r="O113" t="s">
        <v>6519</v>
      </c>
      <c r="P113" t="s">
        <v>6632</v>
      </c>
      <c r="Q113">
        <v>5</v>
      </c>
      <c r="R113">
        <v>1</v>
      </c>
      <c r="S113">
        <v>2.6</v>
      </c>
      <c r="T113">
        <v>2.81</v>
      </c>
      <c r="U113">
        <v>464.49</v>
      </c>
      <c r="V113">
        <v>58.64</v>
      </c>
      <c r="W113">
        <v>4.16</v>
      </c>
      <c r="X113">
        <v>7.5</v>
      </c>
      <c r="Y113">
        <v>0.14</v>
      </c>
      <c r="Z113">
        <v>2</v>
      </c>
      <c r="AA113" t="s">
        <v>5102</v>
      </c>
      <c r="AB113">
        <v>0</v>
      </c>
      <c r="AC113">
        <v>4</v>
      </c>
      <c r="AD113">
        <v>4.78697619047619</v>
      </c>
      <c r="AF113" t="s">
        <v>5108</v>
      </c>
      <c r="AI113">
        <v>0</v>
      </c>
      <c r="AJ113">
        <v>0</v>
      </c>
      <c r="AK113" t="s">
        <v>7717</v>
      </c>
      <c r="AL113" t="s">
        <v>7717</v>
      </c>
      <c r="AM113" t="s">
        <v>7796</v>
      </c>
    </row>
    <row r="114" spans="1:39">
      <c r="A114" t="s">
        <v>5241</v>
      </c>
      <c r="B114" t="s">
        <v>4554</v>
      </c>
      <c r="C114" t="s">
        <v>4556</v>
      </c>
      <c r="D114">
        <v>8.199999999999999</v>
      </c>
      <c r="E114" t="s">
        <v>4559</v>
      </c>
      <c r="F114">
        <v>8.09</v>
      </c>
      <c r="K114" t="s">
        <v>4891</v>
      </c>
      <c r="L114" t="s">
        <v>4892</v>
      </c>
      <c r="M114" t="s">
        <v>6395</v>
      </c>
      <c r="N114">
        <v>9</v>
      </c>
      <c r="O114" t="s">
        <v>6520</v>
      </c>
      <c r="P114" t="s">
        <v>6720</v>
      </c>
      <c r="Q114">
        <v>5</v>
      </c>
      <c r="R114">
        <v>2</v>
      </c>
      <c r="S114">
        <v>3.43</v>
      </c>
      <c r="T114">
        <v>3.43</v>
      </c>
      <c r="U114">
        <v>335.29</v>
      </c>
      <c r="V114">
        <v>85.31</v>
      </c>
      <c r="W114">
        <v>2.96</v>
      </c>
      <c r="X114">
        <v>10.25</v>
      </c>
      <c r="Y114">
        <v>4.56</v>
      </c>
      <c r="Z114">
        <v>3</v>
      </c>
      <c r="AA114" t="s">
        <v>5102</v>
      </c>
      <c r="AB114">
        <v>0</v>
      </c>
      <c r="AC114">
        <v>2</v>
      </c>
      <c r="AD114">
        <v>4.57</v>
      </c>
      <c r="AF114" t="s">
        <v>5108</v>
      </c>
      <c r="AI114">
        <v>0</v>
      </c>
      <c r="AJ114">
        <v>0</v>
      </c>
      <c r="AK114" t="s">
        <v>7718</v>
      </c>
      <c r="AL114" t="s">
        <v>7718</v>
      </c>
      <c r="AM114" t="s">
        <v>7796</v>
      </c>
    </row>
    <row r="115" spans="1:39">
      <c r="A115" t="s">
        <v>5242</v>
      </c>
      <c r="B115" t="s">
        <v>4554</v>
      </c>
      <c r="C115" t="s">
        <v>4556</v>
      </c>
      <c r="D115">
        <v>8.4</v>
      </c>
      <c r="E115" t="s">
        <v>4559</v>
      </c>
      <c r="F115">
        <v>8.08</v>
      </c>
      <c r="K115" t="s">
        <v>4891</v>
      </c>
      <c r="M115" t="s">
        <v>6384</v>
      </c>
      <c r="N115">
        <v>8</v>
      </c>
      <c r="O115" t="s">
        <v>6507</v>
      </c>
      <c r="P115" t="s">
        <v>6721</v>
      </c>
      <c r="Q115">
        <v>11</v>
      </c>
      <c r="R115">
        <v>1</v>
      </c>
      <c r="S115">
        <v>0.71</v>
      </c>
      <c r="T115">
        <v>0.71</v>
      </c>
      <c r="U115">
        <v>490.62</v>
      </c>
      <c r="V115">
        <v>130.67</v>
      </c>
      <c r="W115">
        <v>0.64</v>
      </c>
      <c r="Y115">
        <v>4.07</v>
      </c>
      <c r="Z115">
        <v>3</v>
      </c>
      <c r="AA115" t="s">
        <v>5102</v>
      </c>
      <c r="AB115">
        <v>1</v>
      </c>
      <c r="AC115">
        <v>5</v>
      </c>
      <c r="AD115">
        <v>3.900333333333334</v>
      </c>
      <c r="AF115" t="s">
        <v>5108</v>
      </c>
      <c r="AI115">
        <v>0</v>
      </c>
      <c r="AJ115">
        <v>0</v>
      </c>
      <c r="AK115" t="s">
        <v>7708</v>
      </c>
      <c r="AL115" t="s">
        <v>7708</v>
      </c>
      <c r="AM115" t="s">
        <v>7796</v>
      </c>
    </row>
    <row r="116" spans="1:39">
      <c r="A116" t="s">
        <v>5243</v>
      </c>
      <c r="B116" t="s">
        <v>4554</v>
      </c>
      <c r="C116" t="s">
        <v>4556</v>
      </c>
      <c r="D116">
        <v>8.4</v>
      </c>
      <c r="E116" t="s">
        <v>4559</v>
      </c>
      <c r="F116">
        <v>8.08</v>
      </c>
      <c r="K116" t="s">
        <v>4891</v>
      </c>
      <c r="L116" t="s">
        <v>4892</v>
      </c>
      <c r="M116" t="s">
        <v>4895</v>
      </c>
      <c r="N116">
        <v>9</v>
      </c>
      <c r="O116" t="s">
        <v>4918</v>
      </c>
      <c r="P116" t="s">
        <v>6722</v>
      </c>
      <c r="Q116">
        <v>7</v>
      </c>
      <c r="R116">
        <v>1</v>
      </c>
      <c r="S116">
        <v>3.94</v>
      </c>
      <c r="T116">
        <v>3.94</v>
      </c>
      <c r="U116">
        <v>342.42</v>
      </c>
      <c r="V116">
        <v>73.06</v>
      </c>
      <c r="W116">
        <v>3.08</v>
      </c>
      <c r="Y116">
        <v>0.95</v>
      </c>
      <c r="Z116">
        <v>3</v>
      </c>
      <c r="AA116" t="s">
        <v>5102</v>
      </c>
      <c r="AB116">
        <v>0</v>
      </c>
      <c r="AC116">
        <v>3</v>
      </c>
      <c r="AD116">
        <v>4.393333333333334</v>
      </c>
      <c r="AF116" t="s">
        <v>5108</v>
      </c>
      <c r="AI116">
        <v>0</v>
      </c>
      <c r="AJ116">
        <v>0</v>
      </c>
      <c r="AK116" t="s">
        <v>5115</v>
      </c>
      <c r="AL116" t="s">
        <v>5115</v>
      </c>
      <c r="AM116" t="s">
        <v>7796</v>
      </c>
    </row>
    <row r="117" spans="1:39">
      <c r="A117" t="s">
        <v>5244</v>
      </c>
      <c r="B117" t="s">
        <v>4554</v>
      </c>
      <c r="C117" t="s">
        <v>4556</v>
      </c>
      <c r="D117">
        <v>8.4</v>
      </c>
      <c r="E117" t="s">
        <v>4559</v>
      </c>
      <c r="F117">
        <v>8.08</v>
      </c>
      <c r="K117" t="s">
        <v>4891</v>
      </c>
      <c r="L117" t="s">
        <v>4892</v>
      </c>
      <c r="M117" t="s">
        <v>4895</v>
      </c>
      <c r="N117">
        <v>9</v>
      </c>
      <c r="O117" t="s">
        <v>4918</v>
      </c>
      <c r="P117" t="s">
        <v>6723</v>
      </c>
      <c r="Q117">
        <v>7</v>
      </c>
      <c r="R117">
        <v>1</v>
      </c>
      <c r="S117">
        <v>2.33</v>
      </c>
      <c r="T117">
        <v>4.9</v>
      </c>
      <c r="U117">
        <v>395.53</v>
      </c>
      <c r="V117">
        <v>64.86</v>
      </c>
      <c r="W117">
        <v>4.05</v>
      </c>
      <c r="Y117">
        <v>10.11</v>
      </c>
      <c r="Z117">
        <v>3</v>
      </c>
      <c r="AA117" t="s">
        <v>5102</v>
      </c>
      <c r="AB117">
        <v>0</v>
      </c>
      <c r="AC117">
        <v>3</v>
      </c>
      <c r="AD117">
        <v>3.464547619047619</v>
      </c>
      <c r="AF117" t="s">
        <v>5109</v>
      </c>
      <c r="AI117">
        <v>0</v>
      </c>
      <c r="AJ117">
        <v>0</v>
      </c>
      <c r="AK117" t="s">
        <v>5115</v>
      </c>
      <c r="AL117" t="s">
        <v>5115</v>
      </c>
      <c r="AM117" t="s">
        <v>7796</v>
      </c>
    </row>
    <row r="118" spans="1:39">
      <c r="A118" t="s">
        <v>5245</v>
      </c>
      <c r="B118" t="s">
        <v>4554</v>
      </c>
      <c r="C118" t="s">
        <v>4556</v>
      </c>
      <c r="D118">
        <v>8.83</v>
      </c>
      <c r="E118" t="s">
        <v>4559</v>
      </c>
      <c r="F118">
        <v>8.050000000000001</v>
      </c>
      <c r="K118" t="s">
        <v>4891</v>
      </c>
      <c r="M118" t="s">
        <v>6368</v>
      </c>
      <c r="N118">
        <v>8</v>
      </c>
      <c r="O118" t="s">
        <v>6483</v>
      </c>
      <c r="P118" t="s">
        <v>6724</v>
      </c>
      <c r="Q118">
        <v>5</v>
      </c>
      <c r="R118">
        <v>1</v>
      </c>
      <c r="S118">
        <v>2.27</v>
      </c>
      <c r="T118">
        <v>2.49</v>
      </c>
      <c r="U118">
        <v>410.52</v>
      </c>
      <c r="V118">
        <v>58.64</v>
      </c>
      <c r="W118">
        <v>3.45</v>
      </c>
      <c r="X118">
        <v>7.5</v>
      </c>
      <c r="Y118">
        <v>0.18</v>
      </c>
      <c r="Z118">
        <v>2</v>
      </c>
      <c r="AA118" t="s">
        <v>5102</v>
      </c>
      <c r="AB118">
        <v>0</v>
      </c>
      <c r="AC118">
        <v>4</v>
      </c>
      <c r="AD118">
        <v>5.337476190476191</v>
      </c>
      <c r="AF118" t="s">
        <v>5108</v>
      </c>
      <c r="AI118">
        <v>0</v>
      </c>
      <c r="AJ118">
        <v>0</v>
      </c>
      <c r="AK118" t="s">
        <v>7686</v>
      </c>
      <c r="AL118" t="s">
        <v>7686</v>
      </c>
      <c r="AM118" t="s">
        <v>7796</v>
      </c>
    </row>
    <row r="119" spans="1:39">
      <c r="A119" t="s">
        <v>5233</v>
      </c>
      <c r="B119" t="s">
        <v>4554</v>
      </c>
      <c r="C119" t="s">
        <v>4556</v>
      </c>
      <c r="D119">
        <v>9</v>
      </c>
      <c r="E119" t="s">
        <v>4559</v>
      </c>
      <c r="F119">
        <v>8.050000000000001</v>
      </c>
      <c r="K119" t="s">
        <v>4891</v>
      </c>
      <c r="L119" t="s">
        <v>4892</v>
      </c>
      <c r="M119" t="s">
        <v>6396</v>
      </c>
      <c r="N119">
        <v>9</v>
      </c>
      <c r="O119" t="s">
        <v>6521</v>
      </c>
      <c r="P119" t="s">
        <v>6712</v>
      </c>
      <c r="Q119">
        <v>5</v>
      </c>
      <c r="R119">
        <v>1</v>
      </c>
      <c r="S119">
        <v>1.06</v>
      </c>
      <c r="T119">
        <v>1.53</v>
      </c>
      <c r="U119">
        <v>257.27</v>
      </c>
      <c r="V119">
        <v>71.95</v>
      </c>
      <c r="W119">
        <v>1.95</v>
      </c>
      <c r="X119">
        <v>7.04</v>
      </c>
      <c r="Y119">
        <v>0</v>
      </c>
      <c r="Z119">
        <v>2</v>
      </c>
      <c r="AA119" t="s">
        <v>5102</v>
      </c>
      <c r="AB119">
        <v>0</v>
      </c>
      <c r="AC119">
        <v>1</v>
      </c>
      <c r="AD119">
        <v>5.833333333333333</v>
      </c>
      <c r="AF119" t="s">
        <v>5108</v>
      </c>
      <c r="AI119">
        <v>0</v>
      </c>
      <c r="AJ119">
        <v>0</v>
      </c>
      <c r="AK119" t="s">
        <v>7719</v>
      </c>
      <c r="AL119" t="s">
        <v>7719</v>
      </c>
      <c r="AM119" t="s">
        <v>7796</v>
      </c>
    </row>
    <row r="120" spans="1:39">
      <c r="A120" t="s">
        <v>5246</v>
      </c>
      <c r="B120" t="s">
        <v>4554</v>
      </c>
      <c r="C120" t="s">
        <v>4556</v>
      </c>
      <c r="D120">
        <v>9</v>
      </c>
      <c r="E120" t="s">
        <v>4559</v>
      </c>
      <c r="F120">
        <v>8.050000000000001</v>
      </c>
      <c r="K120" t="s">
        <v>4891</v>
      </c>
      <c r="M120" t="s">
        <v>6397</v>
      </c>
      <c r="N120">
        <v>8</v>
      </c>
      <c r="O120" t="s">
        <v>6522</v>
      </c>
      <c r="P120" t="s">
        <v>6725</v>
      </c>
      <c r="Q120">
        <v>10</v>
      </c>
      <c r="R120">
        <v>2</v>
      </c>
      <c r="S120">
        <v>0.67</v>
      </c>
      <c r="T120">
        <v>0.6899999999999999</v>
      </c>
      <c r="U120">
        <v>380.41</v>
      </c>
      <c r="V120">
        <v>124.2</v>
      </c>
      <c r="W120">
        <v>1.5</v>
      </c>
      <c r="Y120">
        <v>5.95</v>
      </c>
      <c r="Z120">
        <v>3</v>
      </c>
      <c r="AA120" t="s">
        <v>5102</v>
      </c>
      <c r="AB120">
        <v>0</v>
      </c>
      <c r="AC120">
        <v>5</v>
      </c>
      <c r="AD120">
        <v>4.354214285714286</v>
      </c>
      <c r="AF120" t="s">
        <v>5108</v>
      </c>
      <c r="AI120">
        <v>0</v>
      </c>
      <c r="AJ120">
        <v>0</v>
      </c>
      <c r="AK120" t="s">
        <v>7720</v>
      </c>
      <c r="AL120" t="s">
        <v>7720</v>
      </c>
      <c r="AM120" t="s">
        <v>7796</v>
      </c>
    </row>
    <row r="121" spans="1:39">
      <c r="A121" t="s">
        <v>5247</v>
      </c>
      <c r="B121" t="s">
        <v>4554</v>
      </c>
      <c r="C121" t="s">
        <v>4556</v>
      </c>
      <c r="D121">
        <v>9</v>
      </c>
      <c r="E121" t="s">
        <v>4559</v>
      </c>
      <c r="F121">
        <v>8.050000000000001</v>
      </c>
      <c r="K121" t="s">
        <v>4891</v>
      </c>
      <c r="L121" t="s">
        <v>4892</v>
      </c>
      <c r="M121" t="s">
        <v>4902</v>
      </c>
      <c r="N121">
        <v>9</v>
      </c>
      <c r="O121" t="s">
        <v>6495</v>
      </c>
      <c r="P121" t="s">
        <v>6726</v>
      </c>
      <c r="Q121">
        <v>9</v>
      </c>
      <c r="R121">
        <v>3</v>
      </c>
      <c r="S121">
        <v>4.44</v>
      </c>
      <c r="T121">
        <v>5.73</v>
      </c>
      <c r="U121">
        <v>599.67</v>
      </c>
      <c r="V121">
        <v>140.77</v>
      </c>
      <c r="W121">
        <v>5.76</v>
      </c>
      <c r="X121">
        <v>5.88</v>
      </c>
      <c r="Y121">
        <v>0.68</v>
      </c>
      <c r="Z121">
        <v>5</v>
      </c>
      <c r="AA121" t="s">
        <v>5102</v>
      </c>
      <c r="AB121">
        <v>2</v>
      </c>
      <c r="AC121">
        <v>10</v>
      </c>
      <c r="AD121">
        <v>1.166666666666667</v>
      </c>
      <c r="AF121" t="s">
        <v>5110</v>
      </c>
      <c r="AI121">
        <v>0</v>
      </c>
      <c r="AJ121">
        <v>0</v>
      </c>
      <c r="AK121" t="s">
        <v>7698</v>
      </c>
      <c r="AL121" t="s">
        <v>7698</v>
      </c>
      <c r="AM121" t="s">
        <v>7796</v>
      </c>
    </row>
    <row r="122" spans="1:39">
      <c r="A122" t="s">
        <v>5233</v>
      </c>
      <c r="B122" t="s">
        <v>4554</v>
      </c>
      <c r="C122" t="s">
        <v>4556</v>
      </c>
      <c r="D122">
        <v>9</v>
      </c>
      <c r="E122" t="s">
        <v>4559</v>
      </c>
      <c r="F122">
        <v>8.050000000000001</v>
      </c>
      <c r="K122" t="s">
        <v>4891</v>
      </c>
      <c r="L122" t="s">
        <v>4892</v>
      </c>
      <c r="M122" t="s">
        <v>6396</v>
      </c>
      <c r="N122">
        <v>9</v>
      </c>
      <c r="O122" t="s">
        <v>6521</v>
      </c>
      <c r="P122" t="s">
        <v>6712</v>
      </c>
      <c r="Q122">
        <v>5</v>
      </c>
      <c r="R122">
        <v>1</v>
      </c>
      <c r="S122">
        <v>1.06</v>
      </c>
      <c r="T122">
        <v>1.53</v>
      </c>
      <c r="U122">
        <v>257.27</v>
      </c>
      <c r="V122">
        <v>71.95</v>
      </c>
      <c r="W122">
        <v>1.95</v>
      </c>
      <c r="X122">
        <v>7.04</v>
      </c>
      <c r="Y122">
        <v>0</v>
      </c>
      <c r="Z122">
        <v>2</v>
      </c>
      <c r="AA122" t="s">
        <v>5102</v>
      </c>
      <c r="AB122">
        <v>0</v>
      </c>
      <c r="AC122">
        <v>1</v>
      </c>
      <c r="AD122">
        <v>5.833333333333333</v>
      </c>
      <c r="AF122" t="s">
        <v>5108</v>
      </c>
      <c r="AI122">
        <v>0</v>
      </c>
      <c r="AJ122">
        <v>0</v>
      </c>
      <c r="AK122" t="s">
        <v>7719</v>
      </c>
      <c r="AL122" t="s">
        <v>7719</v>
      </c>
      <c r="AM122" t="s">
        <v>7796</v>
      </c>
    </row>
    <row r="123" spans="1:39">
      <c r="A123" t="s">
        <v>5248</v>
      </c>
      <c r="B123" t="s">
        <v>4554</v>
      </c>
      <c r="C123" t="s">
        <v>4556</v>
      </c>
      <c r="D123">
        <v>9</v>
      </c>
      <c r="E123" t="s">
        <v>4559</v>
      </c>
      <c r="F123">
        <v>8.050000000000001</v>
      </c>
      <c r="K123" t="s">
        <v>4891</v>
      </c>
      <c r="L123" t="s">
        <v>4892</v>
      </c>
      <c r="M123" t="s">
        <v>6378</v>
      </c>
      <c r="N123">
        <v>9</v>
      </c>
      <c r="O123" t="s">
        <v>6494</v>
      </c>
      <c r="P123" t="s">
        <v>6727</v>
      </c>
      <c r="Q123">
        <v>10</v>
      </c>
      <c r="R123">
        <v>2</v>
      </c>
      <c r="S123">
        <v>1.9</v>
      </c>
      <c r="T123">
        <v>1.99</v>
      </c>
      <c r="U123">
        <v>570.66</v>
      </c>
      <c r="V123">
        <v>133.64</v>
      </c>
      <c r="W123">
        <v>2.78</v>
      </c>
      <c r="X123">
        <v>13.8</v>
      </c>
      <c r="Y123">
        <v>6.75</v>
      </c>
      <c r="Z123">
        <v>4</v>
      </c>
      <c r="AA123" t="s">
        <v>5102</v>
      </c>
      <c r="AB123">
        <v>1</v>
      </c>
      <c r="AC123">
        <v>6</v>
      </c>
      <c r="AD123">
        <v>3.5</v>
      </c>
      <c r="AF123" t="s">
        <v>5108</v>
      </c>
      <c r="AI123">
        <v>0</v>
      </c>
      <c r="AJ123">
        <v>0</v>
      </c>
      <c r="AK123" t="s">
        <v>7697</v>
      </c>
      <c r="AL123" t="s">
        <v>7697</v>
      </c>
      <c r="AM123" t="s">
        <v>7796</v>
      </c>
    </row>
    <row r="124" spans="1:39">
      <c r="A124" t="s">
        <v>5249</v>
      </c>
      <c r="B124" t="s">
        <v>4554</v>
      </c>
      <c r="C124" t="s">
        <v>4556</v>
      </c>
      <c r="D124">
        <v>9</v>
      </c>
      <c r="E124" t="s">
        <v>4559</v>
      </c>
      <c r="F124">
        <v>8.050000000000001</v>
      </c>
      <c r="K124" t="s">
        <v>4891</v>
      </c>
      <c r="M124" t="s">
        <v>4915</v>
      </c>
      <c r="N124">
        <v>8</v>
      </c>
      <c r="O124" t="s">
        <v>6508</v>
      </c>
      <c r="P124" t="s">
        <v>6728</v>
      </c>
      <c r="Q124">
        <v>10</v>
      </c>
      <c r="R124">
        <v>2</v>
      </c>
      <c r="S124">
        <v>1.16</v>
      </c>
      <c r="T124">
        <v>1.25</v>
      </c>
      <c r="U124">
        <v>624.15</v>
      </c>
      <c r="V124">
        <v>128.29</v>
      </c>
      <c r="W124">
        <v>2.24</v>
      </c>
      <c r="X124">
        <v>13.97</v>
      </c>
      <c r="Y124">
        <v>6.76</v>
      </c>
      <c r="Z124">
        <v>3</v>
      </c>
      <c r="AA124" t="s">
        <v>5102</v>
      </c>
      <c r="AB124">
        <v>1</v>
      </c>
      <c r="AC124">
        <v>6</v>
      </c>
      <c r="AD124">
        <v>3.5</v>
      </c>
      <c r="AF124" t="s">
        <v>5108</v>
      </c>
      <c r="AI124">
        <v>0</v>
      </c>
      <c r="AJ124">
        <v>0</v>
      </c>
      <c r="AK124" t="s">
        <v>7709</v>
      </c>
      <c r="AL124" t="s">
        <v>7709</v>
      </c>
      <c r="AM124" t="s">
        <v>7796</v>
      </c>
    </row>
    <row r="125" spans="1:39">
      <c r="A125" t="s">
        <v>5250</v>
      </c>
      <c r="B125" t="s">
        <v>4554</v>
      </c>
      <c r="C125" t="s">
        <v>4556</v>
      </c>
      <c r="D125">
        <v>9</v>
      </c>
      <c r="E125" t="s">
        <v>4559</v>
      </c>
      <c r="F125">
        <v>8.050000000000001</v>
      </c>
      <c r="K125" t="s">
        <v>4891</v>
      </c>
      <c r="M125" t="s">
        <v>4915</v>
      </c>
      <c r="N125">
        <v>8</v>
      </c>
      <c r="O125" t="s">
        <v>6508</v>
      </c>
      <c r="P125" t="s">
        <v>6729</v>
      </c>
      <c r="Q125">
        <v>10</v>
      </c>
      <c r="R125">
        <v>2</v>
      </c>
      <c r="S125">
        <v>0.5600000000000001</v>
      </c>
      <c r="T125">
        <v>1.59</v>
      </c>
      <c r="U125">
        <v>626.16</v>
      </c>
      <c r="V125">
        <v>128.29</v>
      </c>
      <c r="W125">
        <v>2.49</v>
      </c>
      <c r="X125">
        <v>13.8</v>
      </c>
      <c r="Y125">
        <v>8.380000000000001</v>
      </c>
      <c r="Z125">
        <v>3</v>
      </c>
      <c r="AA125" t="s">
        <v>5102</v>
      </c>
      <c r="AB125">
        <v>1</v>
      </c>
      <c r="AC125">
        <v>9</v>
      </c>
      <c r="AD125">
        <v>3.31</v>
      </c>
      <c r="AF125" t="s">
        <v>5108</v>
      </c>
      <c r="AI125">
        <v>0</v>
      </c>
      <c r="AJ125">
        <v>0</v>
      </c>
      <c r="AK125" t="s">
        <v>7709</v>
      </c>
      <c r="AL125" t="s">
        <v>7709</v>
      </c>
      <c r="AM125" t="s">
        <v>7796</v>
      </c>
    </row>
    <row r="126" spans="1:39">
      <c r="A126" t="s">
        <v>5251</v>
      </c>
      <c r="B126" t="s">
        <v>4554</v>
      </c>
      <c r="C126" t="s">
        <v>4556</v>
      </c>
      <c r="D126">
        <v>9</v>
      </c>
      <c r="E126" t="s">
        <v>4559</v>
      </c>
      <c r="F126">
        <v>8.050000000000001</v>
      </c>
      <c r="K126" t="s">
        <v>4891</v>
      </c>
      <c r="L126" t="s">
        <v>4892</v>
      </c>
      <c r="M126" t="s">
        <v>6398</v>
      </c>
      <c r="N126">
        <v>9</v>
      </c>
      <c r="O126" t="s">
        <v>6523</v>
      </c>
      <c r="P126" t="s">
        <v>6730</v>
      </c>
      <c r="Q126">
        <v>10</v>
      </c>
      <c r="R126">
        <v>3</v>
      </c>
      <c r="S126">
        <v>1.15</v>
      </c>
      <c r="T126">
        <v>3.11</v>
      </c>
      <c r="U126">
        <v>572.67</v>
      </c>
      <c r="V126">
        <v>142.43</v>
      </c>
      <c r="W126">
        <v>3.07</v>
      </c>
      <c r="X126">
        <v>13.72</v>
      </c>
      <c r="Y126">
        <v>9.390000000000001</v>
      </c>
      <c r="Z126">
        <v>4</v>
      </c>
      <c r="AA126" t="s">
        <v>5102</v>
      </c>
      <c r="AB126">
        <v>1</v>
      </c>
      <c r="AC126">
        <v>10</v>
      </c>
      <c r="AD126">
        <v>2.416666666666667</v>
      </c>
      <c r="AF126" t="s">
        <v>5109</v>
      </c>
      <c r="AI126">
        <v>0</v>
      </c>
      <c r="AJ126">
        <v>0</v>
      </c>
      <c r="AK126" t="s">
        <v>7721</v>
      </c>
      <c r="AL126" t="s">
        <v>7721</v>
      </c>
      <c r="AM126" t="s">
        <v>7796</v>
      </c>
    </row>
    <row r="127" spans="1:39">
      <c r="A127" t="s">
        <v>5252</v>
      </c>
      <c r="B127" t="s">
        <v>4554</v>
      </c>
      <c r="C127" t="s">
        <v>4556</v>
      </c>
      <c r="D127">
        <v>9</v>
      </c>
      <c r="E127" t="s">
        <v>4559</v>
      </c>
      <c r="F127">
        <v>8.050000000000001</v>
      </c>
      <c r="I127" t="s">
        <v>6189</v>
      </c>
      <c r="K127" t="s">
        <v>4891</v>
      </c>
      <c r="L127" t="s">
        <v>4892</v>
      </c>
      <c r="M127" t="s">
        <v>6399</v>
      </c>
      <c r="N127">
        <v>9</v>
      </c>
      <c r="O127" t="s">
        <v>6524</v>
      </c>
      <c r="P127" t="s">
        <v>6731</v>
      </c>
      <c r="Q127">
        <v>9</v>
      </c>
      <c r="R127">
        <v>3</v>
      </c>
      <c r="S127">
        <v>0.07000000000000001</v>
      </c>
      <c r="T127">
        <v>2.05</v>
      </c>
      <c r="U127">
        <v>398.48</v>
      </c>
      <c r="V127">
        <v>121.37</v>
      </c>
      <c r="W127">
        <v>3.46</v>
      </c>
      <c r="X127">
        <v>4.22</v>
      </c>
      <c r="Y127">
        <v>1.7</v>
      </c>
      <c r="Z127">
        <v>4</v>
      </c>
      <c r="AA127" t="s">
        <v>5102</v>
      </c>
      <c r="AB127">
        <v>0</v>
      </c>
      <c r="AC127">
        <v>5</v>
      </c>
      <c r="AD127">
        <v>3.891809523809524</v>
      </c>
      <c r="AF127" t="s">
        <v>5110</v>
      </c>
      <c r="AI127">
        <v>0</v>
      </c>
      <c r="AJ127">
        <v>0</v>
      </c>
      <c r="AM127" t="s">
        <v>7796</v>
      </c>
    </row>
    <row r="128" spans="1:39">
      <c r="A128" t="s">
        <v>5248</v>
      </c>
      <c r="B128" t="s">
        <v>4554</v>
      </c>
      <c r="C128" t="s">
        <v>4556</v>
      </c>
      <c r="D128">
        <v>9.199999999999999</v>
      </c>
      <c r="E128" t="s">
        <v>4559</v>
      </c>
      <c r="F128">
        <v>8.039999999999999</v>
      </c>
      <c r="K128" t="s">
        <v>4891</v>
      </c>
      <c r="L128" t="s">
        <v>4892</v>
      </c>
      <c r="M128" t="s">
        <v>6398</v>
      </c>
      <c r="N128">
        <v>9</v>
      </c>
      <c r="O128" t="s">
        <v>6523</v>
      </c>
      <c r="P128" t="s">
        <v>6727</v>
      </c>
      <c r="Q128">
        <v>10</v>
      </c>
      <c r="R128">
        <v>2</v>
      </c>
      <c r="S128">
        <v>1.9</v>
      </c>
      <c r="T128">
        <v>1.99</v>
      </c>
      <c r="U128">
        <v>570.66</v>
      </c>
      <c r="V128">
        <v>133.64</v>
      </c>
      <c r="W128">
        <v>2.78</v>
      </c>
      <c r="X128">
        <v>13.8</v>
      </c>
      <c r="Y128">
        <v>6.75</v>
      </c>
      <c r="Z128">
        <v>4</v>
      </c>
      <c r="AA128" t="s">
        <v>5102</v>
      </c>
      <c r="AB128">
        <v>1</v>
      </c>
      <c r="AC128">
        <v>6</v>
      </c>
      <c r="AD128">
        <v>3.5</v>
      </c>
      <c r="AF128" t="s">
        <v>5108</v>
      </c>
      <c r="AI128">
        <v>0</v>
      </c>
      <c r="AJ128">
        <v>0</v>
      </c>
      <c r="AK128" t="s">
        <v>7721</v>
      </c>
      <c r="AL128" t="s">
        <v>7721</v>
      </c>
      <c r="AM128" t="s">
        <v>7796</v>
      </c>
    </row>
    <row r="129" spans="1:39">
      <c r="A129" t="s">
        <v>5253</v>
      </c>
      <c r="B129" t="s">
        <v>4554</v>
      </c>
      <c r="C129" t="s">
        <v>4556</v>
      </c>
      <c r="D129">
        <v>9.5</v>
      </c>
      <c r="E129" t="s">
        <v>4559</v>
      </c>
      <c r="F129">
        <v>8.02</v>
      </c>
      <c r="K129" t="s">
        <v>4891</v>
      </c>
      <c r="L129" t="s">
        <v>4892</v>
      </c>
      <c r="M129" t="s">
        <v>6378</v>
      </c>
      <c r="N129">
        <v>9</v>
      </c>
      <c r="O129" t="s">
        <v>6494</v>
      </c>
      <c r="P129" t="s">
        <v>6732</v>
      </c>
      <c r="Q129">
        <v>9</v>
      </c>
      <c r="R129">
        <v>3</v>
      </c>
      <c r="S129">
        <v>-0.38</v>
      </c>
      <c r="T129">
        <v>1.71</v>
      </c>
      <c r="U129">
        <v>520.59</v>
      </c>
      <c r="V129">
        <v>133.84</v>
      </c>
      <c r="W129">
        <v>2.32</v>
      </c>
      <c r="X129">
        <v>13.87</v>
      </c>
      <c r="Y129">
        <v>9.529999999999999</v>
      </c>
      <c r="Z129">
        <v>3</v>
      </c>
      <c r="AA129" t="s">
        <v>5102</v>
      </c>
      <c r="AB129">
        <v>1</v>
      </c>
      <c r="AC129">
        <v>9</v>
      </c>
      <c r="AD129">
        <v>2.401666666666667</v>
      </c>
      <c r="AF129" t="s">
        <v>5109</v>
      </c>
      <c r="AI129">
        <v>0</v>
      </c>
      <c r="AJ129">
        <v>0</v>
      </c>
      <c r="AK129" t="s">
        <v>7697</v>
      </c>
      <c r="AL129" t="s">
        <v>7697</v>
      </c>
      <c r="AM129" t="s">
        <v>7796</v>
      </c>
    </row>
    <row r="130" spans="1:39">
      <c r="A130" t="s">
        <v>5254</v>
      </c>
      <c r="B130" t="s">
        <v>4554</v>
      </c>
      <c r="C130" t="s">
        <v>4556</v>
      </c>
      <c r="D130">
        <v>9.5</v>
      </c>
      <c r="E130" t="s">
        <v>4559</v>
      </c>
      <c r="F130">
        <v>8.02</v>
      </c>
      <c r="K130" t="s">
        <v>4891</v>
      </c>
      <c r="L130" t="s">
        <v>4892</v>
      </c>
      <c r="M130" t="s">
        <v>6378</v>
      </c>
      <c r="N130">
        <v>9</v>
      </c>
      <c r="O130" t="s">
        <v>6494</v>
      </c>
      <c r="P130" t="s">
        <v>6733</v>
      </c>
      <c r="Q130">
        <v>10</v>
      </c>
      <c r="R130">
        <v>2</v>
      </c>
      <c r="S130">
        <v>1.35</v>
      </c>
      <c r="T130">
        <v>1.44</v>
      </c>
      <c r="U130">
        <v>574.64</v>
      </c>
      <c r="V130">
        <v>134.28</v>
      </c>
      <c r="W130">
        <v>2.18</v>
      </c>
      <c r="X130">
        <v>13.9</v>
      </c>
      <c r="Y130">
        <v>6.76</v>
      </c>
      <c r="Z130">
        <v>3</v>
      </c>
      <c r="AA130" t="s">
        <v>5102</v>
      </c>
      <c r="AB130">
        <v>1</v>
      </c>
      <c r="AC130">
        <v>7</v>
      </c>
      <c r="AD130">
        <v>3.5</v>
      </c>
      <c r="AF130" t="s">
        <v>5108</v>
      </c>
      <c r="AI130">
        <v>0</v>
      </c>
      <c r="AJ130">
        <v>0</v>
      </c>
      <c r="AK130" t="s">
        <v>7697</v>
      </c>
      <c r="AL130" t="s">
        <v>7697</v>
      </c>
      <c r="AM130" t="s">
        <v>7796</v>
      </c>
    </row>
    <row r="131" spans="1:39">
      <c r="A131" t="s">
        <v>5158</v>
      </c>
      <c r="B131" t="s">
        <v>4554</v>
      </c>
      <c r="C131" t="s">
        <v>4556</v>
      </c>
      <c r="D131">
        <v>9.9</v>
      </c>
      <c r="E131" t="s">
        <v>4559</v>
      </c>
      <c r="F131">
        <v>8</v>
      </c>
      <c r="K131" t="s">
        <v>4891</v>
      </c>
      <c r="L131" t="s">
        <v>4892</v>
      </c>
      <c r="M131" t="s">
        <v>6394</v>
      </c>
      <c r="N131">
        <v>9</v>
      </c>
      <c r="O131" t="s">
        <v>6519</v>
      </c>
      <c r="P131" t="s">
        <v>6637</v>
      </c>
      <c r="Q131">
        <v>5</v>
      </c>
      <c r="R131">
        <v>1</v>
      </c>
      <c r="S131">
        <v>2.61</v>
      </c>
      <c r="T131">
        <v>2.83</v>
      </c>
      <c r="U131">
        <v>475.39</v>
      </c>
      <c r="V131">
        <v>58.64</v>
      </c>
      <c r="W131">
        <v>3.91</v>
      </c>
      <c r="X131">
        <v>7.5</v>
      </c>
      <c r="Y131">
        <v>0.16</v>
      </c>
      <c r="Z131">
        <v>2</v>
      </c>
      <c r="AA131" t="s">
        <v>5102</v>
      </c>
      <c r="AB131">
        <v>0</v>
      </c>
      <c r="AC131">
        <v>4</v>
      </c>
      <c r="AD131">
        <v>4.704119047619049</v>
      </c>
      <c r="AF131" t="s">
        <v>5108</v>
      </c>
      <c r="AI131">
        <v>0</v>
      </c>
      <c r="AJ131">
        <v>0</v>
      </c>
      <c r="AK131" t="s">
        <v>7717</v>
      </c>
      <c r="AL131" t="s">
        <v>7717</v>
      </c>
      <c r="AM131" t="s">
        <v>7796</v>
      </c>
    </row>
    <row r="132" spans="1:39">
      <c r="A132" t="s">
        <v>5255</v>
      </c>
      <c r="B132" t="s">
        <v>4554</v>
      </c>
      <c r="C132" t="s">
        <v>4556</v>
      </c>
      <c r="D132">
        <v>10</v>
      </c>
      <c r="E132" t="s">
        <v>4559</v>
      </c>
      <c r="F132">
        <v>8</v>
      </c>
      <c r="K132" t="s">
        <v>4891</v>
      </c>
      <c r="M132" t="s">
        <v>6400</v>
      </c>
      <c r="N132">
        <v>8</v>
      </c>
      <c r="O132" t="s">
        <v>6525</v>
      </c>
      <c r="P132" t="s">
        <v>6734</v>
      </c>
      <c r="Q132">
        <v>11</v>
      </c>
      <c r="R132">
        <v>2</v>
      </c>
      <c r="S132">
        <v>0.19</v>
      </c>
      <c r="T132">
        <v>0.19</v>
      </c>
      <c r="U132">
        <v>484.59</v>
      </c>
      <c r="V132">
        <v>133.83</v>
      </c>
      <c r="W132">
        <v>0.51</v>
      </c>
      <c r="X132">
        <v>13.84</v>
      </c>
      <c r="Y132">
        <v>4.97</v>
      </c>
      <c r="Z132">
        <v>3</v>
      </c>
      <c r="AA132" t="s">
        <v>5102</v>
      </c>
      <c r="AB132">
        <v>1</v>
      </c>
      <c r="AC132">
        <v>5</v>
      </c>
      <c r="AD132">
        <v>3.610071428571429</v>
      </c>
      <c r="AF132" t="s">
        <v>5108</v>
      </c>
      <c r="AI132">
        <v>0</v>
      </c>
      <c r="AJ132">
        <v>0</v>
      </c>
      <c r="AK132" t="s">
        <v>7722</v>
      </c>
      <c r="AL132" t="s">
        <v>7722</v>
      </c>
      <c r="AM132" t="s">
        <v>7796</v>
      </c>
    </row>
    <row r="133" spans="1:39">
      <c r="A133" t="s">
        <v>5256</v>
      </c>
      <c r="B133" t="s">
        <v>4554</v>
      </c>
      <c r="C133" t="s">
        <v>4556</v>
      </c>
      <c r="D133">
        <v>10</v>
      </c>
      <c r="E133" t="s">
        <v>4559</v>
      </c>
      <c r="F133">
        <v>8</v>
      </c>
      <c r="K133" t="s">
        <v>4891</v>
      </c>
      <c r="L133" t="s">
        <v>4892</v>
      </c>
      <c r="M133" t="s">
        <v>6372</v>
      </c>
      <c r="N133">
        <v>9</v>
      </c>
      <c r="O133" t="s">
        <v>6488</v>
      </c>
      <c r="P133" t="s">
        <v>6735</v>
      </c>
      <c r="Q133">
        <v>10</v>
      </c>
      <c r="R133">
        <v>3</v>
      </c>
      <c r="S133">
        <v>1.44</v>
      </c>
      <c r="T133">
        <v>2.8</v>
      </c>
      <c r="U133">
        <v>525.6</v>
      </c>
      <c r="V133">
        <v>169.3</v>
      </c>
      <c r="W133">
        <v>2.49</v>
      </c>
      <c r="X133">
        <v>5.95</v>
      </c>
      <c r="Y133">
        <v>2.15</v>
      </c>
      <c r="Z133">
        <v>4</v>
      </c>
      <c r="AA133" t="s">
        <v>5102</v>
      </c>
      <c r="AB133">
        <v>1</v>
      </c>
      <c r="AC133">
        <v>8</v>
      </c>
      <c r="AD133">
        <v>3.166666666666667</v>
      </c>
      <c r="AF133" t="s">
        <v>5110</v>
      </c>
      <c r="AI133">
        <v>0</v>
      </c>
      <c r="AJ133">
        <v>0</v>
      </c>
      <c r="AK133" t="s">
        <v>7691</v>
      </c>
      <c r="AL133" t="s">
        <v>7691</v>
      </c>
      <c r="AM133" t="s">
        <v>7796</v>
      </c>
    </row>
    <row r="134" spans="1:39">
      <c r="A134" t="s">
        <v>5257</v>
      </c>
      <c r="B134" t="s">
        <v>4554</v>
      </c>
      <c r="C134" t="s">
        <v>4556</v>
      </c>
      <c r="D134">
        <v>10</v>
      </c>
      <c r="E134" t="s">
        <v>4559</v>
      </c>
      <c r="F134">
        <v>8</v>
      </c>
      <c r="K134" t="s">
        <v>4891</v>
      </c>
      <c r="L134" t="s">
        <v>4892</v>
      </c>
      <c r="M134" t="s">
        <v>6379</v>
      </c>
      <c r="N134">
        <v>9</v>
      </c>
      <c r="O134" t="s">
        <v>6501</v>
      </c>
      <c r="P134" t="s">
        <v>6736</v>
      </c>
      <c r="Q134">
        <v>9</v>
      </c>
      <c r="R134">
        <v>1</v>
      </c>
      <c r="S134">
        <v>2.19</v>
      </c>
      <c r="T134">
        <v>2.19</v>
      </c>
      <c r="U134">
        <v>503.59</v>
      </c>
      <c r="V134">
        <v>127.43</v>
      </c>
      <c r="W134">
        <v>2.7</v>
      </c>
      <c r="Y134">
        <v>4.19</v>
      </c>
      <c r="Z134">
        <v>4</v>
      </c>
      <c r="AA134" t="s">
        <v>5102</v>
      </c>
      <c r="AB134">
        <v>1</v>
      </c>
      <c r="AC134">
        <v>6</v>
      </c>
      <c r="AD134">
        <v>3.738333333333334</v>
      </c>
      <c r="AF134" t="s">
        <v>5108</v>
      </c>
      <c r="AI134">
        <v>0</v>
      </c>
      <c r="AJ134">
        <v>0</v>
      </c>
      <c r="AK134" t="s">
        <v>7704</v>
      </c>
      <c r="AL134" t="s">
        <v>7704</v>
      </c>
      <c r="AM134" t="s">
        <v>7796</v>
      </c>
    </row>
    <row r="135" spans="1:39">
      <c r="A135" t="s">
        <v>5258</v>
      </c>
      <c r="B135" t="s">
        <v>4554</v>
      </c>
      <c r="C135" t="s">
        <v>4556</v>
      </c>
      <c r="D135">
        <v>10</v>
      </c>
      <c r="E135" t="s">
        <v>4559</v>
      </c>
      <c r="F135">
        <v>8</v>
      </c>
      <c r="K135" t="s">
        <v>4891</v>
      </c>
      <c r="L135" t="s">
        <v>4892</v>
      </c>
      <c r="M135" t="s">
        <v>4902</v>
      </c>
      <c r="N135">
        <v>9</v>
      </c>
      <c r="O135" t="s">
        <v>6484</v>
      </c>
      <c r="P135" t="s">
        <v>6737</v>
      </c>
      <c r="Q135">
        <v>9</v>
      </c>
      <c r="R135">
        <v>3</v>
      </c>
      <c r="S135">
        <v>3.07</v>
      </c>
      <c r="T135">
        <v>4.69</v>
      </c>
      <c r="U135">
        <v>580.74</v>
      </c>
      <c r="V135">
        <v>135.2</v>
      </c>
      <c r="W135">
        <v>5.11</v>
      </c>
      <c r="X135">
        <v>5.55</v>
      </c>
      <c r="Y135">
        <v>2.47</v>
      </c>
      <c r="Z135">
        <v>4</v>
      </c>
      <c r="AA135" t="s">
        <v>5102</v>
      </c>
      <c r="AB135">
        <v>2</v>
      </c>
      <c r="AC135">
        <v>12</v>
      </c>
      <c r="AD135">
        <v>1.786666666666667</v>
      </c>
      <c r="AF135" t="s">
        <v>5110</v>
      </c>
      <c r="AI135">
        <v>0</v>
      </c>
      <c r="AJ135">
        <v>0</v>
      </c>
      <c r="AK135" t="s">
        <v>7687</v>
      </c>
      <c r="AL135" t="s">
        <v>7687</v>
      </c>
      <c r="AM135" t="s">
        <v>7796</v>
      </c>
    </row>
    <row r="136" spans="1:39">
      <c r="A136" t="s">
        <v>5259</v>
      </c>
      <c r="B136" t="s">
        <v>4554</v>
      </c>
      <c r="C136" t="s">
        <v>4556</v>
      </c>
      <c r="D136">
        <v>10</v>
      </c>
      <c r="E136" t="s">
        <v>4559</v>
      </c>
      <c r="F136">
        <v>8</v>
      </c>
      <c r="K136" t="s">
        <v>4891</v>
      </c>
      <c r="L136" t="s">
        <v>4892</v>
      </c>
      <c r="M136" t="s">
        <v>6401</v>
      </c>
      <c r="N136">
        <v>9</v>
      </c>
      <c r="O136" t="s">
        <v>6526</v>
      </c>
      <c r="P136" t="s">
        <v>6738</v>
      </c>
      <c r="Q136">
        <v>8</v>
      </c>
      <c r="R136">
        <v>3</v>
      </c>
      <c r="S136">
        <v>5.26</v>
      </c>
      <c r="T136">
        <v>5.26</v>
      </c>
      <c r="U136">
        <v>518.61</v>
      </c>
      <c r="V136">
        <v>114.83</v>
      </c>
      <c r="W136">
        <v>5.32</v>
      </c>
      <c r="X136">
        <v>9.470000000000001</v>
      </c>
      <c r="Y136">
        <v>3</v>
      </c>
      <c r="Z136">
        <v>3</v>
      </c>
      <c r="AA136" t="s">
        <v>5102</v>
      </c>
      <c r="AB136">
        <v>2</v>
      </c>
      <c r="AC136">
        <v>8</v>
      </c>
      <c r="AD136">
        <v>1.339</v>
      </c>
      <c r="AF136" t="s">
        <v>5108</v>
      </c>
      <c r="AI136">
        <v>0</v>
      </c>
      <c r="AJ136">
        <v>0</v>
      </c>
      <c r="AK136" t="s">
        <v>7723</v>
      </c>
      <c r="AL136" t="s">
        <v>7723</v>
      </c>
      <c r="AM136" t="s">
        <v>7796</v>
      </c>
    </row>
    <row r="137" spans="1:39">
      <c r="A137" t="s">
        <v>5260</v>
      </c>
      <c r="B137" t="s">
        <v>4554</v>
      </c>
      <c r="C137" t="s">
        <v>4556</v>
      </c>
      <c r="D137">
        <v>10</v>
      </c>
      <c r="E137" t="s">
        <v>4559</v>
      </c>
      <c r="F137">
        <v>8</v>
      </c>
      <c r="K137" t="s">
        <v>4891</v>
      </c>
      <c r="M137" t="s">
        <v>4915</v>
      </c>
      <c r="N137">
        <v>8</v>
      </c>
      <c r="O137" t="s">
        <v>6527</v>
      </c>
      <c r="P137" t="s">
        <v>6739</v>
      </c>
      <c r="Q137">
        <v>6</v>
      </c>
      <c r="R137">
        <v>3</v>
      </c>
      <c r="S137">
        <v>1.63</v>
      </c>
      <c r="T137">
        <v>2.27</v>
      </c>
      <c r="U137">
        <v>400.39</v>
      </c>
      <c r="V137">
        <v>104.67</v>
      </c>
      <c r="W137">
        <v>4.27</v>
      </c>
      <c r="X137">
        <v>7.06</v>
      </c>
      <c r="Y137">
        <v>4.48</v>
      </c>
      <c r="Z137">
        <v>4</v>
      </c>
      <c r="AA137" t="s">
        <v>5102</v>
      </c>
      <c r="AB137">
        <v>0</v>
      </c>
      <c r="AC137">
        <v>3</v>
      </c>
      <c r="AD137">
        <v>4.389166666666667</v>
      </c>
      <c r="AF137" t="s">
        <v>5108</v>
      </c>
      <c r="AI137">
        <v>0</v>
      </c>
      <c r="AJ137">
        <v>0</v>
      </c>
      <c r="AK137" t="s">
        <v>7724</v>
      </c>
      <c r="AL137" t="s">
        <v>7724</v>
      </c>
      <c r="AM137" t="s">
        <v>7796</v>
      </c>
    </row>
    <row r="138" spans="1:39">
      <c r="A138" t="s">
        <v>5261</v>
      </c>
      <c r="B138" t="s">
        <v>4554</v>
      </c>
      <c r="C138" t="s">
        <v>4556</v>
      </c>
      <c r="D138">
        <v>10</v>
      </c>
      <c r="E138" t="s">
        <v>4559</v>
      </c>
      <c r="F138">
        <v>8</v>
      </c>
      <c r="K138" t="s">
        <v>4891</v>
      </c>
      <c r="M138" t="s">
        <v>4915</v>
      </c>
      <c r="N138">
        <v>8</v>
      </c>
      <c r="O138" t="s">
        <v>6508</v>
      </c>
      <c r="P138" t="s">
        <v>6740</v>
      </c>
      <c r="Q138">
        <v>10</v>
      </c>
      <c r="R138">
        <v>2</v>
      </c>
      <c r="S138">
        <v>-0.18</v>
      </c>
      <c r="T138">
        <v>2.27</v>
      </c>
      <c r="U138">
        <v>641.78</v>
      </c>
      <c r="V138">
        <v>128.29</v>
      </c>
      <c r="W138">
        <v>3.56</v>
      </c>
      <c r="X138">
        <v>13.97</v>
      </c>
      <c r="Y138">
        <v>9.94</v>
      </c>
      <c r="Z138">
        <v>3</v>
      </c>
      <c r="AA138" t="s">
        <v>5102</v>
      </c>
      <c r="AB138">
        <v>1</v>
      </c>
      <c r="AC138">
        <v>7</v>
      </c>
      <c r="AD138">
        <v>2.53</v>
      </c>
      <c r="AF138" t="s">
        <v>5109</v>
      </c>
      <c r="AI138">
        <v>0</v>
      </c>
      <c r="AJ138">
        <v>0</v>
      </c>
      <c r="AK138" t="s">
        <v>7709</v>
      </c>
      <c r="AL138" t="s">
        <v>7709</v>
      </c>
      <c r="AM138" t="s">
        <v>7796</v>
      </c>
    </row>
    <row r="139" spans="1:39">
      <c r="A139" t="s">
        <v>5262</v>
      </c>
      <c r="B139" t="s">
        <v>4554</v>
      </c>
      <c r="C139" t="s">
        <v>4556</v>
      </c>
      <c r="D139">
        <v>10</v>
      </c>
      <c r="E139" t="s">
        <v>4559</v>
      </c>
      <c r="F139">
        <v>8</v>
      </c>
      <c r="K139" t="s">
        <v>4891</v>
      </c>
      <c r="M139" t="s">
        <v>4915</v>
      </c>
      <c r="N139">
        <v>8</v>
      </c>
      <c r="O139" t="s">
        <v>6508</v>
      </c>
      <c r="P139" t="s">
        <v>6741</v>
      </c>
      <c r="Q139">
        <v>10</v>
      </c>
      <c r="R139">
        <v>2</v>
      </c>
      <c r="S139">
        <v>0.99</v>
      </c>
      <c r="T139">
        <v>2.8</v>
      </c>
      <c r="U139">
        <v>655.8</v>
      </c>
      <c r="V139">
        <v>128.29</v>
      </c>
      <c r="W139">
        <v>3.95</v>
      </c>
      <c r="X139">
        <v>13.97</v>
      </c>
      <c r="Y139">
        <v>9.210000000000001</v>
      </c>
      <c r="Z139">
        <v>3</v>
      </c>
      <c r="AA139" t="s">
        <v>5102</v>
      </c>
      <c r="AB139">
        <v>1</v>
      </c>
      <c r="AC139">
        <v>7</v>
      </c>
      <c r="AD139">
        <v>2.895</v>
      </c>
      <c r="AF139" t="s">
        <v>5109</v>
      </c>
      <c r="AI139">
        <v>0</v>
      </c>
      <c r="AJ139">
        <v>0</v>
      </c>
      <c r="AK139" t="s">
        <v>7709</v>
      </c>
      <c r="AL139" t="s">
        <v>7709</v>
      </c>
      <c r="AM139" t="s">
        <v>7796</v>
      </c>
    </row>
    <row r="140" spans="1:39">
      <c r="A140" t="s">
        <v>5263</v>
      </c>
      <c r="B140" t="s">
        <v>4554</v>
      </c>
      <c r="C140" t="s">
        <v>4556</v>
      </c>
      <c r="D140">
        <v>10</v>
      </c>
      <c r="E140" t="s">
        <v>4559</v>
      </c>
      <c r="F140">
        <v>8</v>
      </c>
      <c r="K140" t="s">
        <v>4891</v>
      </c>
      <c r="L140" t="s">
        <v>4892</v>
      </c>
      <c r="M140" t="s">
        <v>6375</v>
      </c>
      <c r="N140">
        <v>9</v>
      </c>
      <c r="O140" t="s">
        <v>6491</v>
      </c>
      <c r="P140" t="s">
        <v>6742</v>
      </c>
      <c r="Q140">
        <v>5</v>
      </c>
      <c r="R140">
        <v>1</v>
      </c>
      <c r="S140">
        <v>1.35</v>
      </c>
      <c r="T140">
        <v>1.36</v>
      </c>
      <c r="U140">
        <v>305.28</v>
      </c>
      <c r="V140">
        <v>68.02</v>
      </c>
      <c r="W140">
        <v>3.17</v>
      </c>
      <c r="X140">
        <v>9.33</v>
      </c>
      <c r="Y140">
        <v>1.5</v>
      </c>
      <c r="Z140">
        <v>2</v>
      </c>
      <c r="AA140" t="s">
        <v>5102</v>
      </c>
      <c r="AB140">
        <v>0</v>
      </c>
      <c r="AC140">
        <v>3</v>
      </c>
      <c r="AD140">
        <v>5.833333333333333</v>
      </c>
      <c r="AF140" t="s">
        <v>5108</v>
      </c>
      <c r="AI140">
        <v>0</v>
      </c>
      <c r="AJ140">
        <v>0</v>
      </c>
      <c r="AK140" t="s">
        <v>7694</v>
      </c>
      <c r="AL140" t="s">
        <v>7694</v>
      </c>
      <c r="AM140" t="s">
        <v>7796</v>
      </c>
    </row>
    <row r="141" spans="1:39">
      <c r="A141" t="s">
        <v>5205</v>
      </c>
      <c r="B141" t="s">
        <v>4554</v>
      </c>
      <c r="C141" t="s">
        <v>4556</v>
      </c>
      <c r="D141">
        <v>10</v>
      </c>
      <c r="E141" t="s">
        <v>4559</v>
      </c>
      <c r="F141">
        <v>8</v>
      </c>
      <c r="I141" t="s">
        <v>6190</v>
      </c>
      <c r="K141" t="s">
        <v>4891</v>
      </c>
      <c r="L141" t="s">
        <v>4892</v>
      </c>
      <c r="M141" t="s">
        <v>6399</v>
      </c>
      <c r="N141">
        <v>9</v>
      </c>
      <c r="O141" t="s">
        <v>6524</v>
      </c>
      <c r="P141" t="s">
        <v>6684</v>
      </c>
      <c r="Q141">
        <v>7</v>
      </c>
      <c r="R141">
        <v>3</v>
      </c>
      <c r="S141">
        <v>-0.54</v>
      </c>
      <c r="T141">
        <v>2.34</v>
      </c>
      <c r="U141">
        <v>374.45</v>
      </c>
      <c r="V141">
        <v>104.21</v>
      </c>
      <c r="W141">
        <v>3.98</v>
      </c>
      <c r="X141">
        <v>4.12</v>
      </c>
      <c r="Y141">
        <v>1.72</v>
      </c>
      <c r="Z141">
        <v>3</v>
      </c>
      <c r="AA141" t="s">
        <v>5102</v>
      </c>
      <c r="AB141">
        <v>0</v>
      </c>
      <c r="AC141">
        <v>5</v>
      </c>
      <c r="AD141">
        <v>4.589785714285715</v>
      </c>
      <c r="AF141" t="s">
        <v>5110</v>
      </c>
      <c r="AI141">
        <v>0</v>
      </c>
      <c r="AJ141">
        <v>0</v>
      </c>
      <c r="AM141" t="s">
        <v>7796</v>
      </c>
    </row>
    <row r="142" spans="1:39">
      <c r="A142" t="s">
        <v>5264</v>
      </c>
      <c r="B142" t="s">
        <v>4554</v>
      </c>
      <c r="C142" t="s">
        <v>4556</v>
      </c>
      <c r="D142">
        <v>10</v>
      </c>
      <c r="E142" t="s">
        <v>4559</v>
      </c>
      <c r="F142">
        <v>8</v>
      </c>
      <c r="I142" t="s">
        <v>6191</v>
      </c>
      <c r="K142" t="s">
        <v>4891</v>
      </c>
      <c r="L142" t="s">
        <v>4892</v>
      </c>
      <c r="M142" t="s">
        <v>6402</v>
      </c>
      <c r="N142">
        <v>9</v>
      </c>
      <c r="O142" t="s">
        <v>6528</v>
      </c>
      <c r="P142" t="s">
        <v>6743</v>
      </c>
      <c r="Q142">
        <v>9</v>
      </c>
      <c r="R142">
        <v>2</v>
      </c>
      <c r="S142">
        <v>1.19</v>
      </c>
      <c r="T142">
        <v>3</v>
      </c>
      <c r="U142">
        <v>609.77</v>
      </c>
      <c r="V142">
        <v>130.59</v>
      </c>
      <c r="W142">
        <v>4.61</v>
      </c>
      <c r="X142">
        <v>6.04</v>
      </c>
      <c r="Y142">
        <v>8.300000000000001</v>
      </c>
      <c r="Z142">
        <v>4</v>
      </c>
      <c r="AA142" t="s">
        <v>5102</v>
      </c>
      <c r="AB142">
        <v>1</v>
      </c>
      <c r="AC142">
        <v>10</v>
      </c>
      <c r="AD142">
        <v>3.35</v>
      </c>
      <c r="AF142" t="s">
        <v>5110</v>
      </c>
      <c r="AI142">
        <v>0</v>
      </c>
      <c r="AJ142">
        <v>0</v>
      </c>
      <c r="AM142" t="s">
        <v>7796</v>
      </c>
    </row>
    <row r="143" spans="1:39">
      <c r="A143" t="s">
        <v>5265</v>
      </c>
      <c r="B143" t="s">
        <v>4554</v>
      </c>
      <c r="C143" t="s">
        <v>4556</v>
      </c>
      <c r="D143">
        <v>10.2</v>
      </c>
      <c r="E143" t="s">
        <v>4559</v>
      </c>
      <c r="F143">
        <v>7.99</v>
      </c>
      <c r="K143" t="s">
        <v>4891</v>
      </c>
      <c r="L143" t="s">
        <v>4892</v>
      </c>
      <c r="M143" t="s">
        <v>6403</v>
      </c>
      <c r="N143">
        <v>9</v>
      </c>
      <c r="O143" t="s">
        <v>6529</v>
      </c>
      <c r="P143" t="s">
        <v>6744</v>
      </c>
      <c r="Q143">
        <v>7</v>
      </c>
      <c r="R143">
        <v>1</v>
      </c>
      <c r="S143">
        <v>1.81</v>
      </c>
      <c r="T143">
        <v>3.58</v>
      </c>
      <c r="U143">
        <v>515.95</v>
      </c>
      <c r="V143">
        <v>97.73</v>
      </c>
      <c r="W143">
        <v>5.55</v>
      </c>
      <c r="X143">
        <v>5.25</v>
      </c>
      <c r="Y143">
        <v>1.19</v>
      </c>
      <c r="Z143">
        <v>5</v>
      </c>
      <c r="AA143" t="s">
        <v>5102</v>
      </c>
      <c r="AB143">
        <v>2</v>
      </c>
      <c r="AC143">
        <v>5</v>
      </c>
      <c r="AD143">
        <v>4.285666666666667</v>
      </c>
      <c r="AF143" t="s">
        <v>5110</v>
      </c>
      <c r="AI143">
        <v>0</v>
      </c>
      <c r="AJ143">
        <v>0</v>
      </c>
      <c r="AK143" t="s">
        <v>7725</v>
      </c>
      <c r="AL143" t="s">
        <v>7725</v>
      </c>
      <c r="AM143" t="s">
        <v>7796</v>
      </c>
    </row>
    <row r="144" spans="1:39">
      <c r="A144" t="s">
        <v>5161</v>
      </c>
      <c r="B144" t="s">
        <v>4554</v>
      </c>
      <c r="C144" t="s">
        <v>4556</v>
      </c>
      <c r="D144">
        <v>10.2</v>
      </c>
      <c r="E144" t="s">
        <v>4559</v>
      </c>
      <c r="F144">
        <v>7.99</v>
      </c>
      <c r="K144" t="s">
        <v>4891</v>
      </c>
      <c r="L144" t="s">
        <v>4892</v>
      </c>
      <c r="M144" t="s">
        <v>6394</v>
      </c>
      <c r="N144">
        <v>9</v>
      </c>
      <c r="O144" t="s">
        <v>6519</v>
      </c>
      <c r="P144" t="s">
        <v>6640</v>
      </c>
      <c r="Q144">
        <v>5</v>
      </c>
      <c r="R144">
        <v>1</v>
      </c>
      <c r="S144">
        <v>3.46</v>
      </c>
      <c r="T144">
        <v>3.67</v>
      </c>
      <c r="U144">
        <v>438.57</v>
      </c>
      <c r="V144">
        <v>58.64</v>
      </c>
      <c r="W144">
        <v>4.4</v>
      </c>
      <c r="X144">
        <v>7.5</v>
      </c>
      <c r="Y144">
        <v>0.11</v>
      </c>
      <c r="Z144">
        <v>2</v>
      </c>
      <c r="AA144" t="s">
        <v>5102</v>
      </c>
      <c r="AB144">
        <v>0</v>
      </c>
      <c r="AC144">
        <v>3</v>
      </c>
      <c r="AD144">
        <v>4.207119047619048</v>
      </c>
      <c r="AF144" t="s">
        <v>5108</v>
      </c>
      <c r="AI144">
        <v>0</v>
      </c>
      <c r="AJ144">
        <v>0</v>
      </c>
      <c r="AK144" t="s">
        <v>7717</v>
      </c>
      <c r="AL144" t="s">
        <v>7717</v>
      </c>
      <c r="AM144" t="s">
        <v>7796</v>
      </c>
    </row>
    <row r="145" spans="1:39">
      <c r="A145" t="s">
        <v>5266</v>
      </c>
      <c r="B145" t="s">
        <v>4554</v>
      </c>
      <c r="C145" t="s">
        <v>4556</v>
      </c>
      <c r="D145">
        <v>10.5</v>
      </c>
      <c r="E145" t="s">
        <v>4559</v>
      </c>
      <c r="F145">
        <v>7.98</v>
      </c>
      <c r="K145" t="s">
        <v>4891</v>
      </c>
      <c r="L145" t="s">
        <v>4892</v>
      </c>
      <c r="M145" t="s">
        <v>6378</v>
      </c>
      <c r="N145">
        <v>9</v>
      </c>
      <c r="O145" t="s">
        <v>6494</v>
      </c>
      <c r="P145" t="s">
        <v>6745</v>
      </c>
      <c r="Q145">
        <v>9</v>
      </c>
      <c r="R145">
        <v>3</v>
      </c>
      <c r="S145">
        <v>2.08</v>
      </c>
      <c r="T145">
        <v>3.09</v>
      </c>
      <c r="U145">
        <v>520.59</v>
      </c>
      <c r="V145">
        <v>133.84</v>
      </c>
      <c r="W145">
        <v>2.32</v>
      </c>
      <c r="X145">
        <v>13.84</v>
      </c>
      <c r="Y145">
        <v>8.369999999999999</v>
      </c>
      <c r="Z145">
        <v>3</v>
      </c>
      <c r="AA145" t="s">
        <v>5102</v>
      </c>
      <c r="AB145">
        <v>1</v>
      </c>
      <c r="AC145">
        <v>9</v>
      </c>
      <c r="AD145">
        <v>2.896666666666667</v>
      </c>
      <c r="AF145" t="s">
        <v>5108</v>
      </c>
      <c r="AI145">
        <v>0</v>
      </c>
      <c r="AJ145">
        <v>0</v>
      </c>
      <c r="AK145" t="s">
        <v>7697</v>
      </c>
      <c r="AL145" t="s">
        <v>7697</v>
      </c>
      <c r="AM145" t="s">
        <v>7796</v>
      </c>
    </row>
    <row r="146" spans="1:39">
      <c r="A146" t="s">
        <v>5207</v>
      </c>
      <c r="B146" t="s">
        <v>4554</v>
      </c>
      <c r="C146" t="s">
        <v>4556</v>
      </c>
      <c r="D146">
        <v>11</v>
      </c>
      <c r="E146" t="s">
        <v>4559</v>
      </c>
      <c r="F146">
        <v>7.96</v>
      </c>
      <c r="K146" t="s">
        <v>4891</v>
      </c>
      <c r="L146" t="s">
        <v>4892</v>
      </c>
      <c r="M146" t="s">
        <v>6378</v>
      </c>
      <c r="N146">
        <v>9</v>
      </c>
      <c r="O146" t="s">
        <v>6494</v>
      </c>
      <c r="P146" t="s">
        <v>6686</v>
      </c>
      <c r="Q146">
        <v>10</v>
      </c>
      <c r="R146">
        <v>2</v>
      </c>
      <c r="S146">
        <v>1.08</v>
      </c>
      <c r="T146">
        <v>2.75</v>
      </c>
      <c r="U146">
        <v>615.74</v>
      </c>
      <c r="V146">
        <v>128.29</v>
      </c>
      <c r="W146">
        <v>3.02</v>
      </c>
      <c r="X146">
        <v>13.97</v>
      </c>
      <c r="Y146">
        <v>9.050000000000001</v>
      </c>
      <c r="Z146">
        <v>3</v>
      </c>
      <c r="AA146" t="s">
        <v>5102</v>
      </c>
      <c r="AB146">
        <v>1</v>
      </c>
      <c r="AC146">
        <v>7</v>
      </c>
      <c r="AD146">
        <v>2.975</v>
      </c>
      <c r="AE146" t="s">
        <v>7670</v>
      </c>
      <c r="AF146" t="s">
        <v>5109</v>
      </c>
      <c r="AH146" t="s">
        <v>5111</v>
      </c>
      <c r="AI146">
        <v>2</v>
      </c>
      <c r="AJ146">
        <v>0</v>
      </c>
      <c r="AK146" t="s">
        <v>7697</v>
      </c>
      <c r="AL146" t="s">
        <v>7697</v>
      </c>
      <c r="AM146" t="s">
        <v>7796</v>
      </c>
    </row>
    <row r="147" spans="1:39">
      <c r="A147" t="s">
        <v>5267</v>
      </c>
      <c r="B147" t="s">
        <v>4554</v>
      </c>
      <c r="C147" t="s">
        <v>4556</v>
      </c>
      <c r="D147">
        <v>11</v>
      </c>
      <c r="E147" t="s">
        <v>4559</v>
      </c>
      <c r="F147">
        <v>7.96</v>
      </c>
      <c r="K147" t="s">
        <v>4891</v>
      </c>
      <c r="M147" t="s">
        <v>6404</v>
      </c>
      <c r="N147">
        <v>8</v>
      </c>
      <c r="O147" t="s">
        <v>6530</v>
      </c>
      <c r="P147" t="s">
        <v>6746</v>
      </c>
      <c r="Q147">
        <v>9</v>
      </c>
      <c r="R147">
        <v>1</v>
      </c>
      <c r="S147">
        <v>1.26</v>
      </c>
      <c r="T147">
        <v>1.26</v>
      </c>
      <c r="U147">
        <v>428.43</v>
      </c>
      <c r="V147">
        <v>154.2</v>
      </c>
      <c r="W147">
        <v>1.44</v>
      </c>
      <c r="Y147">
        <v>0</v>
      </c>
      <c r="Z147">
        <v>3</v>
      </c>
      <c r="AA147" t="s">
        <v>5102</v>
      </c>
      <c r="AB147">
        <v>0</v>
      </c>
      <c r="AC147">
        <v>7</v>
      </c>
      <c r="AD147">
        <v>4.344547619047619</v>
      </c>
      <c r="AF147" t="s">
        <v>5108</v>
      </c>
      <c r="AI147">
        <v>0</v>
      </c>
      <c r="AJ147">
        <v>0</v>
      </c>
      <c r="AK147" t="s">
        <v>7726</v>
      </c>
      <c r="AL147" t="s">
        <v>7726</v>
      </c>
      <c r="AM147" t="s">
        <v>7796</v>
      </c>
    </row>
    <row r="148" spans="1:39">
      <c r="A148" t="s">
        <v>5268</v>
      </c>
      <c r="B148" t="s">
        <v>4554</v>
      </c>
      <c r="C148" t="s">
        <v>4556</v>
      </c>
      <c r="D148">
        <v>11</v>
      </c>
      <c r="E148" t="s">
        <v>4559</v>
      </c>
      <c r="F148">
        <v>7.96</v>
      </c>
      <c r="K148" t="s">
        <v>4891</v>
      </c>
      <c r="L148" t="s">
        <v>4892</v>
      </c>
      <c r="M148" t="s">
        <v>6379</v>
      </c>
      <c r="N148">
        <v>9</v>
      </c>
      <c r="O148" t="s">
        <v>6501</v>
      </c>
      <c r="P148" t="s">
        <v>6747</v>
      </c>
      <c r="Q148">
        <v>6</v>
      </c>
      <c r="R148">
        <v>3</v>
      </c>
      <c r="S148">
        <v>2.15</v>
      </c>
      <c r="T148">
        <v>3.55</v>
      </c>
      <c r="U148">
        <v>452.32</v>
      </c>
      <c r="V148">
        <v>127.07</v>
      </c>
      <c r="W148">
        <v>3.19</v>
      </c>
      <c r="X148">
        <v>6.69</v>
      </c>
      <c r="Y148">
        <v>1.09</v>
      </c>
      <c r="Z148">
        <v>3</v>
      </c>
      <c r="AA148" t="s">
        <v>5102</v>
      </c>
      <c r="AB148">
        <v>0</v>
      </c>
      <c r="AC148">
        <v>5</v>
      </c>
      <c r="AD148">
        <v>3.157238095238096</v>
      </c>
      <c r="AF148" t="s">
        <v>5108</v>
      </c>
      <c r="AI148">
        <v>0</v>
      </c>
      <c r="AJ148">
        <v>0</v>
      </c>
      <c r="AK148" t="s">
        <v>7704</v>
      </c>
      <c r="AL148" t="s">
        <v>7704</v>
      </c>
      <c r="AM148" t="s">
        <v>7796</v>
      </c>
    </row>
    <row r="149" spans="1:39">
      <c r="A149" t="s">
        <v>5269</v>
      </c>
      <c r="B149" t="s">
        <v>4554</v>
      </c>
      <c r="C149" t="s">
        <v>4556</v>
      </c>
      <c r="D149">
        <v>11</v>
      </c>
      <c r="E149" t="s">
        <v>4559</v>
      </c>
      <c r="F149">
        <v>7.96</v>
      </c>
      <c r="K149" t="s">
        <v>4891</v>
      </c>
      <c r="L149" t="s">
        <v>4892</v>
      </c>
      <c r="M149" t="s">
        <v>4895</v>
      </c>
      <c r="N149">
        <v>9</v>
      </c>
      <c r="O149" t="s">
        <v>4918</v>
      </c>
      <c r="P149" t="s">
        <v>6748</v>
      </c>
      <c r="Q149">
        <v>7</v>
      </c>
      <c r="R149">
        <v>1</v>
      </c>
      <c r="S149">
        <v>4.18</v>
      </c>
      <c r="T149">
        <v>4.18</v>
      </c>
      <c r="U149">
        <v>405.48</v>
      </c>
      <c r="V149">
        <v>85.69</v>
      </c>
      <c r="W149">
        <v>3.94</v>
      </c>
      <c r="X149">
        <v>11.3</v>
      </c>
      <c r="Y149">
        <v>0.93</v>
      </c>
      <c r="Z149">
        <v>4</v>
      </c>
      <c r="AA149" t="s">
        <v>5102</v>
      </c>
      <c r="AB149">
        <v>0</v>
      </c>
      <c r="AC149">
        <v>3</v>
      </c>
      <c r="AD149">
        <v>3.918476190476191</v>
      </c>
      <c r="AF149" t="s">
        <v>5108</v>
      </c>
      <c r="AI149">
        <v>0</v>
      </c>
      <c r="AJ149">
        <v>0</v>
      </c>
      <c r="AK149" t="s">
        <v>5115</v>
      </c>
      <c r="AL149" t="s">
        <v>5115</v>
      </c>
      <c r="AM149" t="s">
        <v>7796</v>
      </c>
    </row>
    <row r="150" spans="1:39">
      <c r="A150" t="s">
        <v>5270</v>
      </c>
      <c r="B150" t="s">
        <v>4554</v>
      </c>
      <c r="C150" t="s">
        <v>4556</v>
      </c>
      <c r="D150">
        <v>11</v>
      </c>
      <c r="E150" t="s">
        <v>4559</v>
      </c>
      <c r="F150">
        <v>7.96</v>
      </c>
      <c r="K150" t="s">
        <v>4891</v>
      </c>
      <c r="L150" t="s">
        <v>4892</v>
      </c>
      <c r="M150" t="s">
        <v>6405</v>
      </c>
      <c r="N150">
        <v>9</v>
      </c>
      <c r="O150" t="s">
        <v>6531</v>
      </c>
      <c r="P150" t="s">
        <v>6749</v>
      </c>
      <c r="Q150">
        <v>7</v>
      </c>
      <c r="R150">
        <v>2</v>
      </c>
      <c r="S150">
        <v>4.41</v>
      </c>
      <c r="T150">
        <v>4.41</v>
      </c>
      <c r="U150">
        <v>414.44</v>
      </c>
      <c r="V150">
        <v>109.74</v>
      </c>
      <c r="W150">
        <v>4.47</v>
      </c>
      <c r="Y150">
        <v>4.35</v>
      </c>
      <c r="Z150">
        <v>4</v>
      </c>
      <c r="AA150" t="s">
        <v>5102</v>
      </c>
      <c r="AB150">
        <v>0</v>
      </c>
      <c r="AC150">
        <v>5</v>
      </c>
      <c r="AD150">
        <v>2.748142857142857</v>
      </c>
      <c r="AF150" t="s">
        <v>5108</v>
      </c>
      <c r="AI150">
        <v>0</v>
      </c>
      <c r="AJ150">
        <v>0</v>
      </c>
      <c r="AK150" t="s">
        <v>7727</v>
      </c>
      <c r="AL150" t="s">
        <v>7727</v>
      </c>
      <c r="AM150" t="s">
        <v>7796</v>
      </c>
    </row>
    <row r="151" spans="1:39">
      <c r="A151" t="s">
        <v>5271</v>
      </c>
      <c r="B151" t="s">
        <v>4554</v>
      </c>
      <c r="C151" t="s">
        <v>4556</v>
      </c>
      <c r="D151">
        <v>11</v>
      </c>
      <c r="E151" t="s">
        <v>4559</v>
      </c>
      <c r="F151">
        <v>7.96</v>
      </c>
      <c r="K151" t="s">
        <v>4891</v>
      </c>
      <c r="L151" t="s">
        <v>4892</v>
      </c>
      <c r="M151" t="s">
        <v>6374</v>
      </c>
      <c r="N151">
        <v>9</v>
      </c>
      <c r="O151" t="s">
        <v>6490</v>
      </c>
      <c r="P151" t="s">
        <v>6750</v>
      </c>
      <c r="Q151">
        <v>8</v>
      </c>
      <c r="R151">
        <v>1</v>
      </c>
      <c r="S151">
        <v>3.5</v>
      </c>
      <c r="T151">
        <v>3.56</v>
      </c>
      <c r="U151">
        <v>549.66</v>
      </c>
      <c r="V151">
        <v>119.05</v>
      </c>
      <c r="W151">
        <v>3.13</v>
      </c>
      <c r="Y151">
        <v>6.58</v>
      </c>
      <c r="Z151">
        <v>3</v>
      </c>
      <c r="AA151" t="s">
        <v>5102</v>
      </c>
      <c r="AB151">
        <v>1</v>
      </c>
      <c r="AC151">
        <v>5</v>
      </c>
      <c r="AD151">
        <v>2.835</v>
      </c>
      <c r="AF151" t="s">
        <v>5108</v>
      </c>
      <c r="AI151">
        <v>0</v>
      </c>
      <c r="AJ151">
        <v>0</v>
      </c>
      <c r="AK151" t="s">
        <v>7693</v>
      </c>
      <c r="AL151" t="s">
        <v>7693</v>
      </c>
      <c r="AM151" t="s">
        <v>7796</v>
      </c>
    </row>
    <row r="152" spans="1:39">
      <c r="A152" t="s">
        <v>5272</v>
      </c>
      <c r="B152" t="s">
        <v>4554</v>
      </c>
      <c r="C152" t="s">
        <v>4556</v>
      </c>
      <c r="D152">
        <v>11</v>
      </c>
      <c r="E152" t="s">
        <v>4559</v>
      </c>
      <c r="F152">
        <v>7.96</v>
      </c>
      <c r="K152" t="s">
        <v>4891</v>
      </c>
      <c r="M152" t="s">
        <v>4915</v>
      </c>
      <c r="N152">
        <v>8</v>
      </c>
      <c r="O152" t="s">
        <v>6527</v>
      </c>
      <c r="P152" t="s">
        <v>6751</v>
      </c>
      <c r="Q152">
        <v>5</v>
      </c>
      <c r="R152">
        <v>3</v>
      </c>
      <c r="S152">
        <v>2.96</v>
      </c>
      <c r="T152">
        <v>3.56</v>
      </c>
      <c r="U152">
        <v>399.4</v>
      </c>
      <c r="V152">
        <v>91.78</v>
      </c>
      <c r="W152">
        <v>4.87</v>
      </c>
      <c r="X152">
        <v>7.1</v>
      </c>
      <c r="Y152">
        <v>0</v>
      </c>
      <c r="Z152">
        <v>4</v>
      </c>
      <c r="AA152" t="s">
        <v>5102</v>
      </c>
      <c r="AB152">
        <v>0</v>
      </c>
      <c r="AC152">
        <v>3</v>
      </c>
      <c r="AD152">
        <v>4.065904761904763</v>
      </c>
      <c r="AF152" t="s">
        <v>5108</v>
      </c>
      <c r="AI152">
        <v>0</v>
      </c>
      <c r="AJ152">
        <v>0</v>
      </c>
      <c r="AK152" t="s">
        <v>7724</v>
      </c>
      <c r="AL152" t="s">
        <v>7724</v>
      </c>
      <c r="AM152" t="s">
        <v>7796</v>
      </c>
    </row>
    <row r="153" spans="1:39">
      <c r="A153" t="s">
        <v>5273</v>
      </c>
      <c r="B153" t="s">
        <v>4554</v>
      </c>
      <c r="C153" t="s">
        <v>4556</v>
      </c>
      <c r="D153">
        <v>11</v>
      </c>
      <c r="E153" t="s">
        <v>4559</v>
      </c>
      <c r="F153">
        <v>7.96</v>
      </c>
      <c r="I153" t="s">
        <v>6192</v>
      </c>
      <c r="K153" t="s">
        <v>4891</v>
      </c>
      <c r="L153" t="s">
        <v>4892</v>
      </c>
      <c r="M153" t="s">
        <v>6402</v>
      </c>
      <c r="N153">
        <v>9</v>
      </c>
      <c r="O153" t="s">
        <v>6528</v>
      </c>
      <c r="P153" t="s">
        <v>6752</v>
      </c>
      <c r="Q153">
        <v>9</v>
      </c>
      <c r="R153">
        <v>2</v>
      </c>
      <c r="S153">
        <v>0.52</v>
      </c>
      <c r="T153">
        <v>2.99</v>
      </c>
      <c r="U153">
        <v>495.61</v>
      </c>
      <c r="V153">
        <v>114.27</v>
      </c>
      <c r="W153">
        <v>3.41</v>
      </c>
      <c r="X153">
        <v>6</v>
      </c>
      <c r="Y153">
        <v>9.6</v>
      </c>
      <c r="Z153">
        <v>4</v>
      </c>
      <c r="AA153" t="s">
        <v>5102</v>
      </c>
      <c r="AB153">
        <v>0</v>
      </c>
      <c r="AC153">
        <v>10</v>
      </c>
      <c r="AD153">
        <v>2.922357142857143</v>
      </c>
      <c r="AF153" t="s">
        <v>7682</v>
      </c>
      <c r="AI153">
        <v>0</v>
      </c>
      <c r="AJ153">
        <v>0</v>
      </c>
      <c r="AM153" t="s">
        <v>7796</v>
      </c>
    </row>
    <row r="154" spans="1:39">
      <c r="A154" t="s">
        <v>5165</v>
      </c>
      <c r="B154" t="s">
        <v>4554</v>
      </c>
      <c r="C154" t="s">
        <v>4556</v>
      </c>
      <c r="D154">
        <v>11</v>
      </c>
      <c r="E154" t="s">
        <v>4559</v>
      </c>
      <c r="F154">
        <v>7.96</v>
      </c>
      <c r="K154" t="s">
        <v>4891</v>
      </c>
      <c r="L154" t="s">
        <v>4892</v>
      </c>
      <c r="M154" t="s">
        <v>6394</v>
      </c>
      <c r="N154">
        <v>9</v>
      </c>
      <c r="O154" t="s">
        <v>6519</v>
      </c>
      <c r="P154" t="s">
        <v>6644</v>
      </c>
      <c r="Q154">
        <v>5</v>
      </c>
      <c r="R154">
        <v>1</v>
      </c>
      <c r="S154">
        <v>2.75</v>
      </c>
      <c r="T154">
        <v>2.96</v>
      </c>
      <c r="U154">
        <v>410.52</v>
      </c>
      <c r="V154">
        <v>58.64</v>
      </c>
      <c r="W154">
        <v>3.72</v>
      </c>
      <c r="X154">
        <v>7.5</v>
      </c>
      <c r="Y154">
        <v>0.13</v>
      </c>
      <c r="Z154">
        <v>2</v>
      </c>
      <c r="AA154" t="s">
        <v>5102</v>
      </c>
      <c r="AB154">
        <v>0</v>
      </c>
      <c r="AC154">
        <v>3</v>
      </c>
      <c r="AD154">
        <v>5.097476190476191</v>
      </c>
      <c r="AF154" t="s">
        <v>5108</v>
      </c>
      <c r="AI154">
        <v>0</v>
      </c>
      <c r="AJ154">
        <v>0</v>
      </c>
      <c r="AK154" t="s">
        <v>7717</v>
      </c>
      <c r="AL154" t="s">
        <v>7717</v>
      </c>
      <c r="AM154" t="s">
        <v>7796</v>
      </c>
    </row>
    <row r="155" spans="1:39">
      <c r="A155" t="s">
        <v>5167</v>
      </c>
      <c r="B155" t="s">
        <v>4554</v>
      </c>
      <c r="C155" t="s">
        <v>4556</v>
      </c>
      <c r="D155">
        <v>11.2</v>
      </c>
      <c r="E155" t="s">
        <v>4559</v>
      </c>
      <c r="F155">
        <v>7.95</v>
      </c>
      <c r="K155" t="s">
        <v>4891</v>
      </c>
      <c r="L155" t="s">
        <v>4892</v>
      </c>
      <c r="M155" t="s">
        <v>6394</v>
      </c>
      <c r="N155">
        <v>9</v>
      </c>
      <c r="O155" t="s">
        <v>6519</v>
      </c>
      <c r="P155" t="s">
        <v>6646</v>
      </c>
      <c r="Q155">
        <v>5</v>
      </c>
      <c r="R155">
        <v>1</v>
      </c>
      <c r="S155">
        <v>2.85</v>
      </c>
      <c r="T155">
        <v>3.07</v>
      </c>
      <c r="U155">
        <v>424.55</v>
      </c>
      <c r="V155">
        <v>58.64</v>
      </c>
      <c r="W155">
        <v>3.76</v>
      </c>
      <c r="X155">
        <v>7.5</v>
      </c>
      <c r="Y155">
        <v>0.19</v>
      </c>
      <c r="Z155">
        <v>2</v>
      </c>
      <c r="AA155" t="s">
        <v>5102</v>
      </c>
      <c r="AB155">
        <v>0</v>
      </c>
      <c r="AC155">
        <v>4</v>
      </c>
      <c r="AD155">
        <v>4.912261904761905</v>
      </c>
      <c r="AF155" t="s">
        <v>5108</v>
      </c>
      <c r="AI155">
        <v>0</v>
      </c>
      <c r="AJ155">
        <v>0</v>
      </c>
      <c r="AK155" t="s">
        <v>7717</v>
      </c>
      <c r="AL155" t="s">
        <v>7717</v>
      </c>
      <c r="AM155" t="s">
        <v>7796</v>
      </c>
    </row>
    <row r="156" spans="1:39">
      <c r="A156" t="s">
        <v>5168</v>
      </c>
      <c r="B156" t="s">
        <v>4554</v>
      </c>
      <c r="C156" t="s">
        <v>4556</v>
      </c>
      <c r="D156">
        <v>11.22</v>
      </c>
      <c r="E156" t="s">
        <v>4559</v>
      </c>
      <c r="F156">
        <v>7.95</v>
      </c>
      <c r="K156" t="s">
        <v>4891</v>
      </c>
      <c r="L156" t="s">
        <v>4892</v>
      </c>
      <c r="M156" t="s">
        <v>6394</v>
      </c>
      <c r="N156">
        <v>9</v>
      </c>
      <c r="O156" t="s">
        <v>6519</v>
      </c>
      <c r="P156" t="s">
        <v>6647</v>
      </c>
      <c r="Q156">
        <v>6</v>
      </c>
      <c r="R156">
        <v>1</v>
      </c>
      <c r="S156">
        <v>1.8</v>
      </c>
      <c r="T156">
        <v>2.01</v>
      </c>
      <c r="U156">
        <v>426.52</v>
      </c>
      <c r="V156">
        <v>67.87</v>
      </c>
      <c r="W156">
        <v>3.15</v>
      </c>
      <c r="X156">
        <v>7.5</v>
      </c>
      <c r="Y156">
        <v>0.17</v>
      </c>
      <c r="Z156">
        <v>2</v>
      </c>
      <c r="AA156" t="s">
        <v>5102</v>
      </c>
      <c r="AB156">
        <v>0</v>
      </c>
      <c r="AC156">
        <v>5</v>
      </c>
      <c r="AD156">
        <v>5.358190476190476</v>
      </c>
      <c r="AF156" t="s">
        <v>5108</v>
      </c>
      <c r="AI156">
        <v>0</v>
      </c>
      <c r="AJ156">
        <v>0</v>
      </c>
      <c r="AK156" t="s">
        <v>7717</v>
      </c>
      <c r="AL156" t="s">
        <v>7717</v>
      </c>
      <c r="AM156" t="s">
        <v>7796</v>
      </c>
    </row>
    <row r="157" spans="1:39">
      <c r="A157" t="s">
        <v>5274</v>
      </c>
      <c r="B157" t="s">
        <v>4554</v>
      </c>
      <c r="C157" t="s">
        <v>4556</v>
      </c>
      <c r="D157">
        <v>11.5</v>
      </c>
      <c r="E157" t="s">
        <v>4559</v>
      </c>
      <c r="F157">
        <v>7.94</v>
      </c>
      <c r="K157" t="s">
        <v>4891</v>
      </c>
      <c r="L157" t="s">
        <v>4892</v>
      </c>
      <c r="M157" t="s">
        <v>6398</v>
      </c>
      <c r="N157">
        <v>9</v>
      </c>
      <c r="O157" t="s">
        <v>6523</v>
      </c>
      <c r="P157" t="s">
        <v>6753</v>
      </c>
      <c r="Q157">
        <v>9</v>
      </c>
      <c r="R157">
        <v>2</v>
      </c>
      <c r="S157">
        <v>3.2</v>
      </c>
      <c r="T157">
        <v>3.2</v>
      </c>
      <c r="U157">
        <v>450.53</v>
      </c>
      <c r="V157">
        <v>110.09</v>
      </c>
      <c r="W157">
        <v>3.45</v>
      </c>
      <c r="X157">
        <v>13.62</v>
      </c>
      <c r="Y157">
        <v>4.16</v>
      </c>
      <c r="Z157">
        <v>4</v>
      </c>
      <c r="AA157" t="s">
        <v>5102</v>
      </c>
      <c r="AB157">
        <v>0</v>
      </c>
      <c r="AC157">
        <v>5</v>
      </c>
      <c r="AD157">
        <v>3.483690476190476</v>
      </c>
      <c r="AF157" t="s">
        <v>5108</v>
      </c>
      <c r="AI157">
        <v>0</v>
      </c>
      <c r="AJ157">
        <v>0</v>
      </c>
      <c r="AK157" t="s">
        <v>7721</v>
      </c>
      <c r="AL157" t="s">
        <v>7721</v>
      </c>
      <c r="AM157" t="s">
        <v>7796</v>
      </c>
    </row>
    <row r="158" spans="1:39">
      <c r="A158" t="s">
        <v>5170</v>
      </c>
      <c r="B158" t="s">
        <v>4554</v>
      </c>
      <c r="C158" t="s">
        <v>4556</v>
      </c>
      <c r="D158">
        <v>11.8</v>
      </c>
      <c r="E158" t="s">
        <v>4559</v>
      </c>
      <c r="F158">
        <v>7.93</v>
      </c>
      <c r="K158" t="s">
        <v>4891</v>
      </c>
      <c r="L158" t="s">
        <v>4892</v>
      </c>
      <c r="M158" t="s">
        <v>6394</v>
      </c>
      <c r="N158">
        <v>9</v>
      </c>
      <c r="O158" t="s">
        <v>6519</v>
      </c>
      <c r="P158" t="s">
        <v>6649</v>
      </c>
      <c r="Q158">
        <v>7</v>
      </c>
      <c r="R158">
        <v>1</v>
      </c>
      <c r="S158">
        <v>1.92</v>
      </c>
      <c r="T158">
        <v>2.14</v>
      </c>
      <c r="U158">
        <v>456.55</v>
      </c>
      <c r="V158">
        <v>77.09999999999999</v>
      </c>
      <c r="W158">
        <v>3.16</v>
      </c>
      <c r="X158">
        <v>7.5</v>
      </c>
      <c r="Y158">
        <v>0.16</v>
      </c>
      <c r="Z158">
        <v>2</v>
      </c>
      <c r="AA158" t="s">
        <v>5102</v>
      </c>
      <c r="AB158">
        <v>0</v>
      </c>
      <c r="AC158">
        <v>6</v>
      </c>
      <c r="AD158">
        <v>5.143690476190476</v>
      </c>
      <c r="AF158" t="s">
        <v>5108</v>
      </c>
      <c r="AI158">
        <v>0</v>
      </c>
      <c r="AJ158">
        <v>0</v>
      </c>
      <c r="AK158" t="s">
        <v>7717</v>
      </c>
      <c r="AL158" t="s">
        <v>7717</v>
      </c>
      <c r="AM158" t="s">
        <v>7796</v>
      </c>
    </row>
    <row r="159" spans="1:39">
      <c r="A159" t="s">
        <v>5275</v>
      </c>
      <c r="B159" t="s">
        <v>4554</v>
      </c>
      <c r="C159" t="s">
        <v>4556</v>
      </c>
      <c r="D159">
        <v>12</v>
      </c>
      <c r="E159" t="s">
        <v>4559</v>
      </c>
      <c r="F159">
        <v>7.92</v>
      </c>
      <c r="K159" t="s">
        <v>4891</v>
      </c>
      <c r="L159" t="s">
        <v>4892</v>
      </c>
      <c r="M159" t="s">
        <v>6398</v>
      </c>
      <c r="N159">
        <v>9</v>
      </c>
      <c r="O159" t="s">
        <v>6523</v>
      </c>
      <c r="P159" t="s">
        <v>6754</v>
      </c>
      <c r="Q159">
        <v>10</v>
      </c>
      <c r="R159">
        <v>3</v>
      </c>
      <c r="S159">
        <v>2.05</v>
      </c>
      <c r="T159">
        <v>3.06</v>
      </c>
      <c r="U159">
        <v>558.65</v>
      </c>
      <c r="V159">
        <v>142.43</v>
      </c>
      <c r="W159">
        <v>2.68</v>
      </c>
      <c r="X159">
        <v>13.72</v>
      </c>
      <c r="Y159">
        <v>8.369999999999999</v>
      </c>
      <c r="Z159">
        <v>4</v>
      </c>
      <c r="AA159" t="s">
        <v>5102</v>
      </c>
      <c r="AB159">
        <v>1</v>
      </c>
      <c r="AC159">
        <v>9</v>
      </c>
      <c r="AD159">
        <v>2.926666666666668</v>
      </c>
      <c r="AF159" t="s">
        <v>5108</v>
      </c>
      <c r="AI159">
        <v>0</v>
      </c>
      <c r="AJ159">
        <v>0</v>
      </c>
      <c r="AK159" t="s">
        <v>7721</v>
      </c>
      <c r="AL159" t="s">
        <v>7721</v>
      </c>
      <c r="AM159" t="s">
        <v>7796</v>
      </c>
    </row>
    <row r="160" spans="1:39">
      <c r="A160" t="s">
        <v>5276</v>
      </c>
      <c r="B160" t="s">
        <v>4554</v>
      </c>
      <c r="C160" t="s">
        <v>4556</v>
      </c>
      <c r="D160">
        <v>12</v>
      </c>
      <c r="E160" t="s">
        <v>4559</v>
      </c>
      <c r="F160">
        <v>7.92</v>
      </c>
      <c r="K160" t="s">
        <v>4891</v>
      </c>
      <c r="L160" t="s">
        <v>4892</v>
      </c>
      <c r="M160" t="s">
        <v>6375</v>
      </c>
      <c r="N160">
        <v>9</v>
      </c>
      <c r="O160" t="s">
        <v>6491</v>
      </c>
      <c r="P160" t="s">
        <v>6755</v>
      </c>
      <c r="Q160">
        <v>7</v>
      </c>
      <c r="R160">
        <v>2</v>
      </c>
      <c r="S160">
        <v>1.32</v>
      </c>
      <c r="T160">
        <v>1.33</v>
      </c>
      <c r="U160">
        <v>315.36</v>
      </c>
      <c r="V160">
        <v>92.94</v>
      </c>
      <c r="W160">
        <v>3.2</v>
      </c>
      <c r="X160">
        <v>9.32</v>
      </c>
      <c r="Y160">
        <v>4.78</v>
      </c>
      <c r="Z160">
        <v>3</v>
      </c>
      <c r="AA160" t="s">
        <v>5102</v>
      </c>
      <c r="AB160">
        <v>0</v>
      </c>
      <c r="AC160">
        <v>4</v>
      </c>
      <c r="AD160">
        <v>5.402</v>
      </c>
      <c r="AF160" t="s">
        <v>5108</v>
      </c>
      <c r="AI160">
        <v>0</v>
      </c>
      <c r="AJ160">
        <v>0</v>
      </c>
      <c r="AK160" t="s">
        <v>7694</v>
      </c>
      <c r="AL160" t="s">
        <v>7694</v>
      </c>
      <c r="AM160" t="s">
        <v>7796</v>
      </c>
    </row>
    <row r="161" spans="1:39">
      <c r="A161" t="s">
        <v>5277</v>
      </c>
      <c r="B161" t="s">
        <v>4554</v>
      </c>
      <c r="C161" t="s">
        <v>4556</v>
      </c>
      <c r="D161">
        <v>12</v>
      </c>
      <c r="E161" t="s">
        <v>4559</v>
      </c>
      <c r="F161">
        <v>7.92</v>
      </c>
      <c r="K161" t="s">
        <v>4891</v>
      </c>
      <c r="L161" t="s">
        <v>4892</v>
      </c>
      <c r="M161" t="s">
        <v>6375</v>
      </c>
      <c r="N161">
        <v>9</v>
      </c>
      <c r="O161" t="s">
        <v>6491</v>
      </c>
      <c r="P161" t="s">
        <v>6756</v>
      </c>
      <c r="Q161">
        <v>7</v>
      </c>
      <c r="R161">
        <v>1</v>
      </c>
      <c r="S161">
        <v>0.7</v>
      </c>
      <c r="T161">
        <v>0.71</v>
      </c>
      <c r="U161">
        <v>301.35</v>
      </c>
      <c r="V161">
        <v>102.16</v>
      </c>
      <c r="W161">
        <v>1.47</v>
      </c>
      <c r="X161">
        <v>9.26</v>
      </c>
      <c r="Y161">
        <v>1.07</v>
      </c>
      <c r="Z161">
        <v>2</v>
      </c>
      <c r="AA161" t="s">
        <v>5102</v>
      </c>
      <c r="AB161">
        <v>0</v>
      </c>
      <c r="AC161">
        <v>3</v>
      </c>
      <c r="AD161">
        <v>5.428</v>
      </c>
      <c r="AF161" t="s">
        <v>5108</v>
      </c>
      <c r="AI161">
        <v>0</v>
      </c>
      <c r="AJ161">
        <v>0</v>
      </c>
      <c r="AK161" t="s">
        <v>7694</v>
      </c>
      <c r="AL161" t="s">
        <v>7694</v>
      </c>
      <c r="AM161" t="s">
        <v>7796</v>
      </c>
    </row>
    <row r="162" spans="1:39">
      <c r="A162" t="s">
        <v>5278</v>
      </c>
      <c r="B162" t="s">
        <v>4554</v>
      </c>
      <c r="C162" t="s">
        <v>4556</v>
      </c>
      <c r="D162">
        <v>12</v>
      </c>
      <c r="E162" t="s">
        <v>4559</v>
      </c>
      <c r="F162">
        <v>7.92</v>
      </c>
      <c r="K162" t="s">
        <v>4891</v>
      </c>
      <c r="L162" t="s">
        <v>4892</v>
      </c>
      <c r="M162" t="s">
        <v>6375</v>
      </c>
      <c r="N162">
        <v>9</v>
      </c>
      <c r="O162" t="s">
        <v>6491</v>
      </c>
      <c r="P162" t="s">
        <v>6757</v>
      </c>
      <c r="Q162">
        <v>7</v>
      </c>
      <c r="R162">
        <v>3</v>
      </c>
      <c r="S162">
        <v>-0.5600000000000001</v>
      </c>
      <c r="T162">
        <v>2.29</v>
      </c>
      <c r="U162">
        <v>358.38</v>
      </c>
      <c r="V162">
        <v>117.35</v>
      </c>
      <c r="W162">
        <v>3.51</v>
      </c>
      <c r="X162">
        <v>4.14</v>
      </c>
      <c r="Y162">
        <v>1.68</v>
      </c>
      <c r="Z162">
        <v>3</v>
      </c>
      <c r="AA162" t="s">
        <v>5102</v>
      </c>
      <c r="AB162">
        <v>0</v>
      </c>
      <c r="AC162">
        <v>5</v>
      </c>
      <c r="AD162">
        <v>4.255000000000001</v>
      </c>
      <c r="AF162" t="s">
        <v>5110</v>
      </c>
      <c r="AI162">
        <v>0</v>
      </c>
      <c r="AJ162">
        <v>0</v>
      </c>
      <c r="AK162" t="s">
        <v>7694</v>
      </c>
      <c r="AL162" t="s">
        <v>7694</v>
      </c>
      <c r="AM162" t="s">
        <v>7796</v>
      </c>
    </row>
    <row r="163" spans="1:39">
      <c r="A163" t="s">
        <v>5279</v>
      </c>
      <c r="B163" t="s">
        <v>4554</v>
      </c>
      <c r="C163" t="s">
        <v>4556</v>
      </c>
      <c r="D163">
        <v>12</v>
      </c>
      <c r="E163" t="s">
        <v>4559</v>
      </c>
      <c r="F163">
        <v>7.92</v>
      </c>
      <c r="I163" t="s">
        <v>6193</v>
      </c>
      <c r="K163" t="s">
        <v>4891</v>
      </c>
      <c r="L163" t="s">
        <v>4892</v>
      </c>
      <c r="M163" t="s">
        <v>6402</v>
      </c>
      <c r="N163">
        <v>9</v>
      </c>
      <c r="O163" t="s">
        <v>6528</v>
      </c>
      <c r="P163" t="s">
        <v>6758</v>
      </c>
      <c r="Q163">
        <v>9</v>
      </c>
      <c r="R163">
        <v>5</v>
      </c>
      <c r="S163">
        <v>1</v>
      </c>
      <c r="T163">
        <v>1.97</v>
      </c>
      <c r="U163">
        <v>537.6</v>
      </c>
      <c r="V163">
        <v>162.77</v>
      </c>
      <c r="W163">
        <v>3.04</v>
      </c>
      <c r="X163">
        <v>6.44</v>
      </c>
      <c r="Y163">
        <v>0.84</v>
      </c>
      <c r="Z163">
        <v>4</v>
      </c>
      <c r="AA163" t="s">
        <v>5102</v>
      </c>
      <c r="AB163">
        <v>1</v>
      </c>
      <c r="AC163">
        <v>11</v>
      </c>
      <c r="AD163">
        <v>3</v>
      </c>
      <c r="AF163" t="s">
        <v>5110</v>
      </c>
      <c r="AI163">
        <v>0</v>
      </c>
      <c r="AJ163">
        <v>0</v>
      </c>
      <c r="AM163" t="s">
        <v>7796</v>
      </c>
    </row>
    <row r="164" spans="1:39">
      <c r="A164" t="s">
        <v>5280</v>
      </c>
      <c r="B164" t="s">
        <v>4554</v>
      </c>
      <c r="C164" t="s">
        <v>4556</v>
      </c>
      <c r="D164">
        <v>12.2</v>
      </c>
      <c r="E164" t="s">
        <v>4559</v>
      </c>
      <c r="F164">
        <v>7.91</v>
      </c>
      <c r="K164" t="s">
        <v>4891</v>
      </c>
      <c r="L164" t="s">
        <v>4892</v>
      </c>
      <c r="M164" t="s">
        <v>6398</v>
      </c>
      <c r="N164">
        <v>9</v>
      </c>
      <c r="O164" t="s">
        <v>6523</v>
      </c>
      <c r="P164" t="s">
        <v>6759</v>
      </c>
      <c r="Q164">
        <v>9</v>
      </c>
      <c r="R164">
        <v>3</v>
      </c>
      <c r="S164">
        <v>2.25</v>
      </c>
      <c r="T164">
        <v>2.25</v>
      </c>
      <c r="U164">
        <v>487.52</v>
      </c>
      <c r="V164">
        <v>153.18</v>
      </c>
      <c r="W164">
        <v>2.49</v>
      </c>
      <c r="X164">
        <v>13.72</v>
      </c>
      <c r="Y164">
        <v>4.15</v>
      </c>
      <c r="Z164">
        <v>4</v>
      </c>
      <c r="AA164" t="s">
        <v>5102</v>
      </c>
      <c r="AB164">
        <v>0</v>
      </c>
      <c r="AC164">
        <v>6</v>
      </c>
      <c r="AD164">
        <v>3.130809523809524</v>
      </c>
      <c r="AF164" t="s">
        <v>5108</v>
      </c>
      <c r="AI164">
        <v>0</v>
      </c>
      <c r="AJ164">
        <v>0</v>
      </c>
      <c r="AK164" t="s">
        <v>7721</v>
      </c>
      <c r="AL164" t="s">
        <v>7721</v>
      </c>
      <c r="AM164" t="s">
        <v>7796</v>
      </c>
    </row>
    <row r="165" spans="1:39">
      <c r="A165" t="s">
        <v>5281</v>
      </c>
      <c r="B165" t="s">
        <v>4554</v>
      </c>
      <c r="C165" t="s">
        <v>4556</v>
      </c>
      <c r="D165">
        <v>12.3</v>
      </c>
      <c r="E165" t="s">
        <v>4559</v>
      </c>
      <c r="F165">
        <v>7.91</v>
      </c>
      <c r="K165" t="s">
        <v>4891</v>
      </c>
      <c r="L165" t="s">
        <v>4892</v>
      </c>
      <c r="M165" t="s">
        <v>6398</v>
      </c>
      <c r="N165">
        <v>9</v>
      </c>
      <c r="O165" t="s">
        <v>6523</v>
      </c>
      <c r="P165" t="s">
        <v>6760</v>
      </c>
      <c r="Q165">
        <v>9</v>
      </c>
      <c r="R165">
        <v>2</v>
      </c>
      <c r="S165">
        <v>2.4</v>
      </c>
      <c r="T165">
        <v>2.4</v>
      </c>
      <c r="U165">
        <v>515.58</v>
      </c>
      <c r="V165">
        <v>130.4</v>
      </c>
      <c r="W165">
        <v>3.09</v>
      </c>
      <c r="X165">
        <v>13.87</v>
      </c>
      <c r="Y165">
        <v>4.16</v>
      </c>
      <c r="Z165">
        <v>4</v>
      </c>
      <c r="AA165" t="s">
        <v>5102</v>
      </c>
      <c r="AB165">
        <v>1</v>
      </c>
      <c r="AC165">
        <v>6</v>
      </c>
      <c r="AD165">
        <v>3.3</v>
      </c>
      <c r="AF165" t="s">
        <v>5108</v>
      </c>
      <c r="AI165">
        <v>0</v>
      </c>
      <c r="AJ165">
        <v>0</v>
      </c>
      <c r="AK165" t="s">
        <v>7721</v>
      </c>
      <c r="AL165" t="s">
        <v>7721</v>
      </c>
      <c r="AM165" t="s">
        <v>7796</v>
      </c>
    </row>
    <row r="166" spans="1:39">
      <c r="A166" t="s">
        <v>5282</v>
      </c>
      <c r="B166" t="s">
        <v>4554</v>
      </c>
      <c r="C166" t="s">
        <v>4556</v>
      </c>
      <c r="D166">
        <v>12.59</v>
      </c>
      <c r="E166" t="s">
        <v>4559</v>
      </c>
      <c r="F166">
        <v>7.9</v>
      </c>
      <c r="K166" t="s">
        <v>4891</v>
      </c>
      <c r="M166" t="s">
        <v>6390</v>
      </c>
      <c r="N166">
        <v>8</v>
      </c>
      <c r="O166" t="s">
        <v>6514</v>
      </c>
      <c r="P166" t="s">
        <v>6761</v>
      </c>
      <c r="Q166">
        <v>7</v>
      </c>
      <c r="R166">
        <v>2</v>
      </c>
      <c r="S166">
        <v>2.04</v>
      </c>
      <c r="T166">
        <v>2.04</v>
      </c>
      <c r="U166">
        <v>346.42</v>
      </c>
      <c r="V166">
        <v>115.27</v>
      </c>
      <c r="W166">
        <v>1.45</v>
      </c>
      <c r="X166">
        <v>10.26</v>
      </c>
      <c r="Y166">
        <v>4.01</v>
      </c>
      <c r="Z166">
        <v>3</v>
      </c>
      <c r="AA166" t="s">
        <v>5102</v>
      </c>
      <c r="AB166">
        <v>0</v>
      </c>
      <c r="AC166">
        <v>3</v>
      </c>
      <c r="AD166">
        <v>4.637666666666667</v>
      </c>
      <c r="AF166" t="s">
        <v>5108</v>
      </c>
      <c r="AI166">
        <v>0</v>
      </c>
      <c r="AJ166">
        <v>0</v>
      </c>
      <c r="AK166" t="s">
        <v>7714</v>
      </c>
      <c r="AL166" t="s">
        <v>7714</v>
      </c>
      <c r="AM166" t="s">
        <v>7796</v>
      </c>
    </row>
    <row r="167" spans="1:39">
      <c r="A167" t="s">
        <v>5282</v>
      </c>
      <c r="B167" t="s">
        <v>4554</v>
      </c>
      <c r="C167" t="s">
        <v>4556</v>
      </c>
      <c r="D167">
        <v>12.59</v>
      </c>
      <c r="E167" t="s">
        <v>4559</v>
      </c>
      <c r="F167">
        <v>7.9</v>
      </c>
      <c r="K167" t="s">
        <v>4891</v>
      </c>
      <c r="M167" t="s">
        <v>6390</v>
      </c>
      <c r="N167">
        <v>8</v>
      </c>
      <c r="O167" t="s">
        <v>6514</v>
      </c>
      <c r="P167" t="s">
        <v>6761</v>
      </c>
      <c r="Q167">
        <v>7</v>
      </c>
      <c r="R167">
        <v>2</v>
      </c>
      <c r="S167">
        <v>2.04</v>
      </c>
      <c r="T167">
        <v>2.04</v>
      </c>
      <c r="U167">
        <v>346.42</v>
      </c>
      <c r="V167">
        <v>115.27</v>
      </c>
      <c r="W167">
        <v>1.45</v>
      </c>
      <c r="X167">
        <v>10.26</v>
      </c>
      <c r="Y167">
        <v>4.01</v>
      </c>
      <c r="Z167">
        <v>3</v>
      </c>
      <c r="AA167" t="s">
        <v>5102</v>
      </c>
      <c r="AB167">
        <v>0</v>
      </c>
      <c r="AC167">
        <v>3</v>
      </c>
      <c r="AD167">
        <v>4.637666666666667</v>
      </c>
      <c r="AF167" t="s">
        <v>5108</v>
      </c>
      <c r="AI167">
        <v>0</v>
      </c>
      <c r="AJ167">
        <v>0</v>
      </c>
      <c r="AK167" t="s">
        <v>7714</v>
      </c>
      <c r="AL167" t="s">
        <v>7714</v>
      </c>
      <c r="AM167" t="s">
        <v>7796</v>
      </c>
    </row>
    <row r="168" spans="1:39">
      <c r="A168" t="s">
        <v>5283</v>
      </c>
      <c r="B168" t="s">
        <v>4554</v>
      </c>
      <c r="C168" t="s">
        <v>4556</v>
      </c>
      <c r="D168">
        <v>12.59</v>
      </c>
      <c r="E168" t="s">
        <v>4559</v>
      </c>
      <c r="F168">
        <v>7.9</v>
      </c>
      <c r="K168" t="s">
        <v>4891</v>
      </c>
      <c r="L168" t="s">
        <v>4892</v>
      </c>
      <c r="M168" t="s">
        <v>6372</v>
      </c>
      <c r="N168">
        <v>9</v>
      </c>
      <c r="O168" t="s">
        <v>6488</v>
      </c>
      <c r="P168" t="s">
        <v>6762</v>
      </c>
      <c r="Q168">
        <v>7</v>
      </c>
      <c r="R168">
        <v>3</v>
      </c>
      <c r="S168">
        <v>1.05</v>
      </c>
      <c r="T168">
        <v>2.04</v>
      </c>
      <c r="U168">
        <v>403.47</v>
      </c>
      <c r="V168">
        <v>130.38</v>
      </c>
      <c r="W168">
        <v>1.62</v>
      </c>
      <c r="X168">
        <v>6.41</v>
      </c>
      <c r="Y168">
        <v>2.59</v>
      </c>
      <c r="Z168">
        <v>3</v>
      </c>
      <c r="AA168" t="s">
        <v>5102</v>
      </c>
      <c r="AB168">
        <v>0</v>
      </c>
      <c r="AC168">
        <v>4</v>
      </c>
      <c r="AD168">
        <v>3.856166666666667</v>
      </c>
      <c r="AF168" t="s">
        <v>5110</v>
      </c>
      <c r="AI168">
        <v>0</v>
      </c>
      <c r="AJ168">
        <v>0</v>
      </c>
      <c r="AK168" t="s">
        <v>7691</v>
      </c>
      <c r="AL168" t="s">
        <v>7691</v>
      </c>
      <c r="AM168" t="s">
        <v>7796</v>
      </c>
    </row>
    <row r="169" spans="1:39">
      <c r="A169" t="s">
        <v>5284</v>
      </c>
      <c r="B169" t="s">
        <v>4554</v>
      </c>
      <c r="C169" t="s">
        <v>4556</v>
      </c>
      <c r="D169">
        <v>12.6</v>
      </c>
      <c r="E169" t="s">
        <v>4559</v>
      </c>
      <c r="F169">
        <v>7.9</v>
      </c>
      <c r="K169" t="s">
        <v>4891</v>
      </c>
      <c r="M169" t="s">
        <v>6406</v>
      </c>
      <c r="N169">
        <v>8</v>
      </c>
      <c r="O169" t="s">
        <v>6532</v>
      </c>
      <c r="P169" t="s">
        <v>6763</v>
      </c>
      <c r="Q169">
        <v>8</v>
      </c>
      <c r="R169">
        <v>2</v>
      </c>
      <c r="S169">
        <v>2.15</v>
      </c>
      <c r="T169">
        <v>2.15</v>
      </c>
      <c r="U169">
        <v>374.4</v>
      </c>
      <c r="V169">
        <v>122.06</v>
      </c>
      <c r="W169">
        <v>2.94</v>
      </c>
      <c r="Y169">
        <v>5.18</v>
      </c>
      <c r="Z169">
        <v>4</v>
      </c>
      <c r="AA169" t="s">
        <v>5102</v>
      </c>
      <c r="AB169">
        <v>0</v>
      </c>
      <c r="AC169">
        <v>4</v>
      </c>
      <c r="AD169">
        <v>4.322142857142858</v>
      </c>
      <c r="AF169" t="s">
        <v>5108</v>
      </c>
      <c r="AI169">
        <v>0</v>
      </c>
      <c r="AJ169">
        <v>0</v>
      </c>
      <c r="AK169" t="s">
        <v>7728</v>
      </c>
      <c r="AL169" t="s">
        <v>7728</v>
      </c>
      <c r="AM169" t="s">
        <v>7796</v>
      </c>
    </row>
    <row r="170" spans="1:39">
      <c r="A170" t="s">
        <v>5285</v>
      </c>
      <c r="B170" t="s">
        <v>4554</v>
      </c>
      <c r="C170" t="s">
        <v>4556</v>
      </c>
      <c r="D170">
        <v>13</v>
      </c>
      <c r="E170" t="s">
        <v>4559</v>
      </c>
      <c r="F170">
        <v>7.89</v>
      </c>
      <c r="K170" t="s">
        <v>4891</v>
      </c>
      <c r="M170" t="s">
        <v>4915</v>
      </c>
      <c r="N170">
        <v>8</v>
      </c>
      <c r="O170" t="s">
        <v>6499</v>
      </c>
      <c r="P170" t="s">
        <v>6764</v>
      </c>
      <c r="Q170">
        <v>8</v>
      </c>
      <c r="R170">
        <v>4</v>
      </c>
      <c r="S170">
        <v>3.22</v>
      </c>
      <c r="T170">
        <v>3.22</v>
      </c>
      <c r="U170">
        <v>389.42</v>
      </c>
      <c r="V170">
        <v>135.67</v>
      </c>
      <c r="W170">
        <v>2.6</v>
      </c>
      <c r="Y170">
        <v>4.56</v>
      </c>
      <c r="Z170">
        <v>4</v>
      </c>
      <c r="AA170" t="s">
        <v>5102</v>
      </c>
      <c r="AB170">
        <v>0</v>
      </c>
      <c r="AC170">
        <v>4</v>
      </c>
      <c r="AD170">
        <v>3.069857142857143</v>
      </c>
      <c r="AF170" t="s">
        <v>5108</v>
      </c>
      <c r="AI170">
        <v>0</v>
      </c>
      <c r="AJ170">
        <v>0</v>
      </c>
      <c r="AK170" t="s">
        <v>7702</v>
      </c>
      <c r="AL170" t="s">
        <v>7702</v>
      </c>
      <c r="AM170" t="s">
        <v>7796</v>
      </c>
    </row>
    <row r="171" spans="1:39">
      <c r="A171" t="s">
        <v>5286</v>
      </c>
      <c r="B171" t="s">
        <v>4554</v>
      </c>
      <c r="C171" t="s">
        <v>4556</v>
      </c>
      <c r="D171">
        <v>13</v>
      </c>
      <c r="E171" t="s">
        <v>4559</v>
      </c>
      <c r="F171">
        <v>7.89</v>
      </c>
      <c r="K171" t="s">
        <v>4891</v>
      </c>
      <c r="L171" t="s">
        <v>4892</v>
      </c>
      <c r="M171" t="s">
        <v>6371</v>
      </c>
      <c r="N171">
        <v>9</v>
      </c>
      <c r="O171" t="s">
        <v>6487</v>
      </c>
      <c r="P171" t="s">
        <v>6765</v>
      </c>
      <c r="Q171">
        <v>5</v>
      </c>
      <c r="R171">
        <v>1</v>
      </c>
      <c r="S171">
        <v>4.3</v>
      </c>
      <c r="T171">
        <v>5.67</v>
      </c>
      <c r="U171">
        <v>490.95</v>
      </c>
      <c r="V171">
        <v>84.84</v>
      </c>
      <c r="W171">
        <v>5.95</v>
      </c>
      <c r="X171">
        <v>5.95</v>
      </c>
      <c r="Y171">
        <v>2.48</v>
      </c>
      <c r="Z171">
        <v>5</v>
      </c>
      <c r="AA171" t="s">
        <v>5102</v>
      </c>
      <c r="AB171">
        <v>1</v>
      </c>
      <c r="AC171">
        <v>5</v>
      </c>
      <c r="AD171">
        <v>2.897976190476191</v>
      </c>
      <c r="AF171" t="s">
        <v>5110</v>
      </c>
      <c r="AI171">
        <v>0</v>
      </c>
      <c r="AJ171">
        <v>0</v>
      </c>
      <c r="AK171" t="s">
        <v>7690</v>
      </c>
      <c r="AL171" t="s">
        <v>7690</v>
      </c>
      <c r="AM171" t="s">
        <v>7796</v>
      </c>
    </row>
    <row r="172" spans="1:39">
      <c r="A172" t="s">
        <v>5287</v>
      </c>
      <c r="B172" t="s">
        <v>4554</v>
      </c>
      <c r="C172" t="s">
        <v>4556</v>
      </c>
      <c r="D172">
        <v>13</v>
      </c>
      <c r="E172" t="s">
        <v>4559</v>
      </c>
      <c r="F172">
        <v>7.89</v>
      </c>
      <c r="K172" t="s">
        <v>4891</v>
      </c>
      <c r="L172" t="s">
        <v>4892</v>
      </c>
      <c r="M172" t="s">
        <v>6371</v>
      </c>
      <c r="N172">
        <v>9</v>
      </c>
      <c r="O172" t="s">
        <v>6487</v>
      </c>
      <c r="P172" t="s">
        <v>6766</v>
      </c>
      <c r="Q172">
        <v>7</v>
      </c>
      <c r="R172">
        <v>1</v>
      </c>
      <c r="S172">
        <v>1.42</v>
      </c>
      <c r="T172">
        <v>3.06</v>
      </c>
      <c r="U172">
        <v>541.05</v>
      </c>
      <c r="V172">
        <v>91.31999999999999</v>
      </c>
      <c r="W172">
        <v>4.82</v>
      </c>
      <c r="X172">
        <v>5.84</v>
      </c>
      <c r="Y172">
        <v>7.88</v>
      </c>
      <c r="Z172">
        <v>4</v>
      </c>
      <c r="AA172" t="s">
        <v>5102</v>
      </c>
      <c r="AB172">
        <v>1</v>
      </c>
      <c r="AC172">
        <v>6</v>
      </c>
      <c r="AD172">
        <v>4.759333333333333</v>
      </c>
      <c r="AF172" t="s">
        <v>5110</v>
      </c>
      <c r="AI172">
        <v>0</v>
      </c>
      <c r="AJ172">
        <v>0</v>
      </c>
      <c r="AK172" t="s">
        <v>7690</v>
      </c>
      <c r="AL172" t="s">
        <v>7690</v>
      </c>
      <c r="AM172" t="s">
        <v>7796</v>
      </c>
    </row>
    <row r="173" spans="1:39">
      <c r="A173" t="s">
        <v>5288</v>
      </c>
      <c r="B173" t="s">
        <v>4554</v>
      </c>
      <c r="C173" t="s">
        <v>4556</v>
      </c>
      <c r="D173">
        <v>13</v>
      </c>
      <c r="E173" t="s">
        <v>4559</v>
      </c>
      <c r="F173">
        <v>7.89</v>
      </c>
      <c r="K173" t="s">
        <v>4891</v>
      </c>
      <c r="L173" t="s">
        <v>4892</v>
      </c>
      <c r="M173" t="s">
        <v>6405</v>
      </c>
      <c r="N173">
        <v>9</v>
      </c>
      <c r="O173" t="s">
        <v>6531</v>
      </c>
      <c r="P173" t="s">
        <v>6767</v>
      </c>
      <c r="Q173">
        <v>8</v>
      </c>
      <c r="R173">
        <v>3</v>
      </c>
      <c r="S173">
        <v>3.33</v>
      </c>
      <c r="T173">
        <v>3.35</v>
      </c>
      <c r="U173">
        <v>457.51</v>
      </c>
      <c r="V173">
        <v>121.77</v>
      </c>
      <c r="W173">
        <v>4.52</v>
      </c>
      <c r="Y173">
        <v>5.88</v>
      </c>
      <c r="Z173">
        <v>4</v>
      </c>
      <c r="AA173" t="s">
        <v>5102</v>
      </c>
      <c r="AB173">
        <v>0</v>
      </c>
      <c r="AC173">
        <v>8</v>
      </c>
      <c r="AD173">
        <v>2.630166666666667</v>
      </c>
      <c r="AF173" t="s">
        <v>5108</v>
      </c>
      <c r="AI173">
        <v>0</v>
      </c>
      <c r="AJ173">
        <v>0</v>
      </c>
      <c r="AK173" t="s">
        <v>7727</v>
      </c>
      <c r="AL173" t="s">
        <v>7727</v>
      </c>
      <c r="AM173" t="s">
        <v>7796</v>
      </c>
    </row>
    <row r="174" spans="1:39">
      <c r="A174" t="s">
        <v>5289</v>
      </c>
      <c r="B174" t="s">
        <v>4554</v>
      </c>
      <c r="C174" t="s">
        <v>4556</v>
      </c>
      <c r="D174">
        <v>13.5</v>
      </c>
      <c r="E174" t="s">
        <v>4559</v>
      </c>
      <c r="F174">
        <v>7.87</v>
      </c>
      <c r="K174" t="s">
        <v>4891</v>
      </c>
      <c r="L174" t="s">
        <v>4892</v>
      </c>
      <c r="M174" t="s">
        <v>6378</v>
      </c>
      <c r="N174">
        <v>9</v>
      </c>
      <c r="O174" t="s">
        <v>6494</v>
      </c>
      <c r="P174" t="s">
        <v>6768</v>
      </c>
      <c r="Q174">
        <v>9</v>
      </c>
      <c r="R174">
        <v>2</v>
      </c>
      <c r="S174">
        <v>1.93</v>
      </c>
      <c r="T174">
        <v>2.02</v>
      </c>
      <c r="U174">
        <v>532.61</v>
      </c>
      <c r="V174">
        <v>125.05</v>
      </c>
      <c r="W174">
        <v>2.42</v>
      </c>
      <c r="X174">
        <v>13.92</v>
      </c>
      <c r="Y174">
        <v>6.76</v>
      </c>
      <c r="Z174">
        <v>3</v>
      </c>
      <c r="AA174" t="s">
        <v>5102</v>
      </c>
      <c r="AB174">
        <v>1</v>
      </c>
      <c r="AC174">
        <v>6</v>
      </c>
      <c r="AD174">
        <v>3.5</v>
      </c>
      <c r="AF174" t="s">
        <v>5108</v>
      </c>
      <c r="AI174">
        <v>0</v>
      </c>
      <c r="AJ174">
        <v>0</v>
      </c>
      <c r="AK174" t="s">
        <v>7697</v>
      </c>
      <c r="AL174" t="s">
        <v>7697</v>
      </c>
      <c r="AM174" t="s">
        <v>7796</v>
      </c>
    </row>
    <row r="175" spans="1:39">
      <c r="A175" t="s">
        <v>5290</v>
      </c>
      <c r="B175" t="s">
        <v>4554</v>
      </c>
      <c r="C175" t="s">
        <v>4556</v>
      </c>
      <c r="D175">
        <v>13.5</v>
      </c>
      <c r="E175" t="s">
        <v>4559</v>
      </c>
      <c r="F175">
        <v>7.87</v>
      </c>
      <c r="K175" t="s">
        <v>4891</v>
      </c>
      <c r="L175" t="s">
        <v>4892</v>
      </c>
      <c r="M175" t="s">
        <v>6398</v>
      </c>
      <c r="N175">
        <v>9</v>
      </c>
      <c r="O175" t="s">
        <v>6523</v>
      </c>
      <c r="P175" t="s">
        <v>6769</v>
      </c>
      <c r="Q175">
        <v>9</v>
      </c>
      <c r="R175">
        <v>2</v>
      </c>
      <c r="S175">
        <v>3.25</v>
      </c>
      <c r="T175">
        <v>3.27</v>
      </c>
      <c r="U175">
        <v>457.5</v>
      </c>
      <c r="V175">
        <v>122.98</v>
      </c>
      <c r="W175">
        <v>3.1</v>
      </c>
      <c r="X175">
        <v>12.84</v>
      </c>
      <c r="Y175">
        <v>6.04</v>
      </c>
      <c r="Z175">
        <v>4</v>
      </c>
      <c r="AA175" t="s">
        <v>5102</v>
      </c>
      <c r="AB175">
        <v>0</v>
      </c>
      <c r="AC175">
        <v>5</v>
      </c>
      <c r="AD175">
        <v>3.043571428571429</v>
      </c>
      <c r="AF175" t="s">
        <v>5108</v>
      </c>
      <c r="AI175">
        <v>0</v>
      </c>
      <c r="AJ175">
        <v>0</v>
      </c>
      <c r="AK175" t="s">
        <v>7721</v>
      </c>
      <c r="AL175" t="s">
        <v>7721</v>
      </c>
      <c r="AM175" t="s">
        <v>7796</v>
      </c>
    </row>
    <row r="176" spans="1:39">
      <c r="A176" t="s">
        <v>5291</v>
      </c>
      <c r="B176" t="s">
        <v>4554</v>
      </c>
      <c r="C176" t="s">
        <v>4556</v>
      </c>
      <c r="D176">
        <v>14</v>
      </c>
      <c r="E176" t="s">
        <v>4559</v>
      </c>
      <c r="F176">
        <v>7.85</v>
      </c>
      <c r="K176" t="s">
        <v>4891</v>
      </c>
      <c r="M176" t="s">
        <v>6400</v>
      </c>
      <c r="N176">
        <v>8</v>
      </c>
      <c r="O176" t="s">
        <v>6525</v>
      </c>
      <c r="P176" t="s">
        <v>6770</v>
      </c>
      <c r="Q176">
        <v>11</v>
      </c>
      <c r="R176">
        <v>2</v>
      </c>
      <c r="S176">
        <v>0.55</v>
      </c>
      <c r="T176">
        <v>0.55</v>
      </c>
      <c r="U176">
        <v>498.61</v>
      </c>
      <c r="V176">
        <v>133.83</v>
      </c>
      <c r="W176">
        <v>0.9</v>
      </c>
      <c r="X176">
        <v>13.9</v>
      </c>
      <c r="Y176">
        <v>5.03</v>
      </c>
      <c r="Z176">
        <v>3</v>
      </c>
      <c r="AA176" t="s">
        <v>5102</v>
      </c>
      <c r="AB176">
        <v>1</v>
      </c>
      <c r="AC176">
        <v>5</v>
      </c>
      <c r="AD176">
        <v>3.509928571428572</v>
      </c>
      <c r="AE176" t="s">
        <v>7672</v>
      </c>
      <c r="AF176" t="s">
        <v>5108</v>
      </c>
      <c r="AH176" t="s">
        <v>5111</v>
      </c>
      <c r="AI176">
        <v>2</v>
      </c>
      <c r="AJ176">
        <v>0</v>
      </c>
      <c r="AK176" t="s">
        <v>7722</v>
      </c>
      <c r="AL176" t="s">
        <v>7722</v>
      </c>
      <c r="AM176" t="s">
        <v>7796</v>
      </c>
    </row>
    <row r="177" spans="1:39">
      <c r="A177" t="s">
        <v>5291</v>
      </c>
      <c r="B177" t="s">
        <v>4554</v>
      </c>
      <c r="C177" t="s">
        <v>4556</v>
      </c>
      <c r="D177">
        <v>14</v>
      </c>
      <c r="E177" t="s">
        <v>4559</v>
      </c>
      <c r="F177">
        <v>7.85</v>
      </c>
      <c r="K177" t="s">
        <v>4891</v>
      </c>
      <c r="L177" t="s">
        <v>4892</v>
      </c>
      <c r="M177" t="s">
        <v>4902</v>
      </c>
      <c r="N177">
        <v>9</v>
      </c>
      <c r="O177" t="s">
        <v>6495</v>
      </c>
      <c r="P177" t="s">
        <v>6770</v>
      </c>
      <c r="Q177">
        <v>11</v>
      </c>
      <c r="R177">
        <v>2</v>
      </c>
      <c r="S177">
        <v>0.55</v>
      </c>
      <c r="T177">
        <v>0.55</v>
      </c>
      <c r="U177">
        <v>498.61</v>
      </c>
      <c r="V177">
        <v>133.83</v>
      </c>
      <c r="W177">
        <v>0.9</v>
      </c>
      <c r="X177">
        <v>13.9</v>
      </c>
      <c r="Y177">
        <v>5.03</v>
      </c>
      <c r="Z177">
        <v>3</v>
      </c>
      <c r="AA177" t="s">
        <v>5102</v>
      </c>
      <c r="AB177">
        <v>1</v>
      </c>
      <c r="AC177">
        <v>5</v>
      </c>
      <c r="AD177">
        <v>3.509928571428572</v>
      </c>
      <c r="AE177" t="s">
        <v>7672</v>
      </c>
      <c r="AF177" t="s">
        <v>5108</v>
      </c>
      <c r="AH177" t="s">
        <v>5111</v>
      </c>
      <c r="AI177">
        <v>2</v>
      </c>
      <c r="AJ177">
        <v>0</v>
      </c>
      <c r="AK177" t="s">
        <v>7698</v>
      </c>
      <c r="AL177" t="s">
        <v>7698</v>
      </c>
      <c r="AM177" t="s">
        <v>7796</v>
      </c>
    </row>
    <row r="178" spans="1:39">
      <c r="A178" t="s">
        <v>5292</v>
      </c>
      <c r="B178" t="s">
        <v>4554</v>
      </c>
      <c r="C178" t="s">
        <v>4556</v>
      </c>
      <c r="D178">
        <v>14</v>
      </c>
      <c r="E178" t="s">
        <v>4559</v>
      </c>
      <c r="F178">
        <v>7.85</v>
      </c>
      <c r="K178" t="s">
        <v>4891</v>
      </c>
      <c r="M178" t="s">
        <v>6404</v>
      </c>
      <c r="N178">
        <v>8</v>
      </c>
      <c r="O178" t="s">
        <v>6533</v>
      </c>
      <c r="P178" t="s">
        <v>6771</v>
      </c>
      <c r="Q178">
        <v>8</v>
      </c>
      <c r="R178">
        <v>0</v>
      </c>
      <c r="S178">
        <v>1.91</v>
      </c>
      <c r="T178">
        <v>1.91</v>
      </c>
      <c r="U178">
        <v>398.4</v>
      </c>
      <c r="V178">
        <v>133.97</v>
      </c>
      <c r="W178">
        <v>2.08</v>
      </c>
      <c r="Y178">
        <v>0</v>
      </c>
      <c r="Z178">
        <v>3</v>
      </c>
      <c r="AA178" t="s">
        <v>5102</v>
      </c>
      <c r="AB178">
        <v>0</v>
      </c>
      <c r="AC178">
        <v>5</v>
      </c>
      <c r="AD178">
        <v>4.725714285714286</v>
      </c>
      <c r="AF178" t="s">
        <v>5108</v>
      </c>
      <c r="AI178">
        <v>0</v>
      </c>
      <c r="AJ178">
        <v>0</v>
      </c>
      <c r="AK178" t="s">
        <v>7729</v>
      </c>
      <c r="AL178" t="s">
        <v>7729</v>
      </c>
      <c r="AM178" t="s">
        <v>7796</v>
      </c>
    </row>
    <row r="179" spans="1:39">
      <c r="A179" t="s">
        <v>5293</v>
      </c>
      <c r="B179" t="s">
        <v>4554</v>
      </c>
      <c r="C179" t="s">
        <v>4556</v>
      </c>
      <c r="D179">
        <v>14</v>
      </c>
      <c r="E179" t="s">
        <v>4559</v>
      </c>
      <c r="F179">
        <v>7.85</v>
      </c>
      <c r="K179" t="s">
        <v>4891</v>
      </c>
      <c r="L179" t="s">
        <v>4892</v>
      </c>
      <c r="M179" t="s">
        <v>6407</v>
      </c>
      <c r="N179">
        <v>9</v>
      </c>
      <c r="O179" t="s">
        <v>6534</v>
      </c>
      <c r="P179" t="s">
        <v>6772</v>
      </c>
      <c r="Q179">
        <v>8</v>
      </c>
      <c r="R179">
        <v>3</v>
      </c>
      <c r="S179">
        <v>0.73</v>
      </c>
      <c r="T179">
        <v>2.83</v>
      </c>
      <c r="U179">
        <v>497.51</v>
      </c>
      <c r="V179">
        <v>139.61</v>
      </c>
      <c r="W179">
        <v>3.02</v>
      </c>
      <c r="X179">
        <v>6.16</v>
      </c>
      <c r="Y179">
        <v>2.14</v>
      </c>
      <c r="Z179">
        <v>4</v>
      </c>
      <c r="AA179" t="s">
        <v>5102</v>
      </c>
      <c r="AB179">
        <v>0</v>
      </c>
      <c r="AC179">
        <v>7</v>
      </c>
      <c r="AD179">
        <v>3.184452380952381</v>
      </c>
      <c r="AF179" t="s">
        <v>5110</v>
      </c>
      <c r="AI179">
        <v>0</v>
      </c>
      <c r="AJ179">
        <v>0</v>
      </c>
      <c r="AK179" t="s">
        <v>7730</v>
      </c>
      <c r="AL179" t="s">
        <v>7730</v>
      </c>
      <c r="AM179" t="s">
        <v>7796</v>
      </c>
    </row>
    <row r="180" spans="1:39">
      <c r="A180" t="s">
        <v>5294</v>
      </c>
      <c r="B180" t="s">
        <v>4554</v>
      </c>
      <c r="C180" t="s">
        <v>4556</v>
      </c>
      <c r="D180">
        <v>14</v>
      </c>
      <c r="E180" t="s">
        <v>4559</v>
      </c>
      <c r="F180">
        <v>7.85</v>
      </c>
      <c r="K180" t="s">
        <v>4891</v>
      </c>
      <c r="L180" t="s">
        <v>4892</v>
      </c>
      <c r="M180" t="s">
        <v>6375</v>
      </c>
      <c r="N180">
        <v>9</v>
      </c>
      <c r="O180" t="s">
        <v>6491</v>
      </c>
      <c r="P180" t="s">
        <v>6773</v>
      </c>
      <c r="Q180">
        <v>7</v>
      </c>
      <c r="R180">
        <v>2</v>
      </c>
      <c r="S180">
        <v>0.75</v>
      </c>
      <c r="T180">
        <v>0.76</v>
      </c>
      <c r="U180">
        <v>322.39</v>
      </c>
      <c r="V180">
        <v>91.48999999999999</v>
      </c>
      <c r="W180">
        <v>2.03</v>
      </c>
      <c r="X180">
        <v>9.34</v>
      </c>
      <c r="Y180">
        <v>5.55</v>
      </c>
      <c r="Z180">
        <v>2</v>
      </c>
      <c r="AA180" t="s">
        <v>5102</v>
      </c>
      <c r="AB180">
        <v>0</v>
      </c>
      <c r="AC180">
        <v>3</v>
      </c>
      <c r="AD180">
        <v>5.450333333333333</v>
      </c>
      <c r="AF180" t="s">
        <v>5108</v>
      </c>
      <c r="AI180">
        <v>0</v>
      </c>
      <c r="AJ180">
        <v>0</v>
      </c>
      <c r="AK180" t="s">
        <v>7694</v>
      </c>
      <c r="AL180" t="s">
        <v>7694</v>
      </c>
      <c r="AM180" t="s">
        <v>7796</v>
      </c>
    </row>
    <row r="181" spans="1:39">
      <c r="A181" t="s">
        <v>5295</v>
      </c>
      <c r="B181" t="s">
        <v>4554</v>
      </c>
      <c r="C181" t="s">
        <v>4556</v>
      </c>
      <c r="D181">
        <v>14</v>
      </c>
      <c r="E181" t="s">
        <v>4559</v>
      </c>
      <c r="F181">
        <v>7.85</v>
      </c>
      <c r="K181" t="s">
        <v>4891</v>
      </c>
      <c r="L181" t="s">
        <v>4892</v>
      </c>
      <c r="M181" t="s">
        <v>6376</v>
      </c>
      <c r="N181">
        <v>9</v>
      </c>
      <c r="O181" t="s">
        <v>6492</v>
      </c>
      <c r="P181" t="s">
        <v>6774</v>
      </c>
      <c r="Q181">
        <v>6</v>
      </c>
      <c r="R181">
        <v>1</v>
      </c>
      <c r="S181">
        <v>2.38</v>
      </c>
      <c r="T181">
        <v>2.38</v>
      </c>
      <c r="U181">
        <v>280.35</v>
      </c>
      <c r="V181">
        <v>80.91</v>
      </c>
      <c r="W181">
        <v>2.76</v>
      </c>
      <c r="X181">
        <v>9.16</v>
      </c>
      <c r="Y181">
        <v>0.38</v>
      </c>
      <c r="Z181">
        <v>2</v>
      </c>
      <c r="AA181" t="s">
        <v>5102</v>
      </c>
      <c r="AB181">
        <v>0</v>
      </c>
      <c r="AC181">
        <v>2</v>
      </c>
      <c r="AD181">
        <v>5.643333333333334</v>
      </c>
      <c r="AF181" t="s">
        <v>5108</v>
      </c>
      <c r="AI181">
        <v>0</v>
      </c>
      <c r="AJ181">
        <v>0</v>
      </c>
      <c r="AK181" t="s">
        <v>7695</v>
      </c>
      <c r="AL181" t="s">
        <v>7695</v>
      </c>
      <c r="AM181" t="s">
        <v>7796</v>
      </c>
    </row>
    <row r="182" spans="1:39">
      <c r="A182" t="s">
        <v>5296</v>
      </c>
      <c r="B182" t="s">
        <v>4554</v>
      </c>
      <c r="C182" t="s">
        <v>4556</v>
      </c>
      <c r="D182">
        <v>14</v>
      </c>
      <c r="E182" t="s">
        <v>4559</v>
      </c>
      <c r="F182">
        <v>7.85</v>
      </c>
      <c r="K182" t="s">
        <v>4891</v>
      </c>
      <c r="L182" t="s">
        <v>4892</v>
      </c>
      <c r="M182" t="s">
        <v>6408</v>
      </c>
      <c r="N182">
        <v>9</v>
      </c>
      <c r="O182" t="s">
        <v>6535</v>
      </c>
      <c r="P182" t="s">
        <v>6775</v>
      </c>
      <c r="Q182">
        <v>7</v>
      </c>
      <c r="R182">
        <v>2</v>
      </c>
      <c r="S182">
        <v>4.15</v>
      </c>
      <c r="T182">
        <v>4.15</v>
      </c>
      <c r="U182">
        <v>448.49</v>
      </c>
      <c r="V182">
        <v>107.31</v>
      </c>
      <c r="W182">
        <v>3.09</v>
      </c>
      <c r="X182">
        <v>10.82</v>
      </c>
      <c r="Y182">
        <v>1.3</v>
      </c>
      <c r="Z182">
        <v>5</v>
      </c>
      <c r="AA182" t="s">
        <v>5102</v>
      </c>
      <c r="AB182">
        <v>0</v>
      </c>
      <c r="AC182">
        <v>4</v>
      </c>
      <c r="AD182">
        <v>2.715928571428571</v>
      </c>
      <c r="AF182" t="s">
        <v>5108</v>
      </c>
      <c r="AI182">
        <v>0</v>
      </c>
      <c r="AJ182">
        <v>0</v>
      </c>
      <c r="AK182" t="s">
        <v>5113</v>
      </c>
      <c r="AL182" t="s">
        <v>5113</v>
      </c>
      <c r="AM182" t="s">
        <v>7796</v>
      </c>
    </row>
    <row r="183" spans="1:39">
      <c r="A183" t="s">
        <v>5297</v>
      </c>
      <c r="B183" t="s">
        <v>4554</v>
      </c>
      <c r="C183" t="s">
        <v>4556</v>
      </c>
      <c r="D183">
        <v>14.3</v>
      </c>
      <c r="E183" t="s">
        <v>4559</v>
      </c>
      <c r="F183">
        <v>7.84</v>
      </c>
      <c r="K183" t="s">
        <v>4891</v>
      </c>
      <c r="L183" t="s">
        <v>4892</v>
      </c>
      <c r="M183" t="s">
        <v>6378</v>
      </c>
      <c r="N183">
        <v>9</v>
      </c>
      <c r="O183" t="s">
        <v>6494</v>
      </c>
      <c r="P183" t="s">
        <v>6776</v>
      </c>
      <c r="Q183">
        <v>10</v>
      </c>
      <c r="R183">
        <v>2</v>
      </c>
      <c r="S183">
        <v>1.73</v>
      </c>
      <c r="T183">
        <v>1.82</v>
      </c>
      <c r="U183">
        <v>588.67</v>
      </c>
      <c r="V183">
        <v>134.28</v>
      </c>
      <c r="W183">
        <v>2.57</v>
      </c>
      <c r="X183">
        <v>13.91</v>
      </c>
      <c r="Y183">
        <v>6.76</v>
      </c>
      <c r="Z183">
        <v>3</v>
      </c>
      <c r="AA183" t="s">
        <v>5102</v>
      </c>
      <c r="AB183">
        <v>1</v>
      </c>
      <c r="AC183">
        <v>7</v>
      </c>
      <c r="AD183">
        <v>3.5</v>
      </c>
      <c r="AF183" t="s">
        <v>5108</v>
      </c>
      <c r="AI183">
        <v>0</v>
      </c>
      <c r="AJ183">
        <v>0</v>
      </c>
      <c r="AK183" t="s">
        <v>7697</v>
      </c>
      <c r="AL183" t="s">
        <v>7697</v>
      </c>
      <c r="AM183" t="s">
        <v>7796</v>
      </c>
    </row>
    <row r="184" spans="1:39">
      <c r="A184" t="s">
        <v>5298</v>
      </c>
      <c r="B184" t="s">
        <v>4554</v>
      </c>
      <c r="C184" t="s">
        <v>4556</v>
      </c>
      <c r="D184">
        <v>14.5</v>
      </c>
      <c r="E184" t="s">
        <v>4559</v>
      </c>
      <c r="F184">
        <v>7.84</v>
      </c>
      <c r="K184" t="s">
        <v>4891</v>
      </c>
      <c r="M184" t="s">
        <v>4915</v>
      </c>
      <c r="N184">
        <v>8</v>
      </c>
      <c r="O184" t="s">
        <v>6508</v>
      </c>
      <c r="P184" t="s">
        <v>6777</v>
      </c>
      <c r="Q184">
        <v>9</v>
      </c>
      <c r="R184">
        <v>3</v>
      </c>
      <c r="S184">
        <v>1.63</v>
      </c>
      <c r="T184">
        <v>1.64</v>
      </c>
      <c r="U184">
        <v>491.55</v>
      </c>
      <c r="V184">
        <v>124.97</v>
      </c>
      <c r="W184">
        <v>2.35</v>
      </c>
      <c r="Y184">
        <v>5.87</v>
      </c>
      <c r="Z184">
        <v>3</v>
      </c>
      <c r="AA184" t="s">
        <v>5102</v>
      </c>
      <c r="AB184">
        <v>0</v>
      </c>
      <c r="AC184">
        <v>6</v>
      </c>
      <c r="AD184">
        <v>3.22702380952381</v>
      </c>
      <c r="AF184" t="s">
        <v>5108</v>
      </c>
      <c r="AI184">
        <v>0</v>
      </c>
      <c r="AJ184">
        <v>0</v>
      </c>
      <c r="AK184" t="s">
        <v>7709</v>
      </c>
      <c r="AL184" t="s">
        <v>7709</v>
      </c>
      <c r="AM184" t="s">
        <v>7796</v>
      </c>
    </row>
    <row r="185" spans="1:39">
      <c r="A185" t="s">
        <v>4716</v>
      </c>
      <c r="B185" t="s">
        <v>4554</v>
      </c>
      <c r="C185" t="s">
        <v>4556</v>
      </c>
      <c r="D185">
        <v>15</v>
      </c>
      <c r="E185" t="s">
        <v>4559</v>
      </c>
      <c r="F185">
        <v>7.82</v>
      </c>
      <c r="K185" t="s">
        <v>4891</v>
      </c>
      <c r="L185" t="s">
        <v>4892</v>
      </c>
      <c r="M185" t="s">
        <v>6409</v>
      </c>
      <c r="N185">
        <v>9</v>
      </c>
      <c r="O185" t="s">
        <v>6536</v>
      </c>
      <c r="P185" t="s">
        <v>4942</v>
      </c>
      <c r="Q185">
        <v>7</v>
      </c>
      <c r="R185">
        <v>1</v>
      </c>
      <c r="S185">
        <v>3.02</v>
      </c>
      <c r="T185">
        <v>3.04</v>
      </c>
      <c r="U185">
        <v>348.36</v>
      </c>
      <c r="V185">
        <v>84.51000000000001</v>
      </c>
      <c r="W185">
        <v>2.98</v>
      </c>
      <c r="X185">
        <v>9.06</v>
      </c>
      <c r="Y185">
        <v>2.97</v>
      </c>
      <c r="Z185">
        <v>4</v>
      </c>
      <c r="AA185" t="s">
        <v>5102</v>
      </c>
      <c r="AB185">
        <v>0</v>
      </c>
      <c r="AC185">
        <v>2</v>
      </c>
      <c r="AD185">
        <v>5.303333333333333</v>
      </c>
      <c r="AE185" t="s">
        <v>5104</v>
      </c>
      <c r="AF185" t="s">
        <v>5108</v>
      </c>
      <c r="AI185">
        <v>0</v>
      </c>
      <c r="AJ185">
        <v>0</v>
      </c>
      <c r="AK185" t="s">
        <v>7731</v>
      </c>
      <c r="AL185" t="s">
        <v>7731</v>
      </c>
      <c r="AM185" t="s">
        <v>7796</v>
      </c>
    </row>
    <row r="186" spans="1:39">
      <c r="A186" t="s">
        <v>4716</v>
      </c>
      <c r="B186" t="s">
        <v>4554</v>
      </c>
      <c r="C186" t="s">
        <v>4556</v>
      </c>
      <c r="D186">
        <v>15</v>
      </c>
      <c r="E186" t="s">
        <v>4559</v>
      </c>
      <c r="F186">
        <v>7.82</v>
      </c>
      <c r="K186" t="s">
        <v>4891</v>
      </c>
      <c r="L186" t="s">
        <v>4892</v>
      </c>
      <c r="M186" t="s">
        <v>6409</v>
      </c>
      <c r="N186">
        <v>9</v>
      </c>
      <c r="O186" t="s">
        <v>6536</v>
      </c>
      <c r="P186" t="s">
        <v>4942</v>
      </c>
      <c r="Q186">
        <v>7</v>
      </c>
      <c r="R186">
        <v>1</v>
      </c>
      <c r="S186">
        <v>3.02</v>
      </c>
      <c r="T186">
        <v>3.04</v>
      </c>
      <c r="U186">
        <v>348.36</v>
      </c>
      <c r="V186">
        <v>84.51000000000001</v>
      </c>
      <c r="W186">
        <v>2.98</v>
      </c>
      <c r="X186">
        <v>9.06</v>
      </c>
      <c r="Y186">
        <v>2.97</v>
      </c>
      <c r="Z186">
        <v>4</v>
      </c>
      <c r="AA186" t="s">
        <v>5102</v>
      </c>
      <c r="AB186">
        <v>0</v>
      </c>
      <c r="AC186">
        <v>2</v>
      </c>
      <c r="AD186">
        <v>5.303333333333333</v>
      </c>
      <c r="AE186" t="s">
        <v>5104</v>
      </c>
      <c r="AF186" t="s">
        <v>5108</v>
      </c>
      <c r="AI186">
        <v>0</v>
      </c>
      <c r="AJ186">
        <v>0</v>
      </c>
      <c r="AK186" t="s">
        <v>7731</v>
      </c>
      <c r="AL186" t="s">
        <v>7731</v>
      </c>
      <c r="AM186" t="s">
        <v>7796</v>
      </c>
    </row>
    <row r="187" spans="1:39">
      <c r="A187" t="s">
        <v>5299</v>
      </c>
      <c r="B187" t="s">
        <v>4554</v>
      </c>
      <c r="C187" t="s">
        <v>4556</v>
      </c>
      <c r="D187">
        <v>15</v>
      </c>
      <c r="E187" t="s">
        <v>4559</v>
      </c>
      <c r="F187">
        <v>7.82</v>
      </c>
      <c r="K187" t="s">
        <v>4891</v>
      </c>
      <c r="M187" t="s">
        <v>6384</v>
      </c>
      <c r="N187">
        <v>8</v>
      </c>
      <c r="O187" t="s">
        <v>6507</v>
      </c>
      <c r="P187" t="s">
        <v>6778</v>
      </c>
      <c r="Q187">
        <v>9</v>
      </c>
      <c r="R187">
        <v>2</v>
      </c>
      <c r="S187">
        <v>1.6</v>
      </c>
      <c r="T187">
        <v>1.6</v>
      </c>
      <c r="U187">
        <v>386.48</v>
      </c>
      <c r="V187">
        <v>110.28</v>
      </c>
      <c r="W187">
        <v>2.1</v>
      </c>
      <c r="X187">
        <v>13.17</v>
      </c>
      <c r="Y187">
        <v>3.76</v>
      </c>
      <c r="Z187">
        <v>3</v>
      </c>
      <c r="AA187" t="s">
        <v>5102</v>
      </c>
      <c r="AB187">
        <v>0</v>
      </c>
      <c r="AC187">
        <v>3</v>
      </c>
      <c r="AD187">
        <v>4.634857142857142</v>
      </c>
      <c r="AF187" t="s">
        <v>5108</v>
      </c>
      <c r="AI187">
        <v>0</v>
      </c>
      <c r="AJ187">
        <v>0</v>
      </c>
      <c r="AK187" t="s">
        <v>7708</v>
      </c>
      <c r="AL187" t="s">
        <v>7708</v>
      </c>
      <c r="AM187" t="s">
        <v>7796</v>
      </c>
    </row>
    <row r="188" spans="1:39">
      <c r="A188" t="s">
        <v>5300</v>
      </c>
      <c r="B188" t="s">
        <v>4554</v>
      </c>
      <c r="C188" t="s">
        <v>4556</v>
      </c>
      <c r="D188">
        <v>15</v>
      </c>
      <c r="E188" t="s">
        <v>4559</v>
      </c>
      <c r="F188">
        <v>7.82</v>
      </c>
      <c r="K188" t="s">
        <v>4891</v>
      </c>
      <c r="M188" t="s">
        <v>6384</v>
      </c>
      <c r="N188">
        <v>8</v>
      </c>
      <c r="O188" t="s">
        <v>6507</v>
      </c>
      <c r="P188" t="s">
        <v>6779</v>
      </c>
      <c r="Q188">
        <v>9</v>
      </c>
      <c r="R188">
        <v>1</v>
      </c>
      <c r="S188">
        <v>2.3</v>
      </c>
      <c r="T188">
        <v>2.3</v>
      </c>
      <c r="U188">
        <v>503.65</v>
      </c>
      <c r="V188">
        <v>99.09999999999999</v>
      </c>
      <c r="W188">
        <v>1.76</v>
      </c>
      <c r="Y188">
        <v>5.16</v>
      </c>
      <c r="Z188">
        <v>3</v>
      </c>
      <c r="AA188" t="s">
        <v>5102</v>
      </c>
      <c r="AB188">
        <v>1</v>
      </c>
      <c r="AC188">
        <v>6</v>
      </c>
      <c r="AD188">
        <v>4.380000000000001</v>
      </c>
      <c r="AF188" t="s">
        <v>5108</v>
      </c>
      <c r="AI188">
        <v>0</v>
      </c>
      <c r="AJ188">
        <v>0</v>
      </c>
      <c r="AK188" t="s">
        <v>7708</v>
      </c>
      <c r="AL188" t="s">
        <v>7708</v>
      </c>
      <c r="AM188" t="s">
        <v>7796</v>
      </c>
    </row>
    <row r="189" spans="1:39">
      <c r="A189" t="s">
        <v>5301</v>
      </c>
      <c r="B189" t="s">
        <v>4554</v>
      </c>
      <c r="C189" t="s">
        <v>4556</v>
      </c>
      <c r="D189">
        <v>15</v>
      </c>
      <c r="E189" t="s">
        <v>4559</v>
      </c>
      <c r="F189">
        <v>7.82</v>
      </c>
      <c r="K189" t="s">
        <v>4891</v>
      </c>
      <c r="M189" t="s">
        <v>4915</v>
      </c>
      <c r="N189">
        <v>8</v>
      </c>
      <c r="O189" t="s">
        <v>6537</v>
      </c>
      <c r="P189" t="s">
        <v>6780</v>
      </c>
      <c r="Q189">
        <v>11</v>
      </c>
      <c r="R189">
        <v>1</v>
      </c>
      <c r="S189">
        <v>0.92</v>
      </c>
      <c r="T189">
        <v>0.92</v>
      </c>
      <c r="U189">
        <v>504.64</v>
      </c>
      <c r="V189">
        <v>130.67</v>
      </c>
      <c r="W189">
        <v>0.95</v>
      </c>
      <c r="Y189">
        <v>4.18</v>
      </c>
      <c r="Z189">
        <v>3</v>
      </c>
      <c r="AA189" t="s">
        <v>5102</v>
      </c>
      <c r="AB189">
        <v>2</v>
      </c>
      <c r="AC189">
        <v>5</v>
      </c>
      <c r="AD189">
        <v>3.833333333333333</v>
      </c>
      <c r="AF189" t="s">
        <v>5108</v>
      </c>
      <c r="AI189">
        <v>0</v>
      </c>
      <c r="AJ189">
        <v>0</v>
      </c>
      <c r="AK189" t="s">
        <v>7732</v>
      </c>
      <c r="AL189" t="s">
        <v>7732</v>
      </c>
      <c r="AM189" t="s">
        <v>7796</v>
      </c>
    </row>
    <row r="190" spans="1:39">
      <c r="A190" t="s">
        <v>5301</v>
      </c>
      <c r="B190" t="s">
        <v>4554</v>
      </c>
      <c r="C190" t="s">
        <v>4556</v>
      </c>
      <c r="D190">
        <v>15</v>
      </c>
      <c r="E190" t="s">
        <v>4559</v>
      </c>
      <c r="F190">
        <v>7.82</v>
      </c>
      <c r="K190" t="s">
        <v>4891</v>
      </c>
      <c r="M190" t="s">
        <v>6410</v>
      </c>
      <c r="N190">
        <v>8</v>
      </c>
      <c r="O190" t="s">
        <v>6538</v>
      </c>
      <c r="P190" t="s">
        <v>6780</v>
      </c>
      <c r="Q190">
        <v>11</v>
      </c>
      <c r="R190">
        <v>1</v>
      </c>
      <c r="S190">
        <v>0.92</v>
      </c>
      <c r="T190">
        <v>0.92</v>
      </c>
      <c r="U190">
        <v>504.64</v>
      </c>
      <c r="V190">
        <v>130.67</v>
      </c>
      <c r="W190">
        <v>0.95</v>
      </c>
      <c r="Y190">
        <v>4.18</v>
      </c>
      <c r="Z190">
        <v>3</v>
      </c>
      <c r="AA190" t="s">
        <v>5102</v>
      </c>
      <c r="AB190">
        <v>2</v>
      </c>
      <c r="AC190">
        <v>5</v>
      </c>
      <c r="AD190">
        <v>3.833333333333333</v>
      </c>
      <c r="AF190" t="s">
        <v>5108</v>
      </c>
      <c r="AI190">
        <v>0</v>
      </c>
      <c r="AJ190">
        <v>0</v>
      </c>
      <c r="AK190" t="s">
        <v>7733</v>
      </c>
      <c r="AL190" t="s">
        <v>7733</v>
      </c>
      <c r="AM190" t="s">
        <v>7796</v>
      </c>
    </row>
    <row r="191" spans="1:39">
      <c r="A191" t="s">
        <v>5302</v>
      </c>
      <c r="B191" t="s">
        <v>4554</v>
      </c>
      <c r="C191" t="s">
        <v>4556</v>
      </c>
      <c r="D191">
        <v>15</v>
      </c>
      <c r="E191" t="s">
        <v>4559</v>
      </c>
      <c r="F191">
        <v>7.82</v>
      </c>
      <c r="K191" t="s">
        <v>4891</v>
      </c>
      <c r="L191" t="s">
        <v>4892</v>
      </c>
      <c r="M191" t="s">
        <v>6380</v>
      </c>
      <c r="N191">
        <v>9</v>
      </c>
      <c r="O191" t="s">
        <v>6502</v>
      </c>
      <c r="P191" t="s">
        <v>6781</v>
      </c>
      <c r="Q191">
        <v>6</v>
      </c>
      <c r="R191">
        <v>2</v>
      </c>
      <c r="S191">
        <v>-0.06</v>
      </c>
      <c r="T191">
        <v>1.41</v>
      </c>
      <c r="U191">
        <v>468.51</v>
      </c>
      <c r="V191">
        <v>114.1</v>
      </c>
      <c r="W191">
        <v>3.27</v>
      </c>
      <c r="X191">
        <v>5.8</v>
      </c>
      <c r="Y191">
        <v>1.1</v>
      </c>
      <c r="Z191">
        <v>2</v>
      </c>
      <c r="AA191" t="s">
        <v>5102</v>
      </c>
      <c r="AB191">
        <v>0</v>
      </c>
      <c r="AC191">
        <v>3</v>
      </c>
      <c r="AD191">
        <v>3.921595238095238</v>
      </c>
      <c r="AF191" t="s">
        <v>5110</v>
      </c>
      <c r="AI191">
        <v>0</v>
      </c>
      <c r="AJ191">
        <v>0</v>
      </c>
      <c r="AK191" t="s">
        <v>7705</v>
      </c>
      <c r="AL191" t="s">
        <v>7705</v>
      </c>
      <c r="AM191" t="s">
        <v>7796</v>
      </c>
    </row>
    <row r="192" spans="1:39">
      <c r="A192" t="s">
        <v>5303</v>
      </c>
      <c r="B192" t="s">
        <v>4554</v>
      </c>
      <c r="C192" t="s">
        <v>4556</v>
      </c>
      <c r="D192">
        <v>15</v>
      </c>
      <c r="E192" t="s">
        <v>4559</v>
      </c>
      <c r="F192">
        <v>7.82</v>
      </c>
      <c r="K192" t="s">
        <v>4891</v>
      </c>
      <c r="L192" t="s">
        <v>4892</v>
      </c>
      <c r="M192" t="s">
        <v>6374</v>
      </c>
      <c r="N192">
        <v>9</v>
      </c>
      <c r="O192" t="s">
        <v>6490</v>
      </c>
      <c r="P192" t="s">
        <v>6782</v>
      </c>
      <c r="Q192">
        <v>8</v>
      </c>
      <c r="R192">
        <v>3</v>
      </c>
      <c r="S192">
        <v>2.12</v>
      </c>
      <c r="T192">
        <v>2.19</v>
      </c>
      <c r="U192">
        <v>569.65</v>
      </c>
      <c r="V192">
        <v>136.63</v>
      </c>
      <c r="W192">
        <v>4.81</v>
      </c>
      <c r="X192">
        <v>8.83</v>
      </c>
      <c r="Y192">
        <v>6.48</v>
      </c>
      <c r="Z192">
        <v>4</v>
      </c>
      <c r="AA192" t="s">
        <v>5102</v>
      </c>
      <c r="AB192">
        <v>1</v>
      </c>
      <c r="AC192">
        <v>7</v>
      </c>
      <c r="AD192">
        <v>3.106666666666666</v>
      </c>
      <c r="AF192" t="s">
        <v>5108</v>
      </c>
      <c r="AI192">
        <v>0</v>
      </c>
      <c r="AJ192">
        <v>0</v>
      </c>
      <c r="AK192" t="s">
        <v>7693</v>
      </c>
      <c r="AL192" t="s">
        <v>7693</v>
      </c>
      <c r="AM192" t="s">
        <v>7796</v>
      </c>
    </row>
    <row r="193" spans="1:39">
      <c r="A193" t="s">
        <v>5304</v>
      </c>
      <c r="B193" t="s">
        <v>4554</v>
      </c>
      <c r="C193" t="s">
        <v>4556</v>
      </c>
      <c r="D193">
        <v>15</v>
      </c>
      <c r="E193" t="s">
        <v>4559</v>
      </c>
      <c r="F193">
        <v>7.82</v>
      </c>
      <c r="K193" t="s">
        <v>4891</v>
      </c>
      <c r="L193" t="s">
        <v>4892</v>
      </c>
      <c r="M193" t="s">
        <v>6374</v>
      </c>
      <c r="N193">
        <v>9</v>
      </c>
      <c r="O193" t="s">
        <v>6490</v>
      </c>
      <c r="P193" t="s">
        <v>6783</v>
      </c>
      <c r="Q193">
        <v>7</v>
      </c>
      <c r="R193">
        <v>2</v>
      </c>
      <c r="S193">
        <v>1.66</v>
      </c>
      <c r="T193">
        <v>1.68</v>
      </c>
      <c r="U193">
        <v>410.46</v>
      </c>
      <c r="V193">
        <v>121.52</v>
      </c>
      <c r="W193">
        <v>2.23</v>
      </c>
      <c r="X193">
        <v>9.77</v>
      </c>
      <c r="Y193">
        <v>6.18</v>
      </c>
      <c r="Z193">
        <v>3</v>
      </c>
      <c r="AA193" t="s">
        <v>5102</v>
      </c>
      <c r="AB193">
        <v>0</v>
      </c>
      <c r="AC193">
        <v>3</v>
      </c>
      <c r="AD193">
        <v>4.139571428571429</v>
      </c>
      <c r="AF193" t="s">
        <v>5108</v>
      </c>
      <c r="AI193">
        <v>0</v>
      </c>
      <c r="AJ193">
        <v>0</v>
      </c>
      <c r="AK193" t="s">
        <v>7693</v>
      </c>
      <c r="AL193" t="s">
        <v>7693</v>
      </c>
      <c r="AM193" t="s">
        <v>7796</v>
      </c>
    </row>
    <row r="194" spans="1:39">
      <c r="A194" t="s">
        <v>5305</v>
      </c>
      <c r="B194" t="s">
        <v>4554</v>
      </c>
      <c r="C194" t="s">
        <v>4556</v>
      </c>
      <c r="D194">
        <v>15.85</v>
      </c>
      <c r="E194" t="s">
        <v>4559</v>
      </c>
      <c r="F194">
        <v>7.8</v>
      </c>
      <c r="K194" t="s">
        <v>4891</v>
      </c>
      <c r="L194" t="s">
        <v>4892</v>
      </c>
      <c r="M194" t="s">
        <v>6372</v>
      </c>
      <c r="N194">
        <v>9</v>
      </c>
      <c r="O194" t="s">
        <v>6488</v>
      </c>
      <c r="P194" t="s">
        <v>6784</v>
      </c>
      <c r="Q194">
        <v>8</v>
      </c>
      <c r="R194">
        <v>4</v>
      </c>
      <c r="S194">
        <v>-0.21</v>
      </c>
      <c r="T194">
        <v>1.38</v>
      </c>
      <c r="U194">
        <v>460.52</v>
      </c>
      <c r="V194">
        <v>159.48</v>
      </c>
      <c r="W194">
        <v>0.74</v>
      </c>
      <c r="X194">
        <v>5.6</v>
      </c>
      <c r="Y194">
        <v>2.02</v>
      </c>
      <c r="Z194">
        <v>3</v>
      </c>
      <c r="AA194" t="s">
        <v>5102</v>
      </c>
      <c r="AB194">
        <v>0</v>
      </c>
      <c r="AC194">
        <v>6</v>
      </c>
      <c r="AD194">
        <v>3.282</v>
      </c>
      <c r="AF194" t="s">
        <v>5110</v>
      </c>
      <c r="AI194">
        <v>0</v>
      </c>
      <c r="AJ194">
        <v>0</v>
      </c>
      <c r="AK194" t="s">
        <v>7691</v>
      </c>
      <c r="AL194" t="s">
        <v>7691</v>
      </c>
      <c r="AM194" t="s">
        <v>7796</v>
      </c>
    </row>
    <row r="195" spans="1:39">
      <c r="A195" t="s">
        <v>5306</v>
      </c>
      <c r="B195" t="s">
        <v>4554</v>
      </c>
      <c r="C195" t="s">
        <v>4556</v>
      </c>
      <c r="D195">
        <v>15.85</v>
      </c>
      <c r="E195" t="s">
        <v>4559</v>
      </c>
      <c r="F195">
        <v>7.8</v>
      </c>
      <c r="K195" t="s">
        <v>4891</v>
      </c>
      <c r="L195" t="s">
        <v>4892</v>
      </c>
      <c r="M195" t="s">
        <v>6372</v>
      </c>
      <c r="N195">
        <v>9</v>
      </c>
      <c r="O195" t="s">
        <v>6488</v>
      </c>
      <c r="P195" t="s">
        <v>6785</v>
      </c>
      <c r="Q195">
        <v>9</v>
      </c>
      <c r="R195">
        <v>3</v>
      </c>
      <c r="S195">
        <v>0.26</v>
      </c>
      <c r="T195">
        <v>1.64</v>
      </c>
      <c r="U195">
        <v>502.6</v>
      </c>
      <c r="V195">
        <v>142.85</v>
      </c>
      <c r="W195">
        <v>1.32</v>
      </c>
      <c r="X195">
        <v>5.8</v>
      </c>
      <c r="Y195">
        <v>7.15</v>
      </c>
      <c r="Z195">
        <v>3</v>
      </c>
      <c r="AA195" t="s">
        <v>5102</v>
      </c>
      <c r="AB195">
        <v>1</v>
      </c>
      <c r="AC195">
        <v>7</v>
      </c>
      <c r="AD195">
        <v>3.166666666666667</v>
      </c>
      <c r="AF195" t="s">
        <v>5110</v>
      </c>
      <c r="AI195">
        <v>0</v>
      </c>
      <c r="AJ195">
        <v>0</v>
      </c>
      <c r="AK195" t="s">
        <v>7691</v>
      </c>
      <c r="AL195" t="s">
        <v>7691</v>
      </c>
      <c r="AM195" t="s">
        <v>7796</v>
      </c>
    </row>
    <row r="196" spans="1:39">
      <c r="A196" t="s">
        <v>5307</v>
      </c>
      <c r="B196" t="s">
        <v>4554</v>
      </c>
      <c r="C196" t="s">
        <v>4556</v>
      </c>
      <c r="D196">
        <v>15.85</v>
      </c>
      <c r="E196" t="s">
        <v>4559</v>
      </c>
      <c r="F196">
        <v>7.8</v>
      </c>
      <c r="K196" t="s">
        <v>4891</v>
      </c>
      <c r="M196" t="s">
        <v>6390</v>
      </c>
      <c r="N196">
        <v>8</v>
      </c>
      <c r="O196" t="s">
        <v>6514</v>
      </c>
      <c r="P196" t="s">
        <v>6786</v>
      </c>
      <c r="Q196">
        <v>7</v>
      </c>
      <c r="R196">
        <v>2</v>
      </c>
      <c r="S196">
        <v>1.99</v>
      </c>
      <c r="T196">
        <v>2</v>
      </c>
      <c r="U196">
        <v>364.41</v>
      </c>
      <c r="V196">
        <v>115.27</v>
      </c>
      <c r="W196">
        <v>1.59</v>
      </c>
      <c r="X196">
        <v>10.13</v>
      </c>
      <c r="Y196">
        <v>3.29</v>
      </c>
      <c r="Z196">
        <v>3</v>
      </c>
      <c r="AA196" t="s">
        <v>5102</v>
      </c>
      <c r="AB196">
        <v>0</v>
      </c>
      <c r="AC196">
        <v>3</v>
      </c>
      <c r="AD196">
        <v>4.626166666666666</v>
      </c>
      <c r="AF196" t="s">
        <v>5108</v>
      </c>
      <c r="AI196">
        <v>0</v>
      </c>
      <c r="AJ196">
        <v>0</v>
      </c>
      <c r="AK196" t="s">
        <v>7714</v>
      </c>
      <c r="AL196" t="s">
        <v>7714</v>
      </c>
      <c r="AM196" t="s">
        <v>7796</v>
      </c>
    </row>
    <row r="197" spans="1:39">
      <c r="A197" t="s">
        <v>5308</v>
      </c>
      <c r="B197" t="s">
        <v>4554</v>
      </c>
      <c r="C197" t="s">
        <v>4556</v>
      </c>
      <c r="D197">
        <v>15.85</v>
      </c>
      <c r="E197" t="s">
        <v>4559</v>
      </c>
      <c r="F197">
        <v>7.8</v>
      </c>
      <c r="K197" t="s">
        <v>4891</v>
      </c>
      <c r="L197" t="s">
        <v>4892</v>
      </c>
      <c r="M197" t="s">
        <v>6387</v>
      </c>
      <c r="N197">
        <v>9</v>
      </c>
      <c r="O197" t="s">
        <v>6511</v>
      </c>
      <c r="P197" t="s">
        <v>6787</v>
      </c>
      <c r="Q197">
        <v>7</v>
      </c>
      <c r="R197">
        <v>2</v>
      </c>
      <c r="S197">
        <v>1.77</v>
      </c>
      <c r="T197">
        <v>1.77</v>
      </c>
      <c r="U197">
        <v>344.4</v>
      </c>
      <c r="V197">
        <v>115.27</v>
      </c>
      <c r="W197">
        <v>1.06</v>
      </c>
      <c r="X197">
        <v>9.9</v>
      </c>
      <c r="Y197">
        <v>4.23</v>
      </c>
      <c r="Z197">
        <v>3</v>
      </c>
      <c r="AA197" t="s">
        <v>5102</v>
      </c>
      <c r="AB197">
        <v>0</v>
      </c>
      <c r="AC197">
        <v>5</v>
      </c>
      <c r="AD197">
        <v>4.657666666666667</v>
      </c>
      <c r="AF197" t="s">
        <v>5108</v>
      </c>
      <c r="AI197">
        <v>0</v>
      </c>
      <c r="AJ197">
        <v>0</v>
      </c>
      <c r="AK197" t="s">
        <v>7712</v>
      </c>
      <c r="AL197" t="s">
        <v>7712</v>
      </c>
      <c r="AM197" t="s">
        <v>7796</v>
      </c>
    </row>
    <row r="198" spans="1:39">
      <c r="A198" t="s">
        <v>4714</v>
      </c>
      <c r="B198" t="s">
        <v>4554</v>
      </c>
      <c r="C198" t="s">
        <v>4556</v>
      </c>
      <c r="D198">
        <v>16</v>
      </c>
      <c r="E198" t="s">
        <v>4559</v>
      </c>
      <c r="F198">
        <v>7.8</v>
      </c>
      <c r="K198" t="s">
        <v>4891</v>
      </c>
      <c r="L198" t="s">
        <v>4892</v>
      </c>
      <c r="M198" t="s">
        <v>6408</v>
      </c>
      <c r="N198">
        <v>9</v>
      </c>
      <c r="O198" t="s">
        <v>6535</v>
      </c>
      <c r="P198" t="s">
        <v>4940</v>
      </c>
      <c r="Q198">
        <v>9</v>
      </c>
      <c r="R198">
        <v>2</v>
      </c>
      <c r="S198">
        <v>3.95</v>
      </c>
      <c r="T198">
        <v>3.95</v>
      </c>
      <c r="U198">
        <v>528.58</v>
      </c>
      <c r="V198">
        <v>125.13</v>
      </c>
      <c r="W198">
        <v>3.24</v>
      </c>
      <c r="X198">
        <v>10.81</v>
      </c>
      <c r="Y198">
        <v>1.3</v>
      </c>
      <c r="Z198">
        <v>6</v>
      </c>
      <c r="AA198" t="s">
        <v>5102</v>
      </c>
      <c r="AB198">
        <v>1</v>
      </c>
      <c r="AC198">
        <v>4</v>
      </c>
      <c r="AD198">
        <v>2.05</v>
      </c>
      <c r="AF198" t="s">
        <v>5108</v>
      </c>
      <c r="AI198">
        <v>0</v>
      </c>
      <c r="AJ198">
        <v>0</v>
      </c>
      <c r="AK198" t="s">
        <v>5113</v>
      </c>
      <c r="AL198" t="s">
        <v>5113</v>
      </c>
      <c r="AM198" t="s">
        <v>7796</v>
      </c>
    </row>
    <row r="199" spans="1:39">
      <c r="A199" t="s">
        <v>5309</v>
      </c>
      <c r="B199" t="s">
        <v>4554</v>
      </c>
      <c r="C199" t="s">
        <v>4556</v>
      </c>
      <c r="D199">
        <v>16</v>
      </c>
      <c r="E199" t="s">
        <v>4559</v>
      </c>
      <c r="F199">
        <v>7.8</v>
      </c>
      <c r="K199" t="s">
        <v>4891</v>
      </c>
      <c r="M199" t="s">
        <v>6384</v>
      </c>
      <c r="N199">
        <v>8</v>
      </c>
      <c r="O199" t="s">
        <v>6507</v>
      </c>
      <c r="P199" t="s">
        <v>6788</v>
      </c>
      <c r="Q199">
        <v>9</v>
      </c>
      <c r="R199">
        <v>2</v>
      </c>
      <c r="S199">
        <v>1.31</v>
      </c>
      <c r="T199">
        <v>1.31</v>
      </c>
      <c r="U199">
        <v>372.45</v>
      </c>
      <c r="V199">
        <v>110.28</v>
      </c>
      <c r="W199">
        <v>1.79</v>
      </c>
      <c r="X199">
        <v>13.17</v>
      </c>
      <c r="Y199">
        <v>3.73</v>
      </c>
      <c r="Z199">
        <v>3</v>
      </c>
      <c r="AA199" t="s">
        <v>5102</v>
      </c>
      <c r="AB199">
        <v>0</v>
      </c>
      <c r="AC199">
        <v>3</v>
      </c>
      <c r="AD199">
        <v>4.735071428571429</v>
      </c>
      <c r="AF199" t="s">
        <v>5108</v>
      </c>
      <c r="AI199">
        <v>0</v>
      </c>
      <c r="AJ199">
        <v>0</v>
      </c>
      <c r="AK199" t="s">
        <v>7708</v>
      </c>
      <c r="AL199" t="s">
        <v>7708</v>
      </c>
      <c r="AM199" t="s">
        <v>7796</v>
      </c>
    </row>
    <row r="200" spans="1:39">
      <c r="A200" t="s">
        <v>4763</v>
      </c>
      <c r="B200" t="s">
        <v>4554</v>
      </c>
      <c r="C200" t="s">
        <v>4556</v>
      </c>
      <c r="D200">
        <v>16</v>
      </c>
      <c r="E200" t="s">
        <v>4559</v>
      </c>
      <c r="F200">
        <v>7.8</v>
      </c>
      <c r="K200" t="s">
        <v>4891</v>
      </c>
      <c r="L200" t="s">
        <v>4892</v>
      </c>
      <c r="M200" t="s">
        <v>4902</v>
      </c>
      <c r="N200">
        <v>9</v>
      </c>
      <c r="O200" t="s">
        <v>6495</v>
      </c>
      <c r="P200" t="s">
        <v>4989</v>
      </c>
      <c r="Q200">
        <v>5</v>
      </c>
      <c r="R200">
        <v>3</v>
      </c>
      <c r="S200">
        <v>-0.98</v>
      </c>
      <c r="T200">
        <v>-0.98</v>
      </c>
      <c r="U200">
        <v>389.89</v>
      </c>
      <c r="V200">
        <v>111.62</v>
      </c>
      <c r="W200">
        <v>1.42</v>
      </c>
      <c r="X200">
        <v>10</v>
      </c>
      <c r="Y200">
        <v>0</v>
      </c>
      <c r="Z200">
        <v>2</v>
      </c>
      <c r="AA200" t="s">
        <v>5102</v>
      </c>
      <c r="AB200">
        <v>0</v>
      </c>
      <c r="AC200">
        <v>5</v>
      </c>
      <c r="AD200">
        <v>4.2325</v>
      </c>
      <c r="AF200" t="s">
        <v>5108</v>
      </c>
      <c r="AI200">
        <v>0</v>
      </c>
      <c r="AJ200">
        <v>0</v>
      </c>
      <c r="AK200" t="s">
        <v>7698</v>
      </c>
      <c r="AL200" t="s">
        <v>7698</v>
      </c>
      <c r="AM200" t="s">
        <v>7796</v>
      </c>
    </row>
    <row r="201" spans="1:39">
      <c r="A201" t="s">
        <v>4763</v>
      </c>
      <c r="B201" t="s">
        <v>4554</v>
      </c>
      <c r="C201" t="s">
        <v>4556</v>
      </c>
      <c r="D201">
        <v>16</v>
      </c>
      <c r="E201" t="s">
        <v>4559</v>
      </c>
      <c r="F201">
        <v>7.8</v>
      </c>
      <c r="K201" t="s">
        <v>4891</v>
      </c>
      <c r="L201" t="s">
        <v>4892</v>
      </c>
      <c r="M201" t="s">
        <v>6411</v>
      </c>
      <c r="N201">
        <v>9</v>
      </c>
      <c r="O201" t="s">
        <v>6539</v>
      </c>
      <c r="P201" t="s">
        <v>4989</v>
      </c>
      <c r="Q201">
        <v>5</v>
      </c>
      <c r="R201">
        <v>3</v>
      </c>
      <c r="S201">
        <v>-0.98</v>
      </c>
      <c r="T201">
        <v>-0.98</v>
      </c>
      <c r="U201">
        <v>389.89</v>
      </c>
      <c r="V201">
        <v>111.62</v>
      </c>
      <c r="W201">
        <v>1.42</v>
      </c>
      <c r="X201">
        <v>10</v>
      </c>
      <c r="Y201">
        <v>0</v>
      </c>
      <c r="Z201">
        <v>2</v>
      </c>
      <c r="AA201" t="s">
        <v>5102</v>
      </c>
      <c r="AB201">
        <v>0</v>
      </c>
      <c r="AC201">
        <v>5</v>
      </c>
      <c r="AD201">
        <v>4.2325</v>
      </c>
      <c r="AF201" t="s">
        <v>5108</v>
      </c>
      <c r="AI201">
        <v>0</v>
      </c>
      <c r="AJ201">
        <v>0</v>
      </c>
      <c r="AK201" t="s">
        <v>7734</v>
      </c>
      <c r="AL201" t="s">
        <v>7734</v>
      </c>
      <c r="AM201" t="s">
        <v>7796</v>
      </c>
    </row>
    <row r="202" spans="1:39">
      <c r="A202" t="s">
        <v>4763</v>
      </c>
      <c r="B202" t="s">
        <v>4554</v>
      </c>
      <c r="C202" t="s">
        <v>4556</v>
      </c>
      <c r="D202">
        <v>16</v>
      </c>
      <c r="E202" t="s">
        <v>4559</v>
      </c>
      <c r="F202">
        <v>7.8</v>
      </c>
      <c r="K202" t="s">
        <v>4891</v>
      </c>
      <c r="L202" t="s">
        <v>4892</v>
      </c>
      <c r="M202" t="s">
        <v>6412</v>
      </c>
      <c r="N202">
        <v>9</v>
      </c>
      <c r="O202" t="s">
        <v>6540</v>
      </c>
      <c r="P202" t="s">
        <v>4989</v>
      </c>
      <c r="Q202">
        <v>5</v>
      </c>
      <c r="R202">
        <v>3</v>
      </c>
      <c r="S202">
        <v>-0.98</v>
      </c>
      <c r="T202">
        <v>-0.98</v>
      </c>
      <c r="U202">
        <v>389.89</v>
      </c>
      <c r="V202">
        <v>111.62</v>
      </c>
      <c r="W202">
        <v>1.42</v>
      </c>
      <c r="X202">
        <v>10</v>
      </c>
      <c r="Y202">
        <v>0</v>
      </c>
      <c r="Z202">
        <v>2</v>
      </c>
      <c r="AA202" t="s">
        <v>5102</v>
      </c>
      <c r="AB202">
        <v>0</v>
      </c>
      <c r="AC202">
        <v>5</v>
      </c>
      <c r="AD202">
        <v>4.2325</v>
      </c>
      <c r="AF202" t="s">
        <v>5108</v>
      </c>
      <c r="AI202">
        <v>0</v>
      </c>
      <c r="AJ202">
        <v>0</v>
      </c>
      <c r="AK202" t="s">
        <v>7735</v>
      </c>
      <c r="AL202" t="s">
        <v>7735</v>
      </c>
      <c r="AM202" t="s">
        <v>7796</v>
      </c>
    </row>
    <row r="203" spans="1:39">
      <c r="A203" t="s">
        <v>5310</v>
      </c>
      <c r="B203" t="s">
        <v>4554</v>
      </c>
      <c r="C203" t="s">
        <v>4556</v>
      </c>
      <c r="D203">
        <v>16</v>
      </c>
      <c r="E203" t="s">
        <v>4559</v>
      </c>
      <c r="F203">
        <v>7.8</v>
      </c>
      <c r="K203" t="s">
        <v>4891</v>
      </c>
      <c r="L203" t="s">
        <v>4892</v>
      </c>
      <c r="M203" t="s">
        <v>6371</v>
      </c>
      <c r="N203">
        <v>9</v>
      </c>
      <c r="O203" t="s">
        <v>6487</v>
      </c>
      <c r="P203" t="s">
        <v>6789</v>
      </c>
      <c r="Q203">
        <v>8</v>
      </c>
      <c r="R203">
        <v>2</v>
      </c>
      <c r="S203">
        <v>1.76</v>
      </c>
      <c r="T203">
        <v>3.27</v>
      </c>
      <c r="U203">
        <v>543.02</v>
      </c>
      <c r="V203">
        <v>109.34</v>
      </c>
      <c r="W203">
        <v>4.03</v>
      </c>
      <c r="X203">
        <v>5.84</v>
      </c>
      <c r="Y203">
        <v>6.66</v>
      </c>
      <c r="Z203">
        <v>4</v>
      </c>
      <c r="AA203" t="s">
        <v>5102</v>
      </c>
      <c r="AB203">
        <v>1</v>
      </c>
      <c r="AC203">
        <v>8</v>
      </c>
      <c r="AD203">
        <v>3.720333333333333</v>
      </c>
      <c r="AF203" t="s">
        <v>5110</v>
      </c>
      <c r="AI203">
        <v>0</v>
      </c>
      <c r="AJ203">
        <v>0</v>
      </c>
      <c r="AK203" t="s">
        <v>7690</v>
      </c>
      <c r="AL203" t="s">
        <v>7690</v>
      </c>
      <c r="AM203" t="s">
        <v>7796</v>
      </c>
    </row>
    <row r="204" spans="1:39">
      <c r="A204" t="s">
        <v>5248</v>
      </c>
      <c r="B204" t="s">
        <v>4554</v>
      </c>
      <c r="C204" t="s">
        <v>4556</v>
      </c>
      <c r="D204">
        <v>16</v>
      </c>
      <c r="E204" t="s">
        <v>4559</v>
      </c>
      <c r="F204">
        <v>7.8</v>
      </c>
      <c r="K204" t="s">
        <v>4891</v>
      </c>
      <c r="L204" t="s">
        <v>4892</v>
      </c>
      <c r="M204" t="s">
        <v>6369</v>
      </c>
      <c r="N204">
        <v>9</v>
      </c>
      <c r="O204" t="s">
        <v>6498</v>
      </c>
      <c r="P204" t="s">
        <v>6727</v>
      </c>
      <c r="Q204">
        <v>10</v>
      </c>
      <c r="R204">
        <v>2</v>
      </c>
      <c r="S204">
        <v>1.9</v>
      </c>
      <c r="T204">
        <v>1.99</v>
      </c>
      <c r="U204">
        <v>570.66</v>
      </c>
      <c r="V204">
        <v>133.64</v>
      </c>
      <c r="W204">
        <v>2.78</v>
      </c>
      <c r="X204">
        <v>13.8</v>
      </c>
      <c r="Y204">
        <v>6.75</v>
      </c>
      <c r="Z204">
        <v>4</v>
      </c>
      <c r="AA204" t="s">
        <v>5102</v>
      </c>
      <c r="AB204">
        <v>1</v>
      </c>
      <c r="AC204">
        <v>6</v>
      </c>
      <c r="AD204">
        <v>3.5</v>
      </c>
      <c r="AF204" t="s">
        <v>5108</v>
      </c>
      <c r="AI204">
        <v>0</v>
      </c>
      <c r="AJ204">
        <v>0</v>
      </c>
      <c r="AK204" t="s">
        <v>7701</v>
      </c>
      <c r="AL204" t="s">
        <v>7701</v>
      </c>
      <c r="AM204" t="s">
        <v>7796</v>
      </c>
    </row>
    <row r="205" spans="1:39">
      <c r="A205" t="s">
        <v>5311</v>
      </c>
      <c r="B205" t="s">
        <v>4554</v>
      </c>
      <c r="C205" t="s">
        <v>4556</v>
      </c>
      <c r="D205">
        <v>16</v>
      </c>
      <c r="E205" t="s">
        <v>4559</v>
      </c>
      <c r="F205">
        <v>7.8</v>
      </c>
      <c r="K205" t="s">
        <v>4891</v>
      </c>
      <c r="L205" t="s">
        <v>4892</v>
      </c>
      <c r="M205" t="s">
        <v>6380</v>
      </c>
      <c r="N205">
        <v>9</v>
      </c>
      <c r="O205" t="s">
        <v>6502</v>
      </c>
      <c r="P205" t="s">
        <v>6790</v>
      </c>
      <c r="Q205">
        <v>6</v>
      </c>
      <c r="R205">
        <v>2</v>
      </c>
      <c r="S205">
        <v>0.03</v>
      </c>
      <c r="T205">
        <v>1.47</v>
      </c>
      <c r="U205">
        <v>400.51</v>
      </c>
      <c r="V205">
        <v>114.1</v>
      </c>
      <c r="W205">
        <v>2.48</v>
      </c>
      <c r="X205">
        <v>5.83</v>
      </c>
      <c r="Y205">
        <v>1.35</v>
      </c>
      <c r="Z205">
        <v>2</v>
      </c>
      <c r="AA205" t="s">
        <v>5102</v>
      </c>
      <c r="AB205">
        <v>0</v>
      </c>
      <c r="AC205">
        <v>2</v>
      </c>
      <c r="AD205">
        <v>4.407309523809524</v>
      </c>
      <c r="AF205" t="s">
        <v>5110</v>
      </c>
      <c r="AI205">
        <v>0</v>
      </c>
      <c r="AJ205">
        <v>0</v>
      </c>
      <c r="AK205" t="s">
        <v>7705</v>
      </c>
      <c r="AL205" t="s">
        <v>7705</v>
      </c>
      <c r="AM205" t="s">
        <v>7796</v>
      </c>
    </row>
    <row r="206" spans="1:39">
      <c r="A206" t="s">
        <v>5312</v>
      </c>
      <c r="B206" t="s">
        <v>4554</v>
      </c>
      <c r="C206" t="s">
        <v>4556</v>
      </c>
      <c r="D206">
        <v>16</v>
      </c>
      <c r="E206" t="s">
        <v>4559</v>
      </c>
      <c r="F206">
        <v>7.8</v>
      </c>
      <c r="I206" t="s">
        <v>6194</v>
      </c>
      <c r="K206" t="s">
        <v>4891</v>
      </c>
      <c r="L206" t="s">
        <v>4892</v>
      </c>
      <c r="M206" t="s">
        <v>6413</v>
      </c>
      <c r="N206">
        <v>8</v>
      </c>
      <c r="O206" t="s">
        <v>6541</v>
      </c>
      <c r="P206" t="s">
        <v>6791</v>
      </c>
      <c r="Q206">
        <v>11</v>
      </c>
      <c r="R206">
        <v>2</v>
      </c>
      <c r="S206">
        <v>5.04</v>
      </c>
      <c r="T206">
        <v>5.09</v>
      </c>
      <c r="U206">
        <v>689.1799999999999</v>
      </c>
      <c r="V206">
        <v>154.28</v>
      </c>
      <c r="W206">
        <v>4.62</v>
      </c>
      <c r="X206">
        <v>8.380000000000001</v>
      </c>
      <c r="Y206">
        <v>3.49</v>
      </c>
      <c r="Z206">
        <v>6</v>
      </c>
      <c r="AA206" t="s">
        <v>5102</v>
      </c>
      <c r="AB206">
        <v>2</v>
      </c>
      <c r="AC206">
        <v>8</v>
      </c>
      <c r="AD206">
        <v>1.5</v>
      </c>
      <c r="AF206" t="s">
        <v>5108</v>
      </c>
      <c r="AI206">
        <v>0</v>
      </c>
      <c r="AJ206">
        <v>0</v>
      </c>
      <c r="AM206" t="s">
        <v>7796</v>
      </c>
    </row>
    <row r="207" spans="1:39">
      <c r="A207" t="s">
        <v>5313</v>
      </c>
      <c r="B207" t="s">
        <v>4554</v>
      </c>
      <c r="C207" t="s">
        <v>4556</v>
      </c>
      <c r="D207">
        <v>16</v>
      </c>
      <c r="E207" t="s">
        <v>4559</v>
      </c>
      <c r="F207">
        <v>7.8</v>
      </c>
      <c r="K207" t="s">
        <v>4891</v>
      </c>
      <c r="L207" t="s">
        <v>4892</v>
      </c>
      <c r="M207" t="s">
        <v>6375</v>
      </c>
      <c r="N207">
        <v>9</v>
      </c>
      <c r="O207" t="s">
        <v>6491</v>
      </c>
      <c r="P207" t="s">
        <v>6792</v>
      </c>
      <c r="Q207">
        <v>7</v>
      </c>
      <c r="R207">
        <v>1</v>
      </c>
      <c r="S207">
        <v>2.05</v>
      </c>
      <c r="T207">
        <v>2.05</v>
      </c>
      <c r="U207">
        <v>332.41</v>
      </c>
      <c r="V207">
        <v>80.91</v>
      </c>
      <c r="W207">
        <v>3.61</v>
      </c>
      <c r="X207">
        <v>9.289999999999999</v>
      </c>
      <c r="Y207">
        <v>2.95</v>
      </c>
      <c r="Z207">
        <v>3</v>
      </c>
      <c r="AA207" t="s">
        <v>5102</v>
      </c>
      <c r="AB207">
        <v>0</v>
      </c>
      <c r="AC207">
        <v>4</v>
      </c>
      <c r="AD207">
        <v>5.808333333333334</v>
      </c>
      <c r="AF207" t="s">
        <v>5108</v>
      </c>
      <c r="AI207">
        <v>0</v>
      </c>
      <c r="AJ207">
        <v>0</v>
      </c>
      <c r="AK207" t="s">
        <v>7694</v>
      </c>
      <c r="AL207" t="s">
        <v>7694</v>
      </c>
      <c r="AM207" t="s">
        <v>7796</v>
      </c>
    </row>
    <row r="208" spans="1:39">
      <c r="A208" t="s">
        <v>4763</v>
      </c>
      <c r="B208" t="s">
        <v>4554</v>
      </c>
      <c r="C208" t="s">
        <v>4556</v>
      </c>
      <c r="D208">
        <v>17</v>
      </c>
      <c r="E208" t="s">
        <v>4559</v>
      </c>
      <c r="F208">
        <v>7.77</v>
      </c>
      <c r="K208" t="s">
        <v>4891</v>
      </c>
      <c r="L208" t="s">
        <v>4892</v>
      </c>
      <c r="M208" t="s">
        <v>6383</v>
      </c>
      <c r="N208">
        <v>9</v>
      </c>
      <c r="O208" t="s">
        <v>6505</v>
      </c>
      <c r="P208" t="s">
        <v>4989</v>
      </c>
      <c r="Q208">
        <v>5</v>
      </c>
      <c r="R208">
        <v>3</v>
      </c>
      <c r="S208">
        <v>-0.98</v>
      </c>
      <c r="T208">
        <v>-0.98</v>
      </c>
      <c r="U208">
        <v>389.89</v>
      </c>
      <c r="V208">
        <v>111.62</v>
      </c>
      <c r="W208">
        <v>1.42</v>
      </c>
      <c r="X208">
        <v>10</v>
      </c>
      <c r="Y208">
        <v>0</v>
      </c>
      <c r="Z208">
        <v>2</v>
      </c>
      <c r="AA208" t="s">
        <v>5102</v>
      </c>
      <c r="AB208">
        <v>0</v>
      </c>
      <c r="AC208">
        <v>5</v>
      </c>
      <c r="AD208">
        <v>4.2325</v>
      </c>
      <c r="AF208" t="s">
        <v>5108</v>
      </c>
      <c r="AI208">
        <v>0</v>
      </c>
      <c r="AJ208">
        <v>0</v>
      </c>
      <c r="AK208" t="s">
        <v>7707</v>
      </c>
      <c r="AL208" t="s">
        <v>7707</v>
      </c>
      <c r="AM208" t="s">
        <v>7796</v>
      </c>
    </row>
    <row r="209" spans="1:39">
      <c r="A209" t="s">
        <v>5314</v>
      </c>
      <c r="B209" t="s">
        <v>4554</v>
      </c>
      <c r="C209" t="s">
        <v>4556</v>
      </c>
      <c r="D209">
        <v>17</v>
      </c>
      <c r="E209" t="s">
        <v>4559</v>
      </c>
      <c r="F209">
        <v>7.77</v>
      </c>
      <c r="K209" t="s">
        <v>4891</v>
      </c>
      <c r="M209" t="s">
        <v>6400</v>
      </c>
      <c r="N209">
        <v>8</v>
      </c>
      <c r="O209" t="s">
        <v>6525</v>
      </c>
      <c r="P209" t="s">
        <v>6793</v>
      </c>
      <c r="Q209">
        <v>11</v>
      </c>
      <c r="R209">
        <v>2</v>
      </c>
      <c r="S209">
        <v>-1.29</v>
      </c>
      <c r="T209">
        <v>-0.14</v>
      </c>
      <c r="U209">
        <v>483.6</v>
      </c>
      <c r="V209">
        <v>139.62</v>
      </c>
      <c r="W209">
        <v>0.48</v>
      </c>
      <c r="Y209">
        <v>8.529999999999999</v>
      </c>
      <c r="Z209">
        <v>3</v>
      </c>
      <c r="AA209" t="s">
        <v>5102</v>
      </c>
      <c r="AB209">
        <v>1</v>
      </c>
      <c r="AC209">
        <v>5</v>
      </c>
      <c r="AD209">
        <v>3.352142857142857</v>
      </c>
      <c r="AF209" t="s">
        <v>5109</v>
      </c>
      <c r="AI209">
        <v>0</v>
      </c>
      <c r="AJ209">
        <v>0</v>
      </c>
      <c r="AK209" t="s">
        <v>7722</v>
      </c>
      <c r="AL209" t="s">
        <v>7722</v>
      </c>
      <c r="AM209" t="s">
        <v>7796</v>
      </c>
    </row>
    <row r="210" spans="1:39">
      <c r="A210" t="s">
        <v>5315</v>
      </c>
      <c r="B210" t="s">
        <v>4554</v>
      </c>
      <c r="C210" t="s">
        <v>4556</v>
      </c>
      <c r="D210">
        <v>17</v>
      </c>
      <c r="E210" t="s">
        <v>4559</v>
      </c>
      <c r="F210">
        <v>7.77</v>
      </c>
      <c r="K210" t="s">
        <v>4891</v>
      </c>
      <c r="L210" t="s">
        <v>4892</v>
      </c>
      <c r="M210" t="s">
        <v>6379</v>
      </c>
      <c r="N210">
        <v>9</v>
      </c>
      <c r="O210" t="s">
        <v>6501</v>
      </c>
      <c r="P210" t="s">
        <v>6794</v>
      </c>
      <c r="Q210">
        <v>6</v>
      </c>
      <c r="R210">
        <v>3</v>
      </c>
      <c r="S210">
        <v>1.18</v>
      </c>
      <c r="T210">
        <v>1.98</v>
      </c>
      <c r="U210">
        <v>355.81</v>
      </c>
      <c r="V210">
        <v>127.07</v>
      </c>
      <c r="W210">
        <v>0.65</v>
      </c>
      <c r="X210">
        <v>6.47</v>
      </c>
      <c r="Y210">
        <v>1.04</v>
      </c>
      <c r="Z210">
        <v>2</v>
      </c>
      <c r="AA210" t="s">
        <v>5102</v>
      </c>
      <c r="AB210">
        <v>0</v>
      </c>
      <c r="AC210">
        <v>4</v>
      </c>
      <c r="AD210">
        <v>4.166666666666667</v>
      </c>
      <c r="AF210" t="s">
        <v>5110</v>
      </c>
      <c r="AI210">
        <v>0</v>
      </c>
      <c r="AJ210">
        <v>0</v>
      </c>
      <c r="AK210" t="s">
        <v>7704</v>
      </c>
      <c r="AL210" t="s">
        <v>7704</v>
      </c>
      <c r="AM210" t="s">
        <v>7796</v>
      </c>
    </row>
    <row r="211" spans="1:39">
      <c r="A211" t="s">
        <v>5316</v>
      </c>
      <c r="B211" t="s">
        <v>4554</v>
      </c>
      <c r="C211" t="s">
        <v>4556</v>
      </c>
      <c r="D211">
        <v>17</v>
      </c>
      <c r="E211" t="s">
        <v>4559</v>
      </c>
      <c r="F211">
        <v>7.77</v>
      </c>
      <c r="K211" t="s">
        <v>4891</v>
      </c>
      <c r="L211" t="s">
        <v>4892</v>
      </c>
      <c r="M211" t="s">
        <v>6376</v>
      </c>
      <c r="N211">
        <v>9</v>
      </c>
      <c r="O211" t="s">
        <v>6492</v>
      </c>
      <c r="P211" t="s">
        <v>6795</v>
      </c>
      <c r="Q211">
        <v>7</v>
      </c>
      <c r="R211">
        <v>2</v>
      </c>
      <c r="S211">
        <v>1.53</v>
      </c>
      <c r="T211">
        <v>1.54</v>
      </c>
      <c r="U211">
        <v>324.41</v>
      </c>
      <c r="V211">
        <v>101.14</v>
      </c>
      <c r="W211">
        <v>2.41</v>
      </c>
      <c r="X211">
        <v>9.16</v>
      </c>
      <c r="Y211">
        <v>0.37</v>
      </c>
      <c r="Z211">
        <v>2</v>
      </c>
      <c r="AA211" t="s">
        <v>5102</v>
      </c>
      <c r="AB211">
        <v>0</v>
      </c>
      <c r="AC211">
        <v>5</v>
      </c>
      <c r="AD211">
        <v>5.128666666666667</v>
      </c>
      <c r="AF211" t="s">
        <v>5108</v>
      </c>
      <c r="AI211">
        <v>0</v>
      </c>
      <c r="AJ211">
        <v>0</v>
      </c>
      <c r="AK211" t="s">
        <v>7695</v>
      </c>
      <c r="AL211" t="s">
        <v>7695</v>
      </c>
      <c r="AM211" t="s">
        <v>7796</v>
      </c>
    </row>
    <row r="212" spans="1:39">
      <c r="A212" t="s">
        <v>5317</v>
      </c>
      <c r="B212" t="s">
        <v>4554</v>
      </c>
      <c r="C212" t="s">
        <v>4556</v>
      </c>
      <c r="D212">
        <v>17.2</v>
      </c>
      <c r="E212" t="s">
        <v>4559</v>
      </c>
      <c r="F212">
        <v>7.76</v>
      </c>
      <c r="K212" t="s">
        <v>4891</v>
      </c>
      <c r="L212" t="s">
        <v>4892</v>
      </c>
      <c r="M212" t="s">
        <v>6398</v>
      </c>
      <c r="N212">
        <v>9</v>
      </c>
      <c r="O212" t="s">
        <v>6523</v>
      </c>
      <c r="P212" t="s">
        <v>6796</v>
      </c>
      <c r="Q212">
        <v>9</v>
      </c>
      <c r="R212">
        <v>3</v>
      </c>
      <c r="S212">
        <v>3.17</v>
      </c>
      <c r="T212">
        <v>3.17</v>
      </c>
      <c r="U212">
        <v>515.58</v>
      </c>
      <c r="V212">
        <v>139.19</v>
      </c>
      <c r="W212">
        <v>3.14</v>
      </c>
      <c r="X212">
        <v>13.76</v>
      </c>
      <c r="Y212">
        <v>4.16</v>
      </c>
      <c r="Z212">
        <v>4</v>
      </c>
      <c r="AA212" t="s">
        <v>5102</v>
      </c>
      <c r="AB212">
        <v>1</v>
      </c>
      <c r="AC212">
        <v>7</v>
      </c>
      <c r="AD212">
        <v>2.496666666666667</v>
      </c>
      <c r="AF212" t="s">
        <v>5108</v>
      </c>
      <c r="AI212">
        <v>0</v>
      </c>
      <c r="AJ212">
        <v>0</v>
      </c>
      <c r="AK212" t="s">
        <v>7721</v>
      </c>
      <c r="AL212" t="s">
        <v>7721</v>
      </c>
      <c r="AM212" t="s">
        <v>7796</v>
      </c>
    </row>
    <row r="213" spans="1:39">
      <c r="A213" t="s">
        <v>5318</v>
      </c>
      <c r="B213" t="s">
        <v>4554</v>
      </c>
      <c r="C213" t="s">
        <v>4556</v>
      </c>
      <c r="D213">
        <v>17.5</v>
      </c>
      <c r="E213" t="s">
        <v>4559</v>
      </c>
      <c r="F213">
        <v>7.76</v>
      </c>
      <c r="K213" t="s">
        <v>4891</v>
      </c>
      <c r="L213" t="s">
        <v>4892</v>
      </c>
      <c r="M213" t="s">
        <v>6398</v>
      </c>
      <c r="N213">
        <v>9</v>
      </c>
      <c r="O213" t="s">
        <v>6523</v>
      </c>
      <c r="P213" t="s">
        <v>6797</v>
      </c>
      <c r="Q213">
        <v>9</v>
      </c>
      <c r="R213">
        <v>3</v>
      </c>
      <c r="S213">
        <v>2.61</v>
      </c>
      <c r="T213">
        <v>2.61</v>
      </c>
      <c r="U213">
        <v>501.55</v>
      </c>
      <c r="V213">
        <v>153.18</v>
      </c>
      <c r="W213">
        <v>3.05</v>
      </c>
      <c r="X213">
        <v>13.72</v>
      </c>
      <c r="Y213">
        <v>4.09</v>
      </c>
      <c r="Z213">
        <v>4</v>
      </c>
      <c r="AA213" t="s">
        <v>5102</v>
      </c>
      <c r="AB213">
        <v>1</v>
      </c>
      <c r="AC213">
        <v>6</v>
      </c>
      <c r="AD213">
        <v>2.861666666666667</v>
      </c>
      <c r="AF213" t="s">
        <v>5108</v>
      </c>
      <c r="AI213">
        <v>0</v>
      </c>
      <c r="AJ213">
        <v>0</v>
      </c>
      <c r="AK213" t="s">
        <v>7721</v>
      </c>
      <c r="AL213" t="s">
        <v>7721</v>
      </c>
      <c r="AM213" t="s">
        <v>7796</v>
      </c>
    </row>
    <row r="214" spans="1:39">
      <c r="A214" t="s">
        <v>4716</v>
      </c>
      <c r="B214" t="s">
        <v>4554</v>
      </c>
      <c r="C214" t="s">
        <v>4556</v>
      </c>
      <c r="D214">
        <v>18</v>
      </c>
      <c r="E214" t="s">
        <v>4559</v>
      </c>
      <c r="F214">
        <v>7.75</v>
      </c>
      <c r="K214" t="s">
        <v>4891</v>
      </c>
      <c r="L214" t="s">
        <v>4892</v>
      </c>
      <c r="M214" t="s">
        <v>6367</v>
      </c>
      <c r="N214">
        <v>9</v>
      </c>
      <c r="O214" t="s">
        <v>6482</v>
      </c>
      <c r="P214" t="s">
        <v>4942</v>
      </c>
      <c r="Q214">
        <v>7</v>
      </c>
      <c r="R214">
        <v>1</v>
      </c>
      <c r="S214">
        <v>3.02</v>
      </c>
      <c r="T214">
        <v>3.04</v>
      </c>
      <c r="U214">
        <v>348.36</v>
      </c>
      <c r="V214">
        <v>84.51000000000001</v>
      </c>
      <c r="W214">
        <v>2.98</v>
      </c>
      <c r="X214">
        <v>9.06</v>
      </c>
      <c r="Y214">
        <v>2.97</v>
      </c>
      <c r="Z214">
        <v>4</v>
      </c>
      <c r="AA214" t="s">
        <v>5102</v>
      </c>
      <c r="AB214">
        <v>0</v>
      </c>
      <c r="AC214">
        <v>2</v>
      </c>
      <c r="AD214">
        <v>5.303333333333333</v>
      </c>
      <c r="AE214" t="s">
        <v>5104</v>
      </c>
      <c r="AF214" t="s">
        <v>5108</v>
      </c>
      <c r="AI214">
        <v>0</v>
      </c>
      <c r="AJ214">
        <v>0</v>
      </c>
      <c r="AK214" t="s">
        <v>7685</v>
      </c>
      <c r="AL214" t="s">
        <v>7685</v>
      </c>
      <c r="AM214" t="s">
        <v>7796</v>
      </c>
    </row>
    <row r="215" spans="1:39">
      <c r="A215" t="s">
        <v>4716</v>
      </c>
      <c r="B215" t="s">
        <v>4554</v>
      </c>
      <c r="C215" t="s">
        <v>4556</v>
      </c>
      <c r="D215">
        <v>18</v>
      </c>
      <c r="E215" t="s">
        <v>4559</v>
      </c>
      <c r="F215">
        <v>7.75</v>
      </c>
      <c r="K215" t="s">
        <v>4891</v>
      </c>
      <c r="L215" t="s">
        <v>4892</v>
      </c>
      <c r="M215" t="s">
        <v>6367</v>
      </c>
      <c r="N215">
        <v>9</v>
      </c>
      <c r="O215" t="s">
        <v>6482</v>
      </c>
      <c r="P215" t="s">
        <v>4942</v>
      </c>
      <c r="Q215">
        <v>7</v>
      </c>
      <c r="R215">
        <v>1</v>
      </c>
      <c r="S215">
        <v>3.02</v>
      </c>
      <c r="T215">
        <v>3.04</v>
      </c>
      <c r="U215">
        <v>348.36</v>
      </c>
      <c r="V215">
        <v>84.51000000000001</v>
      </c>
      <c r="W215">
        <v>2.98</v>
      </c>
      <c r="X215">
        <v>9.06</v>
      </c>
      <c r="Y215">
        <v>2.97</v>
      </c>
      <c r="Z215">
        <v>4</v>
      </c>
      <c r="AA215" t="s">
        <v>5102</v>
      </c>
      <c r="AB215">
        <v>0</v>
      </c>
      <c r="AC215">
        <v>2</v>
      </c>
      <c r="AD215">
        <v>5.303333333333333</v>
      </c>
      <c r="AE215" t="s">
        <v>5104</v>
      </c>
      <c r="AF215" t="s">
        <v>5108</v>
      </c>
      <c r="AI215">
        <v>0</v>
      </c>
      <c r="AJ215">
        <v>0</v>
      </c>
      <c r="AK215" t="s">
        <v>7685</v>
      </c>
      <c r="AL215" t="s">
        <v>7685</v>
      </c>
      <c r="AM215" t="s">
        <v>7796</v>
      </c>
    </row>
    <row r="216" spans="1:39">
      <c r="A216" t="s">
        <v>5319</v>
      </c>
      <c r="B216" t="s">
        <v>4554</v>
      </c>
      <c r="C216" t="s">
        <v>4556</v>
      </c>
      <c r="D216">
        <v>18</v>
      </c>
      <c r="E216" t="s">
        <v>4559</v>
      </c>
      <c r="F216">
        <v>7.75</v>
      </c>
      <c r="K216" t="s">
        <v>4891</v>
      </c>
      <c r="M216" t="s">
        <v>6414</v>
      </c>
      <c r="N216">
        <v>8</v>
      </c>
      <c r="O216" t="s">
        <v>6542</v>
      </c>
      <c r="P216" t="s">
        <v>6798</v>
      </c>
      <c r="Q216">
        <v>7</v>
      </c>
      <c r="R216">
        <v>1</v>
      </c>
      <c r="S216">
        <v>0.99</v>
      </c>
      <c r="T216">
        <v>1</v>
      </c>
      <c r="U216">
        <v>351.37</v>
      </c>
      <c r="V216">
        <v>88.41</v>
      </c>
      <c r="W216">
        <v>1.59</v>
      </c>
      <c r="X216">
        <v>9.52</v>
      </c>
      <c r="Y216">
        <v>4.72</v>
      </c>
      <c r="Z216">
        <v>2</v>
      </c>
      <c r="AA216" t="s">
        <v>5102</v>
      </c>
      <c r="AB216">
        <v>0</v>
      </c>
      <c r="AC216">
        <v>3</v>
      </c>
      <c r="AD216">
        <v>5.833333333333333</v>
      </c>
      <c r="AF216" t="s">
        <v>5108</v>
      </c>
      <c r="AI216">
        <v>0</v>
      </c>
      <c r="AJ216">
        <v>0</v>
      </c>
      <c r="AK216" t="s">
        <v>7700</v>
      </c>
      <c r="AL216" t="s">
        <v>7700</v>
      </c>
      <c r="AM216" t="s">
        <v>7796</v>
      </c>
    </row>
    <row r="217" spans="1:39">
      <c r="A217" t="s">
        <v>5320</v>
      </c>
      <c r="B217" t="s">
        <v>4554</v>
      </c>
      <c r="C217" t="s">
        <v>4556</v>
      </c>
      <c r="D217">
        <v>18</v>
      </c>
      <c r="E217" t="s">
        <v>4559</v>
      </c>
      <c r="F217">
        <v>7.75</v>
      </c>
      <c r="K217" t="s">
        <v>4891</v>
      </c>
      <c r="L217" t="s">
        <v>4892</v>
      </c>
      <c r="M217" t="s">
        <v>6379</v>
      </c>
      <c r="N217">
        <v>9</v>
      </c>
      <c r="O217" t="s">
        <v>6501</v>
      </c>
      <c r="P217" t="s">
        <v>6799</v>
      </c>
      <c r="Q217">
        <v>8</v>
      </c>
      <c r="R217">
        <v>1</v>
      </c>
      <c r="S217">
        <v>3.78</v>
      </c>
      <c r="T217">
        <v>3.78</v>
      </c>
      <c r="U217">
        <v>515.64</v>
      </c>
      <c r="V217">
        <v>118.2</v>
      </c>
      <c r="W217">
        <v>3.82</v>
      </c>
      <c r="Y217">
        <v>4.18</v>
      </c>
      <c r="Z217">
        <v>4</v>
      </c>
      <c r="AA217" t="s">
        <v>5102</v>
      </c>
      <c r="AB217">
        <v>1</v>
      </c>
      <c r="AC217">
        <v>6</v>
      </c>
      <c r="AD217">
        <v>2.613333333333334</v>
      </c>
      <c r="AF217" t="s">
        <v>5108</v>
      </c>
      <c r="AI217">
        <v>0</v>
      </c>
      <c r="AJ217">
        <v>0</v>
      </c>
      <c r="AK217" t="s">
        <v>7704</v>
      </c>
      <c r="AL217" t="s">
        <v>7704</v>
      </c>
      <c r="AM217" t="s">
        <v>7796</v>
      </c>
    </row>
    <row r="218" spans="1:39">
      <c r="A218" t="s">
        <v>5321</v>
      </c>
      <c r="B218" t="s">
        <v>4554</v>
      </c>
      <c r="C218" t="s">
        <v>4556</v>
      </c>
      <c r="D218">
        <v>18</v>
      </c>
      <c r="E218" t="s">
        <v>4559</v>
      </c>
      <c r="F218">
        <v>7.75</v>
      </c>
      <c r="K218" t="s">
        <v>4891</v>
      </c>
      <c r="L218" t="s">
        <v>4892</v>
      </c>
      <c r="M218" t="s">
        <v>6379</v>
      </c>
      <c r="N218">
        <v>9</v>
      </c>
      <c r="O218" t="s">
        <v>6501</v>
      </c>
      <c r="P218" t="s">
        <v>6800</v>
      </c>
      <c r="Q218">
        <v>7</v>
      </c>
      <c r="R218">
        <v>1</v>
      </c>
      <c r="S218">
        <v>3.57</v>
      </c>
      <c r="T218">
        <v>3.62</v>
      </c>
      <c r="U218">
        <v>514.66</v>
      </c>
      <c r="V218">
        <v>105.31</v>
      </c>
      <c r="W218">
        <v>4.42</v>
      </c>
      <c r="Y218">
        <v>6.45</v>
      </c>
      <c r="Z218">
        <v>4</v>
      </c>
      <c r="AA218" t="s">
        <v>5102</v>
      </c>
      <c r="AB218">
        <v>1</v>
      </c>
      <c r="AC218">
        <v>6</v>
      </c>
      <c r="AD218">
        <v>3.228</v>
      </c>
      <c r="AF218" t="s">
        <v>5108</v>
      </c>
      <c r="AI218">
        <v>0</v>
      </c>
      <c r="AJ218">
        <v>0</v>
      </c>
      <c r="AK218" t="s">
        <v>7704</v>
      </c>
      <c r="AL218" t="s">
        <v>7704</v>
      </c>
      <c r="AM218" t="s">
        <v>7796</v>
      </c>
    </row>
    <row r="219" spans="1:39">
      <c r="A219" t="s">
        <v>5322</v>
      </c>
      <c r="B219" t="s">
        <v>4554</v>
      </c>
      <c r="C219" t="s">
        <v>4556</v>
      </c>
      <c r="D219">
        <v>18</v>
      </c>
      <c r="E219" t="s">
        <v>4559</v>
      </c>
      <c r="F219">
        <v>7.75</v>
      </c>
      <c r="K219" t="s">
        <v>4891</v>
      </c>
      <c r="L219" t="s">
        <v>4892</v>
      </c>
      <c r="M219" t="s">
        <v>6379</v>
      </c>
      <c r="N219">
        <v>9</v>
      </c>
      <c r="O219" t="s">
        <v>6501</v>
      </c>
      <c r="P219" t="s">
        <v>6801</v>
      </c>
      <c r="Q219">
        <v>6</v>
      </c>
      <c r="R219">
        <v>3</v>
      </c>
      <c r="S219">
        <v>1.36</v>
      </c>
      <c r="T219">
        <v>3.68</v>
      </c>
      <c r="U219">
        <v>452.32</v>
      </c>
      <c r="V219">
        <v>127.07</v>
      </c>
      <c r="W219">
        <v>3.19</v>
      </c>
      <c r="X219">
        <v>5.85</v>
      </c>
      <c r="Y219">
        <v>0.99</v>
      </c>
      <c r="Z219">
        <v>3</v>
      </c>
      <c r="AA219" t="s">
        <v>5102</v>
      </c>
      <c r="AB219">
        <v>0</v>
      </c>
      <c r="AC219">
        <v>5</v>
      </c>
      <c r="AD219">
        <v>3.167238095238096</v>
      </c>
      <c r="AF219" t="s">
        <v>5110</v>
      </c>
      <c r="AI219">
        <v>0</v>
      </c>
      <c r="AJ219">
        <v>0</v>
      </c>
      <c r="AK219" t="s">
        <v>7704</v>
      </c>
      <c r="AL219" t="s">
        <v>7704</v>
      </c>
      <c r="AM219" t="s">
        <v>7796</v>
      </c>
    </row>
    <row r="220" spans="1:39">
      <c r="A220" t="s">
        <v>5323</v>
      </c>
      <c r="B220" t="s">
        <v>4554</v>
      </c>
      <c r="C220" t="s">
        <v>4556</v>
      </c>
      <c r="D220">
        <v>18</v>
      </c>
      <c r="E220" t="s">
        <v>4559</v>
      </c>
      <c r="F220">
        <v>7.75</v>
      </c>
      <c r="K220" t="s">
        <v>4891</v>
      </c>
      <c r="L220" t="s">
        <v>4892</v>
      </c>
      <c r="M220" t="s">
        <v>6379</v>
      </c>
      <c r="N220">
        <v>9</v>
      </c>
      <c r="O220" t="s">
        <v>6501</v>
      </c>
      <c r="P220" t="s">
        <v>6802</v>
      </c>
      <c r="Q220">
        <v>6</v>
      </c>
      <c r="R220">
        <v>3</v>
      </c>
      <c r="S220">
        <v>1.48</v>
      </c>
      <c r="T220">
        <v>4.06</v>
      </c>
      <c r="U220">
        <v>486.77</v>
      </c>
      <c r="V220">
        <v>127.07</v>
      </c>
      <c r="W220">
        <v>3.85</v>
      </c>
      <c r="X220">
        <v>5.77</v>
      </c>
      <c r="Y220">
        <v>0.99</v>
      </c>
      <c r="Z220">
        <v>3</v>
      </c>
      <c r="AA220" t="s">
        <v>5102</v>
      </c>
      <c r="AB220">
        <v>0</v>
      </c>
      <c r="AC220">
        <v>5</v>
      </c>
      <c r="AD220">
        <v>2.731166666666667</v>
      </c>
      <c r="AF220" t="s">
        <v>5110</v>
      </c>
      <c r="AI220">
        <v>0</v>
      </c>
      <c r="AJ220">
        <v>0</v>
      </c>
      <c r="AK220" t="s">
        <v>7704</v>
      </c>
      <c r="AL220" t="s">
        <v>7704</v>
      </c>
      <c r="AM220" t="s">
        <v>7796</v>
      </c>
    </row>
    <row r="221" spans="1:39">
      <c r="A221" t="s">
        <v>5324</v>
      </c>
      <c r="B221" t="s">
        <v>4554</v>
      </c>
      <c r="C221" t="s">
        <v>4556</v>
      </c>
      <c r="D221">
        <v>18</v>
      </c>
      <c r="E221" t="s">
        <v>4559</v>
      </c>
      <c r="F221">
        <v>7.75</v>
      </c>
      <c r="K221" t="s">
        <v>4891</v>
      </c>
      <c r="L221" t="s">
        <v>4892</v>
      </c>
      <c r="M221" t="s">
        <v>6379</v>
      </c>
      <c r="N221">
        <v>9</v>
      </c>
      <c r="O221" t="s">
        <v>6501</v>
      </c>
      <c r="P221" t="s">
        <v>6803</v>
      </c>
      <c r="Q221">
        <v>6</v>
      </c>
      <c r="R221">
        <v>3</v>
      </c>
      <c r="S221">
        <v>0.14</v>
      </c>
      <c r="T221">
        <v>2.69</v>
      </c>
      <c r="U221">
        <v>453.86</v>
      </c>
      <c r="V221">
        <v>127.07</v>
      </c>
      <c r="W221">
        <v>2.82</v>
      </c>
      <c r="X221">
        <v>5.77</v>
      </c>
      <c r="Y221">
        <v>0.99</v>
      </c>
      <c r="Z221">
        <v>3</v>
      </c>
      <c r="AA221" t="s">
        <v>5102</v>
      </c>
      <c r="AB221">
        <v>0</v>
      </c>
      <c r="AC221">
        <v>5</v>
      </c>
      <c r="AD221">
        <v>3.496238095238096</v>
      </c>
      <c r="AF221" t="s">
        <v>5110</v>
      </c>
      <c r="AI221">
        <v>0</v>
      </c>
      <c r="AJ221">
        <v>0</v>
      </c>
      <c r="AK221" t="s">
        <v>7704</v>
      </c>
      <c r="AL221" t="s">
        <v>7704</v>
      </c>
      <c r="AM221" t="s">
        <v>7796</v>
      </c>
    </row>
    <row r="222" spans="1:39">
      <c r="A222" t="s">
        <v>5325</v>
      </c>
      <c r="B222" t="s">
        <v>4554</v>
      </c>
      <c r="C222" t="s">
        <v>4556</v>
      </c>
      <c r="D222">
        <v>18</v>
      </c>
      <c r="E222" t="s">
        <v>4559</v>
      </c>
      <c r="F222">
        <v>7.75</v>
      </c>
      <c r="K222" t="s">
        <v>4891</v>
      </c>
      <c r="M222" t="s">
        <v>4915</v>
      </c>
      <c r="N222">
        <v>8</v>
      </c>
      <c r="O222" t="s">
        <v>6543</v>
      </c>
      <c r="P222" t="s">
        <v>6804</v>
      </c>
      <c r="Q222">
        <v>7</v>
      </c>
      <c r="R222">
        <v>1</v>
      </c>
      <c r="S222">
        <v>2.71</v>
      </c>
      <c r="T222">
        <v>2.71</v>
      </c>
      <c r="U222">
        <v>409.52</v>
      </c>
      <c r="V222">
        <v>72.28</v>
      </c>
      <c r="W222">
        <v>3.45</v>
      </c>
      <c r="X222">
        <v>13.59</v>
      </c>
      <c r="Y222">
        <v>2.68</v>
      </c>
      <c r="Z222">
        <v>3</v>
      </c>
      <c r="AA222" t="s">
        <v>5102</v>
      </c>
      <c r="AB222">
        <v>0</v>
      </c>
      <c r="AC222">
        <v>2</v>
      </c>
      <c r="AD222">
        <v>5.124619047619047</v>
      </c>
      <c r="AF222" t="s">
        <v>5108</v>
      </c>
      <c r="AI222">
        <v>0</v>
      </c>
      <c r="AJ222">
        <v>0</v>
      </c>
      <c r="AK222" t="s">
        <v>7736</v>
      </c>
      <c r="AL222" t="s">
        <v>7736</v>
      </c>
      <c r="AM222" t="s">
        <v>7796</v>
      </c>
    </row>
    <row r="223" spans="1:39">
      <c r="A223" t="s">
        <v>5326</v>
      </c>
      <c r="B223" t="s">
        <v>4554</v>
      </c>
      <c r="C223" t="s">
        <v>4556</v>
      </c>
      <c r="D223">
        <v>18</v>
      </c>
      <c r="E223" t="s">
        <v>4559</v>
      </c>
      <c r="F223">
        <v>7.75</v>
      </c>
      <c r="K223" t="s">
        <v>4891</v>
      </c>
      <c r="L223" t="s">
        <v>4892</v>
      </c>
      <c r="M223" t="s">
        <v>6378</v>
      </c>
      <c r="N223">
        <v>9</v>
      </c>
      <c r="O223" t="s">
        <v>6494</v>
      </c>
      <c r="P223" t="s">
        <v>6805</v>
      </c>
      <c r="Q223">
        <v>9</v>
      </c>
      <c r="R223">
        <v>2</v>
      </c>
      <c r="S223">
        <v>2.21</v>
      </c>
      <c r="T223">
        <v>3.23</v>
      </c>
      <c r="U223">
        <v>562.6799999999999</v>
      </c>
      <c r="V223">
        <v>125.05</v>
      </c>
      <c r="W223">
        <v>3.44</v>
      </c>
      <c r="X223">
        <v>13.86</v>
      </c>
      <c r="Y223">
        <v>8.380000000000001</v>
      </c>
      <c r="Z223">
        <v>3</v>
      </c>
      <c r="AA223" t="s">
        <v>5102</v>
      </c>
      <c r="AB223">
        <v>1</v>
      </c>
      <c r="AC223">
        <v>10</v>
      </c>
      <c r="AD223">
        <v>3.09</v>
      </c>
      <c r="AF223" t="s">
        <v>5108</v>
      </c>
      <c r="AI223">
        <v>0</v>
      </c>
      <c r="AJ223">
        <v>0</v>
      </c>
      <c r="AK223" t="s">
        <v>7697</v>
      </c>
      <c r="AL223" t="s">
        <v>7697</v>
      </c>
      <c r="AM223" t="s">
        <v>7796</v>
      </c>
    </row>
    <row r="224" spans="1:39">
      <c r="A224" t="s">
        <v>5185</v>
      </c>
      <c r="B224" t="s">
        <v>4554</v>
      </c>
      <c r="C224" t="s">
        <v>4556</v>
      </c>
      <c r="D224">
        <v>18</v>
      </c>
      <c r="E224" t="s">
        <v>4559</v>
      </c>
      <c r="F224">
        <v>7.75</v>
      </c>
      <c r="K224" t="s">
        <v>4891</v>
      </c>
      <c r="L224" t="s">
        <v>4892</v>
      </c>
      <c r="M224" t="s">
        <v>6394</v>
      </c>
      <c r="N224">
        <v>9</v>
      </c>
      <c r="O224" t="s">
        <v>6519</v>
      </c>
      <c r="P224" t="s">
        <v>6664</v>
      </c>
      <c r="Q224">
        <v>5</v>
      </c>
      <c r="R224">
        <v>1</v>
      </c>
      <c r="S224">
        <v>2.43</v>
      </c>
      <c r="T224">
        <v>2.65</v>
      </c>
      <c r="U224">
        <v>430.94</v>
      </c>
      <c r="V224">
        <v>58.64</v>
      </c>
      <c r="W224">
        <v>3.8</v>
      </c>
      <c r="X224">
        <v>7.5</v>
      </c>
      <c r="Y224">
        <v>0.15</v>
      </c>
      <c r="Z224">
        <v>2</v>
      </c>
      <c r="AA224" t="s">
        <v>5102</v>
      </c>
      <c r="AB224">
        <v>0</v>
      </c>
      <c r="AC224">
        <v>4</v>
      </c>
      <c r="AD224">
        <v>5.111619047619048</v>
      </c>
      <c r="AF224" t="s">
        <v>5108</v>
      </c>
      <c r="AI224">
        <v>0</v>
      </c>
      <c r="AJ224">
        <v>0</v>
      </c>
      <c r="AK224" t="s">
        <v>7717</v>
      </c>
      <c r="AL224" t="s">
        <v>7717</v>
      </c>
      <c r="AM224" t="s">
        <v>7796</v>
      </c>
    </row>
    <row r="225" spans="1:39">
      <c r="A225" t="s">
        <v>5327</v>
      </c>
      <c r="B225" t="s">
        <v>4554</v>
      </c>
      <c r="C225" t="s">
        <v>4556</v>
      </c>
      <c r="D225">
        <v>18</v>
      </c>
      <c r="E225" t="s">
        <v>4559</v>
      </c>
      <c r="F225">
        <v>7.75</v>
      </c>
      <c r="I225" t="s">
        <v>6195</v>
      </c>
      <c r="K225" t="s">
        <v>4891</v>
      </c>
      <c r="L225" t="s">
        <v>4892</v>
      </c>
      <c r="M225" t="s">
        <v>6402</v>
      </c>
      <c r="N225">
        <v>9</v>
      </c>
      <c r="O225" t="s">
        <v>6528</v>
      </c>
      <c r="P225" t="s">
        <v>6806</v>
      </c>
      <c r="Q225">
        <v>9</v>
      </c>
      <c r="R225">
        <v>3</v>
      </c>
      <c r="S225">
        <v>2.54</v>
      </c>
      <c r="T225">
        <v>3.78</v>
      </c>
      <c r="U225">
        <v>522.63</v>
      </c>
      <c r="V225">
        <v>131.26</v>
      </c>
      <c r="W225">
        <v>4.01</v>
      </c>
      <c r="X225">
        <v>6.01</v>
      </c>
      <c r="Y225">
        <v>1.99</v>
      </c>
      <c r="Z225">
        <v>4</v>
      </c>
      <c r="AA225" t="s">
        <v>5102</v>
      </c>
      <c r="AB225">
        <v>1</v>
      </c>
      <c r="AC225">
        <v>8</v>
      </c>
      <c r="AD225">
        <v>2.506666666666667</v>
      </c>
      <c r="AF225" t="s">
        <v>5110</v>
      </c>
      <c r="AI225">
        <v>0</v>
      </c>
      <c r="AJ225">
        <v>0</v>
      </c>
      <c r="AM225" t="s">
        <v>7796</v>
      </c>
    </row>
    <row r="226" spans="1:39">
      <c r="A226" t="s">
        <v>5186</v>
      </c>
      <c r="B226" t="s">
        <v>4554</v>
      </c>
      <c r="C226" t="s">
        <v>4556</v>
      </c>
      <c r="D226">
        <v>18.1</v>
      </c>
      <c r="E226" t="s">
        <v>4559</v>
      </c>
      <c r="F226">
        <v>7.74</v>
      </c>
      <c r="K226" t="s">
        <v>4891</v>
      </c>
      <c r="L226" t="s">
        <v>4892</v>
      </c>
      <c r="M226" t="s">
        <v>6394</v>
      </c>
      <c r="N226">
        <v>9</v>
      </c>
      <c r="O226" t="s">
        <v>6519</v>
      </c>
      <c r="P226" t="s">
        <v>6665</v>
      </c>
      <c r="Q226">
        <v>5</v>
      </c>
      <c r="R226">
        <v>1</v>
      </c>
      <c r="S226">
        <v>3.05</v>
      </c>
      <c r="T226">
        <v>3.27</v>
      </c>
      <c r="U226">
        <v>465.38</v>
      </c>
      <c r="V226">
        <v>58.64</v>
      </c>
      <c r="W226">
        <v>4.45</v>
      </c>
      <c r="X226">
        <v>7.5</v>
      </c>
      <c r="Y226">
        <v>0.12</v>
      </c>
      <c r="Z226">
        <v>2</v>
      </c>
      <c r="AA226" t="s">
        <v>5102</v>
      </c>
      <c r="AB226">
        <v>0</v>
      </c>
      <c r="AC226">
        <v>4</v>
      </c>
      <c r="AD226">
        <v>4.420619047619048</v>
      </c>
      <c r="AF226" t="s">
        <v>5108</v>
      </c>
      <c r="AI226">
        <v>0</v>
      </c>
      <c r="AJ226">
        <v>0</v>
      </c>
      <c r="AK226" t="s">
        <v>7717</v>
      </c>
      <c r="AL226" t="s">
        <v>7717</v>
      </c>
      <c r="AM226" t="s">
        <v>7796</v>
      </c>
    </row>
    <row r="227" spans="1:39">
      <c r="A227" t="s">
        <v>5189</v>
      </c>
      <c r="B227" t="s">
        <v>4554</v>
      </c>
      <c r="C227" t="s">
        <v>4556</v>
      </c>
      <c r="D227">
        <v>18.4</v>
      </c>
      <c r="E227" t="s">
        <v>4559</v>
      </c>
      <c r="F227">
        <v>7.74</v>
      </c>
      <c r="K227" t="s">
        <v>4891</v>
      </c>
      <c r="L227" t="s">
        <v>4892</v>
      </c>
      <c r="M227" t="s">
        <v>6394</v>
      </c>
      <c r="N227">
        <v>9</v>
      </c>
      <c r="O227" t="s">
        <v>6519</v>
      </c>
      <c r="P227" t="s">
        <v>6668</v>
      </c>
      <c r="Q227">
        <v>5</v>
      </c>
      <c r="R227">
        <v>1</v>
      </c>
      <c r="S227">
        <v>2.95</v>
      </c>
      <c r="T227">
        <v>3.16</v>
      </c>
      <c r="U227">
        <v>465.38</v>
      </c>
      <c r="V227">
        <v>58.64</v>
      </c>
      <c r="W227">
        <v>4.45</v>
      </c>
      <c r="X227">
        <v>7.5</v>
      </c>
      <c r="Y227">
        <v>0.12</v>
      </c>
      <c r="Z227">
        <v>2</v>
      </c>
      <c r="AA227" t="s">
        <v>5102</v>
      </c>
      <c r="AB227">
        <v>0</v>
      </c>
      <c r="AC227">
        <v>4</v>
      </c>
      <c r="AD227">
        <v>4.525619047619047</v>
      </c>
      <c r="AF227" t="s">
        <v>5108</v>
      </c>
      <c r="AI227">
        <v>0</v>
      </c>
      <c r="AJ227">
        <v>0</v>
      </c>
      <c r="AK227" t="s">
        <v>7717</v>
      </c>
      <c r="AL227" t="s">
        <v>7717</v>
      </c>
      <c r="AM227" t="s">
        <v>7796</v>
      </c>
    </row>
    <row r="228" spans="1:39">
      <c r="A228" t="s">
        <v>5328</v>
      </c>
      <c r="B228" t="s">
        <v>4554</v>
      </c>
      <c r="C228" t="s">
        <v>4556</v>
      </c>
      <c r="D228">
        <v>18.5</v>
      </c>
      <c r="E228" t="s">
        <v>4559</v>
      </c>
      <c r="F228">
        <v>7.73</v>
      </c>
      <c r="K228" t="s">
        <v>4891</v>
      </c>
      <c r="L228" t="s">
        <v>4892</v>
      </c>
      <c r="M228" t="s">
        <v>6398</v>
      </c>
      <c r="N228">
        <v>9</v>
      </c>
      <c r="O228" t="s">
        <v>6523</v>
      </c>
      <c r="P228" t="s">
        <v>6807</v>
      </c>
      <c r="Q228">
        <v>9</v>
      </c>
      <c r="R228">
        <v>2</v>
      </c>
      <c r="S228">
        <v>2.86</v>
      </c>
      <c r="T228">
        <v>2.88</v>
      </c>
      <c r="U228">
        <v>445.49</v>
      </c>
      <c r="V228">
        <v>122.98</v>
      </c>
      <c r="W228">
        <v>2.78</v>
      </c>
      <c r="X228">
        <v>12.84</v>
      </c>
      <c r="Y228">
        <v>6.04</v>
      </c>
      <c r="Z228">
        <v>4</v>
      </c>
      <c r="AA228" t="s">
        <v>5102</v>
      </c>
      <c r="AB228">
        <v>0</v>
      </c>
      <c r="AC228">
        <v>5</v>
      </c>
      <c r="AD228">
        <v>3.459357142857143</v>
      </c>
      <c r="AF228" t="s">
        <v>5108</v>
      </c>
      <c r="AI228">
        <v>0</v>
      </c>
      <c r="AJ228">
        <v>0</v>
      </c>
      <c r="AK228" t="s">
        <v>7721</v>
      </c>
      <c r="AL228" t="s">
        <v>7721</v>
      </c>
      <c r="AM228" t="s">
        <v>7796</v>
      </c>
    </row>
    <row r="229" spans="1:39">
      <c r="A229" t="s">
        <v>5196</v>
      </c>
      <c r="B229" t="s">
        <v>4554</v>
      </c>
      <c r="C229" t="s">
        <v>4556</v>
      </c>
      <c r="D229">
        <v>19</v>
      </c>
      <c r="E229" t="s">
        <v>4559</v>
      </c>
      <c r="F229">
        <v>7.72</v>
      </c>
      <c r="K229" t="s">
        <v>4891</v>
      </c>
      <c r="M229" t="s">
        <v>6368</v>
      </c>
      <c r="N229">
        <v>8</v>
      </c>
      <c r="O229" t="s">
        <v>6483</v>
      </c>
      <c r="P229" t="s">
        <v>6675</v>
      </c>
      <c r="Q229">
        <v>8</v>
      </c>
      <c r="R229">
        <v>0</v>
      </c>
      <c r="S229">
        <v>-1.64</v>
      </c>
      <c r="T229">
        <v>-1.64</v>
      </c>
      <c r="U229">
        <v>428.44</v>
      </c>
      <c r="V229">
        <v>109.11</v>
      </c>
      <c r="W229">
        <v>2.54</v>
      </c>
      <c r="Y229">
        <v>0</v>
      </c>
      <c r="Z229">
        <v>1</v>
      </c>
      <c r="AA229" t="s">
        <v>5102</v>
      </c>
      <c r="AB229">
        <v>0</v>
      </c>
      <c r="AC229">
        <v>3</v>
      </c>
      <c r="AD229">
        <v>4.874142857142857</v>
      </c>
      <c r="AE229" t="s">
        <v>7669</v>
      </c>
      <c r="AI229">
        <v>0</v>
      </c>
      <c r="AJ229">
        <v>0</v>
      </c>
      <c r="AK229" t="s">
        <v>7686</v>
      </c>
      <c r="AL229" t="s">
        <v>7686</v>
      </c>
      <c r="AM229" t="s">
        <v>7796</v>
      </c>
    </row>
    <row r="230" spans="1:39">
      <c r="A230" t="s">
        <v>5196</v>
      </c>
      <c r="B230" t="s">
        <v>4554</v>
      </c>
      <c r="C230" t="s">
        <v>4556</v>
      </c>
      <c r="D230">
        <v>19</v>
      </c>
      <c r="E230" t="s">
        <v>4559</v>
      </c>
      <c r="F230">
        <v>7.72</v>
      </c>
      <c r="K230" t="s">
        <v>4891</v>
      </c>
      <c r="M230" t="s">
        <v>6368</v>
      </c>
      <c r="N230">
        <v>8</v>
      </c>
      <c r="O230" t="s">
        <v>6483</v>
      </c>
      <c r="P230" t="s">
        <v>6675</v>
      </c>
      <c r="Q230">
        <v>8</v>
      </c>
      <c r="R230">
        <v>0</v>
      </c>
      <c r="S230">
        <v>-1.64</v>
      </c>
      <c r="T230">
        <v>-1.64</v>
      </c>
      <c r="U230">
        <v>428.44</v>
      </c>
      <c r="V230">
        <v>109.11</v>
      </c>
      <c r="W230">
        <v>2.54</v>
      </c>
      <c r="Y230">
        <v>0</v>
      </c>
      <c r="Z230">
        <v>1</v>
      </c>
      <c r="AA230" t="s">
        <v>5102</v>
      </c>
      <c r="AB230">
        <v>0</v>
      </c>
      <c r="AC230">
        <v>3</v>
      </c>
      <c r="AD230">
        <v>4.874142857142857</v>
      </c>
      <c r="AE230" t="s">
        <v>7669</v>
      </c>
      <c r="AI230">
        <v>0</v>
      </c>
      <c r="AJ230">
        <v>0</v>
      </c>
      <c r="AK230" t="s">
        <v>7686</v>
      </c>
      <c r="AL230" t="s">
        <v>7686</v>
      </c>
      <c r="AM230" t="s">
        <v>7796</v>
      </c>
    </row>
    <row r="231" spans="1:39">
      <c r="A231" t="s">
        <v>5329</v>
      </c>
      <c r="B231" t="s">
        <v>4554</v>
      </c>
      <c r="C231" t="s">
        <v>4556</v>
      </c>
      <c r="D231">
        <v>19</v>
      </c>
      <c r="E231" t="s">
        <v>4559</v>
      </c>
      <c r="F231">
        <v>7.72</v>
      </c>
      <c r="K231" t="s">
        <v>4891</v>
      </c>
      <c r="M231" t="s">
        <v>6384</v>
      </c>
      <c r="N231">
        <v>8</v>
      </c>
      <c r="O231" t="s">
        <v>6507</v>
      </c>
      <c r="P231" t="s">
        <v>6808</v>
      </c>
      <c r="Q231">
        <v>9</v>
      </c>
      <c r="R231">
        <v>0</v>
      </c>
      <c r="S231">
        <v>1.76</v>
      </c>
      <c r="T231">
        <v>1.77</v>
      </c>
      <c r="U231">
        <v>474.61</v>
      </c>
      <c r="V231">
        <v>91.76000000000001</v>
      </c>
      <c r="W231">
        <v>1.67</v>
      </c>
      <c r="Y231">
        <v>4.42</v>
      </c>
      <c r="Z231">
        <v>3</v>
      </c>
      <c r="AA231" t="s">
        <v>5102</v>
      </c>
      <c r="AB231">
        <v>0</v>
      </c>
      <c r="AC231">
        <v>5</v>
      </c>
      <c r="AD231">
        <v>5.122690476190476</v>
      </c>
      <c r="AF231" t="s">
        <v>5108</v>
      </c>
      <c r="AI231">
        <v>0</v>
      </c>
      <c r="AJ231">
        <v>0</v>
      </c>
      <c r="AK231" t="s">
        <v>7708</v>
      </c>
      <c r="AL231" t="s">
        <v>7708</v>
      </c>
      <c r="AM231" t="s">
        <v>7796</v>
      </c>
    </row>
    <row r="232" spans="1:39">
      <c r="A232" t="s">
        <v>5330</v>
      </c>
      <c r="B232" t="s">
        <v>4554</v>
      </c>
      <c r="C232" t="s">
        <v>4556</v>
      </c>
      <c r="D232">
        <v>19</v>
      </c>
      <c r="E232" t="s">
        <v>4559</v>
      </c>
      <c r="F232">
        <v>7.72</v>
      </c>
      <c r="K232" t="s">
        <v>4891</v>
      </c>
      <c r="L232" t="s">
        <v>4892</v>
      </c>
      <c r="M232" t="s">
        <v>6405</v>
      </c>
      <c r="N232">
        <v>9</v>
      </c>
      <c r="O232" t="s">
        <v>6531</v>
      </c>
      <c r="P232" t="s">
        <v>6809</v>
      </c>
      <c r="Q232">
        <v>9</v>
      </c>
      <c r="R232">
        <v>3</v>
      </c>
      <c r="S232">
        <v>2.39</v>
      </c>
      <c r="T232">
        <v>2.4</v>
      </c>
      <c r="U232">
        <v>505.58</v>
      </c>
      <c r="V232">
        <v>146.68</v>
      </c>
      <c r="W232">
        <v>3.91</v>
      </c>
      <c r="Y232">
        <v>5.64</v>
      </c>
      <c r="Z232">
        <v>4</v>
      </c>
      <c r="AA232" t="s">
        <v>5102</v>
      </c>
      <c r="AB232">
        <v>1</v>
      </c>
      <c r="AC232">
        <v>8</v>
      </c>
      <c r="AD232">
        <v>2.971666666666667</v>
      </c>
      <c r="AF232" t="s">
        <v>5108</v>
      </c>
      <c r="AI232">
        <v>0</v>
      </c>
      <c r="AJ232">
        <v>0</v>
      </c>
      <c r="AK232" t="s">
        <v>7727</v>
      </c>
      <c r="AL232" t="s">
        <v>7727</v>
      </c>
      <c r="AM232" t="s">
        <v>7796</v>
      </c>
    </row>
    <row r="233" spans="1:39">
      <c r="A233" t="s">
        <v>5331</v>
      </c>
      <c r="B233" t="s">
        <v>4554</v>
      </c>
      <c r="C233" t="s">
        <v>4556</v>
      </c>
      <c r="D233">
        <v>19.1</v>
      </c>
      <c r="E233" t="s">
        <v>4559</v>
      </c>
      <c r="F233">
        <v>7.72</v>
      </c>
      <c r="K233" t="s">
        <v>4891</v>
      </c>
      <c r="L233" t="s">
        <v>4892</v>
      </c>
      <c r="M233" t="s">
        <v>4895</v>
      </c>
      <c r="N233">
        <v>9</v>
      </c>
      <c r="O233" t="s">
        <v>4918</v>
      </c>
      <c r="P233" t="s">
        <v>6810</v>
      </c>
      <c r="Q233">
        <v>8</v>
      </c>
      <c r="R233">
        <v>2</v>
      </c>
      <c r="S233">
        <v>3.1</v>
      </c>
      <c r="T233">
        <v>3.1</v>
      </c>
      <c r="U233">
        <v>372.45</v>
      </c>
      <c r="V233">
        <v>93.29000000000001</v>
      </c>
      <c r="W233">
        <v>2.61</v>
      </c>
      <c r="X233">
        <v>13.31</v>
      </c>
      <c r="Y233">
        <v>0.95</v>
      </c>
      <c r="Z233">
        <v>3</v>
      </c>
      <c r="AA233" t="s">
        <v>5102</v>
      </c>
      <c r="AB233">
        <v>0</v>
      </c>
      <c r="AC233">
        <v>4</v>
      </c>
      <c r="AD233">
        <v>4.701404761904762</v>
      </c>
      <c r="AF233" t="s">
        <v>5108</v>
      </c>
      <c r="AI233">
        <v>0</v>
      </c>
      <c r="AJ233">
        <v>0</v>
      </c>
      <c r="AK233" t="s">
        <v>5115</v>
      </c>
      <c r="AL233" t="s">
        <v>5115</v>
      </c>
      <c r="AM233" t="s">
        <v>7796</v>
      </c>
    </row>
    <row r="234" spans="1:39">
      <c r="A234" t="s">
        <v>5332</v>
      </c>
      <c r="B234" t="s">
        <v>4554</v>
      </c>
      <c r="C234" t="s">
        <v>4556</v>
      </c>
      <c r="D234">
        <v>19.5</v>
      </c>
      <c r="E234" t="s">
        <v>4559</v>
      </c>
      <c r="F234">
        <v>7.71</v>
      </c>
      <c r="K234" t="s">
        <v>4891</v>
      </c>
      <c r="L234" t="s">
        <v>4892</v>
      </c>
      <c r="M234" t="s">
        <v>6398</v>
      </c>
      <c r="N234">
        <v>9</v>
      </c>
      <c r="O234" t="s">
        <v>6523</v>
      </c>
      <c r="P234" t="s">
        <v>6811</v>
      </c>
      <c r="Q234">
        <v>9</v>
      </c>
      <c r="R234">
        <v>2</v>
      </c>
      <c r="S234">
        <v>3.6</v>
      </c>
      <c r="T234">
        <v>3.6</v>
      </c>
      <c r="U234">
        <v>462.54</v>
      </c>
      <c r="V234">
        <v>110.09</v>
      </c>
      <c r="W234">
        <v>3.77</v>
      </c>
      <c r="X234">
        <v>13.61</v>
      </c>
      <c r="Y234">
        <v>4.16</v>
      </c>
      <c r="Z234">
        <v>4</v>
      </c>
      <c r="AA234" t="s">
        <v>5102</v>
      </c>
      <c r="AB234">
        <v>0</v>
      </c>
      <c r="AC234">
        <v>5</v>
      </c>
      <c r="AD234">
        <v>2.997904761904762</v>
      </c>
      <c r="AF234" t="s">
        <v>5108</v>
      </c>
      <c r="AI234">
        <v>0</v>
      </c>
      <c r="AJ234">
        <v>0</v>
      </c>
      <c r="AK234" t="s">
        <v>7721</v>
      </c>
      <c r="AL234" t="s">
        <v>7721</v>
      </c>
      <c r="AM234" t="s">
        <v>7796</v>
      </c>
    </row>
    <row r="235" spans="1:39">
      <c r="A235" t="s">
        <v>5333</v>
      </c>
      <c r="B235" t="s">
        <v>4554</v>
      </c>
      <c r="C235" t="s">
        <v>4556</v>
      </c>
      <c r="D235">
        <v>19.95</v>
      </c>
      <c r="E235" t="s">
        <v>4559</v>
      </c>
      <c r="F235">
        <v>7.7</v>
      </c>
      <c r="K235" t="s">
        <v>4891</v>
      </c>
      <c r="M235" t="s">
        <v>6390</v>
      </c>
      <c r="N235">
        <v>8</v>
      </c>
      <c r="O235" t="s">
        <v>6514</v>
      </c>
      <c r="P235" t="s">
        <v>6812</v>
      </c>
      <c r="Q235">
        <v>7</v>
      </c>
      <c r="R235">
        <v>2</v>
      </c>
      <c r="S235">
        <v>0.85</v>
      </c>
      <c r="T235">
        <v>1.8</v>
      </c>
      <c r="U235">
        <v>372.33</v>
      </c>
      <c r="V235">
        <v>115.27</v>
      </c>
      <c r="W235">
        <v>1.21</v>
      </c>
      <c r="X235">
        <v>6.48</v>
      </c>
      <c r="Y235">
        <v>3.95</v>
      </c>
      <c r="Z235">
        <v>3</v>
      </c>
      <c r="AA235" t="s">
        <v>5102</v>
      </c>
      <c r="AB235">
        <v>0</v>
      </c>
      <c r="AC235">
        <v>4</v>
      </c>
      <c r="AD235">
        <v>4.569595238095238</v>
      </c>
      <c r="AF235" t="s">
        <v>5110</v>
      </c>
      <c r="AI235">
        <v>0</v>
      </c>
      <c r="AJ235">
        <v>0</v>
      </c>
      <c r="AK235" t="s">
        <v>7714</v>
      </c>
      <c r="AL235" t="s">
        <v>7714</v>
      </c>
      <c r="AM235" t="s">
        <v>7796</v>
      </c>
    </row>
    <row r="236" spans="1:39">
      <c r="A236" t="s">
        <v>5334</v>
      </c>
      <c r="B236" t="s">
        <v>4554</v>
      </c>
      <c r="C236" t="s">
        <v>4556</v>
      </c>
      <c r="D236">
        <v>19.95</v>
      </c>
      <c r="E236" t="s">
        <v>4559</v>
      </c>
      <c r="F236">
        <v>7.7</v>
      </c>
      <c r="K236" t="s">
        <v>4891</v>
      </c>
      <c r="M236" t="s">
        <v>6390</v>
      </c>
      <c r="N236">
        <v>8</v>
      </c>
      <c r="O236" t="s">
        <v>6514</v>
      </c>
      <c r="P236" t="s">
        <v>6813</v>
      </c>
      <c r="Q236">
        <v>7</v>
      </c>
      <c r="R236">
        <v>2</v>
      </c>
      <c r="S236">
        <v>1.92</v>
      </c>
      <c r="T236">
        <v>2.57</v>
      </c>
      <c r="U236">
        <v>400.39</v>
      </c>
      <c r="V236">
        <v>115.27</v>
      </c>
      <c r="W236">
        <v>1.99</v>
      </c>
      <c r="X236">
        <v>6.85</v>
      </c>
      <c r="Y236">
        <v>3.95</v>
      </c>
      <c r="Z236">
        <v>3</v>
      </c>
      <c r="AA236" t="s">
        <v>5102</v>
      </c>
      <c r="AB236">
        <v>0</v>
      </c>
      <c r="AC236">
        <v>4</v>
      </c>
      <c r="AD236">
        <v>4.369166666666667</v>
      </c>
      <c r="AF236" t="s">
        <v>5108</v>
      </c>
      <c r="AI236">
        <v>0</v>
      </c>
      <c r="AJ236">
        <v>0</v>
      </c>
      <c r="AK236" t="s">
        <v>7714</v>
      </c>
      <c r="AL236" t="s">
        <v>7714</v>
      </c>
      <c r="AM236" t="s">
        <v>7796</v>
      </c>
    </row>
    <row r="237" spans="1:39">
      <c r="A237" t="s">
        <v>5335</v>
      </c>
      <c r="B237" t="s">
        <v>4554</v>
      </c>
      <c r="C237" t="s">
        <v>4556</v>
      </c>
      <c r="D237">
        <v>19.95</v>
      </c>
      <c r="E237" t="s">
        <v>4559</v>
      </c>
      <c r="F237">
        <v>7.7</v>
      </c>
      <c r="K237" t="s">
        <v>4891</v>
      </c>
      <c r="M237" t="s">
        <v>6390</v>
      </c>
      <c r="N237">
        <v>8</v>
      </c>
      <c r="O237" t="s">
        <v>6514</v>
      </c>
      <c r="P237" t="s">
        <v>6814</v>
      </c>
      <c r="Q237">
        <v>7</v>
      </c>
      <c r="R237">
        <v>2</v>
      </c>
      <c r="S237">
        <v>0.24</v>
      </c>
      <c r="T237">
        <v>0.25</v>
      </c>
      <c r="U237">
        <v>290.31</v>
      </c>
      <c r="V237">
        <v>129.26</v>
      </c>
      <c r="W237">
        <v>0.02</v>
      </c>
      <c r="X237">
        <v>8.960000000000001</v>
      </c>
      <c r="Y237">
        <v>3.96</v>
      </c>
      <c r="Z237">
        <v>3</v>
      </c>
      <c r="AA237" t="s">
        <v>5102</v>
      </c>
      <c r="AB237">
        <v>0</v>
      </c>
      <c r="AC237">
        <v>2</v>
      </c>
      <c r="AD237">
        <v>4.5</v>
      </c>
      <c r="AF237" t="s">
        <v>5108</v>
      </c>
      <c r="AI237">
        <v>0</v>
      </c>
      <c r="AJ237">
        <v>0</v>
      </c>
      <c r="AK237" t="s">
        <v>7714</v>
      </c>
      <c r="AL237" t="s">
        <v>7714</v>
      </c>
      <c r="AM237" t="s">
        <v>7796</v>
      </c>
    </row>
    <row r="238" spans="1:39">
      <c r="A238" t="s">
        <v>5336</v>
      </c>
      <c r="B238" t="s">
        <v>4554</v>
      </c>
      <c r="C238" t="s">
        <v>4556</v>
      </c>
      <c r="D238">
        <v>20</v>
      </c>
      <c r="E238" t="s">
        <v>4559</v>
      </c>
      <c r="F238">
        <v>7.7</v>
      </c>
      <c r="K238" t="s">
        <v>4891</v>
      </c>
      <c r="M238" t="s">
        <v>6384</v>
      </c>
      <c r="N238">
        <v>8</v>
      </c>
      <c r="O238" t="s">
        <v>6507</v>
      </c>
      <c r="P238" t="s">
        <v>6815</v>
      </c>
      <c r="Q238">
        <v>9</v>
      </c>
      <c r="R238">
        <v>1</v>
      </c>
      <c r="S238">
        <v>2.52</v>
      </c>
      <c r="T238">
        <v>2.54</v>
      </c>
      <c r="U238">
        <v>489.62</v>
      </c>
      <c r="V238">
        <v>99.09999999999999</v>
      </c>
      <c r="W238">
        <v>1.98</v>
      </c>
      <c r="X238">
        <v>9.210000000000001</v>
      </c>
      <c r="Y238">
        <v>5.16</v>
      </c>
      <c r="Z238">
        <v>3</v>
      </c>
      <c r="AA238" t="s">
        <v>5102</v>
      </c>
      <c r="AB238">
        <v>0</v>
      </c>
      <c r="AC238">
        <v>5</v>
      </c>
      <c r="AD238">
        <v>4.344142857142858</v>
      </c>
      <c r="AF238" t="s">
        <v>5108</v>
      </c>
      <c r="AI238">
        <v>0</v>
      </c>
      <c r="AJ238">
        <v>0</v>
      </c>
      <c r="AK238" t="s">
        <v>7708</v>
      </c>
      <c r="AL238" t="s">
        <v>7708</v>
      </c>
      <c r="AM238" t="s">
        <v>7796</v>
      </c>
    </row>
    <row r="239" spans="1:39">
      <c r="A239" t="s">
        <v>5337</v>
      </c>
      <c r="B239" t="s">
        <v>4554</v>
      </c>
      <c r="C239" t="s">
        <v>4556</v>
      </c>
      <c r="D239">
        <v>20</v>
      </c>
      <c r="E239" t="s">
        <v>4559</v>
      </c>
      <c r="F239">
        <v>7.7</v>
      </c>
      <c r="K239" t="s">
        <v>4891</v>
      </c>
      <c r="M239" t="s">
        <v>6377</v>
      </c>
      <c r="N239">
        <v>8</v>
      </c>
      <c r="O239" t="s">
        <v>6493</v>
      </c>
      <c r="P239" t="s">
        <v>6816</v>
      </c>
      <c r="Q239">
        <v>9</v>
      </c>
      <c r="R239">
        <v>2</v>
      </c>
      <c r="S239">
        <v>3.48</v>
      </c>
      <c r="T239">
        <v>4.11</v>
      </c>
      <c r="U239">
        <v>507.53</v>
      </c>
      <c r="V239">
        <v>124.74</v>
      </c>
      <c r="W239">
        <v>4.28</v>
      </c>
      <c r="X239">
        <v>7.17</v>
      </c>
      <c r="Y239">
        <v>3.05</v>
      </c>
      <c r="Z239">
        <v>6</v>
      </c>
      <c r="AA239" t="s">
        <v>5102</v>
      </c>
      <c r="AB239">
        <v>1</v>
      </c>
      <c r="AC239">
        <v>4</v>
      </c>
      <c r="AD239">
        <v>2.205</v>
      </c>
      <c r="AF239" t="s">
        <v>5108</v>
      </c>
      <c r="AI239">
        <v>0</v>
      </c>
      <c r="AJ239">
        <v>0</v>
      </c>
      <c r="AK239" t="s">
        <v>7696</v>
      </c>
      <c r="AL239" t="s">
        <v>7696</v>
      </c>
      <c r="AM239" t="s">
        <v>7796</v>
      </c>
    </row>
    <row r="240" spans="1:39">
      <c r="A240" t="s">
        <v>5338</v>
      </c>
      <c r="B240" t="s">
        <v>4554</v>
      </c>
      <c r="C240" t="s">
        <v>4556</v>
      </c>
      <c r="D240">
        <v>20</v>
      </c>
      <c r="E240" t="s">
        <v>4559</v>
      </c>
      <c r="F240">
        <v>7.7</v>
      </c>
      <c r="K240" t="s">
        <v>4891</v>
      </c>
      <c r="M240" t="s">
        <v>4915</v>
      </c>
      <c r="N240">
        <v>8</v>
      </c>
      <c r="O240" t="s">
        <v>6499</v>
      </c>
      <c r="P240" t="s">
        <v>6817</v>
      </c>
      <c r="Q240">
        <v>8</v>
      </c>
      <c r="R240">
        <v>3</v>
      </c>
      <c r="S240">
        <v>3.34</v>
      </c>
      <c r="T240">
        <v>3.34</v>
      </c>
      <c r="U240">
        <v>374.41</v>
      </c>
      <c r="V240">
        <v>123.64</v>
      </c>
      <c r="W240">
        <v>2.8</v>
      </c>
      <c r="Y240">
        <v>4.56</v>
      </c>
      <c r="Z240">
        <v>4</v>
      </c>
      <c r="AA240" t="s">
        <v>5102</v>
      </c>
      <c r="AB240">
        <v>0</v>
      </c>
      <c r="AC240">
        <v>4</v>
      </c>
      <c r="AD240">
        <v>3.223738095238096</v>
      </c>
      <c r="AF240" t="s">
        <v>5108</v>
      </c>
      <c r="AI240">
        <v>0</v>
      </c>
      <c r="AJ240">
        <v>0</v>
      </c>
      <c r="AK240" t="s">
        <v>7702</v>
      </c>
      <c r="AL240" t="s">
        <v>7702</v>
      </c>
      <c r="AM240" t="s">
        <v>7796</v>
      </c>
    </row>
    <row r="241" spans="1:39">
      <c r="A241" t="s">
        <v>5339</v>
      </c>
      <c r="B241" t="s">
        <v>4554</v>
      </c>
      <c r="C241" t="s">
        <v>4556</v>
      </c>
      <c r="D241">
        <v>20</v>
      </c>
      <c r="E241" t="s">
        <v>4559</v>
      </c>
      <c r="F241">
        <v>7.7</v>
      </c>
      <c r="K241" t="s">
        <v>4891</v>
      </c>
      <c r="M241" t="s">
        <v>6400</v>
      </c>
      <c r="N241">
        <v>8</v>
      </c>
      <c r="O241" t="s">
        <v>6525</v>
      </c>
      <c r="P241" t="s">
        <v>6818</v>
      </c>
      <c r="Q241">
        <v>11</v>
      </c>
      <c r="R241">
        <v>2</v>
      </c>
      <c r="S241">
        <v>-0.97</v>
      </c>
      <c r="T241">
        <v>0.63</v>
      </c>
      <c r="U241">
        <v>511.66</v>
      </c>
      <c r="V241">
        <v>139.62</v>
      </c>
      <c r="W241">
        <v>1.26</v>
      </c>
      <c r="Y241">
        <v>9</v>
      </c>
      <c r="Z241">
        <v>3</v>
      </c>
      <c r="AA241" t="s">
        <v>5102</v>
      </c>
      <c r="AB241">
        <v>2</v>
      </c>
      <c r="AC241">
        <v>5</v>
      </c>
      <c r="AD241">
        <v>3</v>
      </c>
      <c r="AF241" t="s">
        <v>5109</v>
      </c>
      <c r="AI241">
        <v>0</v>
      </c>
      <c r="AJ241">
        <v>0</v>
      </c>
      <c r="AK241" t="s">
        <v>7722</v>
      </c>
      <c r="AL241" t="s">
        <v>7722</v>
      </c>
      <c r="AM241" t="s">
        <v>7796</v>
      </c>
    </row>
    <row r="242" spans="1:39">
      <c r="A242" t="s">
        <v>5340</v>
      </c>
      <c r="B242" t="s">
        <v>4554</v>
      </c>
      <c r="C242" t="s">
        <v>4556</v>
      </c>
      <c r="D242">
        <v>20</v>
      </c>
      <c r="E242" t="s">
        <v>4559</v>
      </c>
      <c r="F242">
        <v>7.7</v>
      </c>
      <c r="K242" t="s">
        <v>4891</v>
      </c>
      <c r="L242" t="s">
        <v>4892</v>
      </c>
      <c r="M242" t="s">
        <v>6379</v>
      </c>
      <c r="N242">
        <v>9</v>
      </c>
      <c r="O242" t="s">
        <v>6501</v>
      </c>
      <c r="P242" t="s">
        <v>6819</v>
      </c>
      <c r="Q242">
        <v>6</v>
      </c>
      <c r="R242">
        <v>3</v>
      </c>
      <c r="S242">
        <v>1.49</v>
      </c>
      <c r="T242">
        <v>3.38</v>
      </c>
      <c r="U242">
        <v>452.32</v>
      </c>
      <c r="V242">
        <v>127.07</v>
      </c>
      <c r="W242">
        <v>3.19</v>
      </c>
      <c r="X242">
        <v>5.83</v>
      </c>
      <c r="Y242">
        <v>0.99</v>
      </c>
      <c r="Z242">
        <v>3</v>
      </c>
      <c r="AA242" t="s">
        <v>5102</v>
      </c>
      <c r="AB242">
        <v>0</v>
      </c>
      <c r="AC242">
        <v>5</v>
      </c>
      <c r="AD242">
        <v>3.317238095238095</v>
      </c>
      <c r="AF242" t="s">
        <v>5110</v>
      </c>
      <c r="AI242">
        <v>0</v>
      </c>
      <c r="AJ242">
        <v>0</v>
      </c>
      <c r="AK242" t="s">
        <v>7704</v>
      </c>
      <c r="AL242" t="s">
        <v>7704</v>
      </c>
      <c r="AM242" t="s">
        <v>7796</v>
      </c>
    </row>
    <row r="243" spans="1:39">
      <c r="A243" t="s">
        <v>5341</v>
      </c>
      <c r="B243" t="s">
        <v>4554</v>
      </c>
      <c r="C243" t="s">
        <v>4556</v>
      </c>
      <c r="D243">
        <v>20</v>
      </c>
      <c r="E243" t="s">
        <v>4559</v>
      </c>
      <c r="F243">
        <v>7.7</v>
      </c>
      <c r="K243" t="s">
        <v>4891</v>
      </c>
      <c r="L243" t="s">
        <v>4892</v>
      </c>
      <c r="M243" t="s">
        <v>6379</v>
      </c>
      <c r="N243">
        <v>9</v>
      </c>
      <c r="O243" t="s">
        <v>6501</v>
      </c>
      <c r="P243" t="s">
        <v>6820</v>
      </c>
      <c r="Q243">
        <v>6</v>
      </c>
      <c r="R243">
        <v>2</v>
      </c>
      <c r="S243">
        <v>0.66</v>
      </c>
      <c r="T243">
        <v>2.1</v>
      </c>
      <c r="U243">
        <v>426.83</v>
      </c>
      <c r="V243">
        <v>107.2</v>
      </c>
      <c r="W243">
        <v>3.47</v>
      </c>
      <c r="X243">
        <v>5.98</v>
      </c>
      <c r="Y243">
        <v>4.47</v>
      </c>
      <c r="Z243">
        <v>3</v>
      </c>
      <c r="AA243" t="s">
        <v>5102</v>
      </c>
      <c r="AB243">
        <v>0</v>
      </c>
      <c r="AC243">
        <v>5</v>
      </c>
      <c r="AD243">
        <v>4.449309523809524</v>
      </c>
      <c r="AF243" t="s">
        <v>5110</v>
      </c>
      <c r="AI243">
        <v>0</v>
      </c>
      <c r="AJ243">
        <v>0</v>
      </c>
      <c r="AK243" t="s">
        <v>7704</v>
      </c>
      <c r="AL243" t="s">
        <v>7704</v>
      </c>
      <c r="AM243" t="s">
        <v>7796</v>
      </c>
    </row>
    <row r="244" spans="1:39">
      <c r="A244" t="s">
        <v>5342</v>
      </c>
      <c r="B244" t="s">
        <v>4554</v>
      </c>
      <c r="C244" t="s">
        <v>4556</v>
      </c>
      <c r="D244">
        <v>20</v>
      </c>
      <c r="E244" t="s">
        <v>4559</v>
      </c>
      <c r="F244">
        <v>7.7</v>
      </c>
      <c r="K244" t="s">
        <v>4891</v>
      </c>
      <c r="M244" t="s">
        <v>4915</v>
      </c>
      <c r="N244">
        <v>8</v>
      </c>
      <c r="O244" t="s">
        <v>6543</v>
      </c>
      <c r="P244" t="s">
        <v>6821</v>
      </c>
      <c r="Q244">
        <v>8</v>
      </c>
      <c r="R244">
        <v>2</v>
      </c>
      <c r="S244">
        <v>1.87</v>
      </c>
      <c r="T244">
        <v>1.87</v>
      </c>
      <c r="U244">
        <v>422.51</v>
      </c>
      <c r="V244">
        <v>92.27</v>
      </c>
      <c r="W244">
        <v>3.58</v>
      </c>
      <c r="X244">
        <v>13.59</v>
      </c>
      <c r="Y244">
        <v>5.32</v>
      </c>
      <c r="Z244">
        <v>3</v>
      </c>
      <c r="AA244" t="s">
        <v>5102</v>
      </c>
      <c r="AB244">
        <v>0</v>
      </c>
      <c r="AC244">
        <v>3</v>
      </c>
      <c r="AD244">
        <v>4.977833333333333</v>
      </c>
      <c r="AF244" t="s">
        <v>5108</v>
      </c>
      <c r="AI244">
        <v>0</v>
      </c>
      <c r="AJ244">
        <v>0</v>
      </c>
      <c r="AK244" t="s">
        <v>7736</v>
      </c>
      <c r="AL244" t="s">
        <v>7736</v>
      </c>
      <c r="AM244" t="s">
        <v>7796</v>
      </c>
    </row>
    <row r="245" spans="1:39">
      <c r="A245" t="s">
        <v>5343</v>
      </c>
      <c r="B245" t="s">
        <v>4554</v>
      </c>
      <c r="C245" t="s">
        <v>4556</v>
      </c>
      <c r="D245">
        <v>20</v>
      </c>
      <c r="E245" t="s">
        <v>4559</v>
      </c>
      <c r="F245">
        <v>7.7</v>
      </c>
      <c r="I245" t="s">
        <v>6196</v>
      </c>
      <c r="K245" t="s">
        <v>4891</v>
      </c>
      <c r="L245" t="s">
        <v>4892</v>
      </c>
      <c r="M245" t="s">
        <v>6413</v>
      </c>
      <c r="N245">
        <v>8</v>
      </c>
      <c r="O245" t="s">
        <v>6541</v>
      </c>
      <c r="P245" t="s">
        <v>6822</v>
      </c>
      <c r="Q245">
        <v>10</v>
      </c>
      <c r="R245">
        <v>3</v>
      </c>
      <c r="S245">
        <v>2.22</v>
      </c>
      <c r="T245">
        <v>4.99</v>
      </c>
      <c r="U245">
        <v>620.0700000000001</v>
      </c>
      <c r="V245">
        <v>162.04</v>
      </c>
      <c r="W245">
        <v>4.85</v>
      </c>
      <c r="X245">
        <v>4.62</v>
      </c>
      <c r="Y245">
        <v>3.49</v>
      </c>
      <c r="Z245">
        <v>6</v>
      </c>
      <c r="AA245" t="s">
        <v>5102</v>
      </c>
      <c r="AB245">
        <v>1</v>
      </c>
      <c r="AC245">
        <v>8</v>
      </c>
      <c r="AD245">
        <v>2.061666666666667</v>
      </c>
      <c r="AF245" t="s">
        <v>5110</v>
      </c>
      <c r="AI245">
        <v>0</v>
      </c>
      <c r="AJ245">
        <v>0</v>
      </c>
      <c r="AM245" t="s">
        <v>7796</v>
      </c>
    </row>
    <row r="246" spans="1:39">
      <c r="A246" t="s">
        <v>5344</v>
      </c>
      <c r="B246" t="s">
        <v>4554</v>
      </c>
      <c r="C246" t="s">
        <v>4556</v>
      </c>
      <c r="D246">
        <v>20</v>
      </c>
      <c r="E246" t="s">
        <v>4559</v>
      </c>
      <c r="F246">
        <v>7.7</v>
      </c>
      <c r="K246" t="s">
        <v>4891</v>
      </c>
      <c r="L246" t="s">
        <v>4892</v>
      </c>
      <c r="M246" t="s">
        <v>6374</v>
      </c>
      <c r="N246">
        <v>9</v>
      </c>
      <c r="O246" t="s">
        <v>6490</v>
      </c>
      <c r="P246" t="s">
        <v>6823</v>
      </c>
      <c r="Q246">
        <v>7</v>
      </c>
      <c r="R246">
        <v>2</v>
      </c>
      <c r="S246">
        <v>2.2</v>
      </c>
      <c r="T246">
        <v>2.24</v>
      </c>
      <c r="U246">
        <v>424.49</v>
      </c>
      <c r="V246">
        <v>121.52</v>
      </c>
      <c r="W246">
        <v>2.53</v>
      </c>
      <c r="X246">
        <v>9.77</v>
      </c>
      <c r="Y246">
        <v>6.39</v>
      </c>
      <c r="Z246">
        <v>3</v>
      </c>
      <c r="AA246" t="s">
        <v>5102</v>
      </c>
      <c r="AB246">
        <v>0</v>
      </c>
      <c r="AC246">
        <v>3</v>
      </c>
      <c r="AD246">
        <v>3.939357142857143</v>
      </c>
      <c r="AF246" t="s">
        <v>5108</v>
      </c>
      <c r="AI246">
        <v>0</v>
      </c>
      <c r="AJ246">
        <v>0</v>
      </c>
      <c r="AK246" t="s">
        <v>7693</v>
      </c>
      <c r="AL246" t="s">
        <v>7693</v>
      </c>
      <c r="AM246" t="s">
        <v>7796</v>
      </c>
    </row>
    <row r="247" spans="1:39">
      <c r="A247" t="s">
        <v>5345</v>
      </c>
      <c r="B247" t="s">
        <v>4554</v>
      </c>
      <c r="C247" t="s">
        <v>4556</v>
      </c>
      <c r="D247">
        <v>20</v>
      </c>
      <c r="E247" t="s">
        <v>4559</v>
      </c>
      <c r="F247">
        <v>7.7</v>
      </c>
      <c r="K247" t="s">
        <v>4891</v>
      </c>
      <c r="M247" t="s">
        <v>4915</v>
      </c>
      <c r="N247">
        <v>8</v>
      </c>
      <c r="O247" t="s">
        <v>6543</v>
      </c>
      <c r="P247" t="s">
        <v>6824</v>
      </c>
      <c r="Q247">
        <v>9</v>
      </c>
      <c r="R247">
        <v>2</v>
      </c>
      <c r="S247">
        <v>2.33</v>
      </c>
      <c r="T247">
        <v>2.34</v>
      </c>
      <c r="U247">
        <v>438.51</v>
      </c>
      <c r="V247">
        <v>101.5</v>
      </c>
      <c r="W247">
        <v>3.28</v>
      </c>
      <c r="X247">
        <v>13.59</v>
      </c>
      <c r="Y247">
        <v>5.67</v>
      </c>
      <c r="Z247">
        <v>3</v>
      </c>
      <c r="AA247" t="s">
        <v>5102</v>
      </c>
      <c r="AB247">
        <v>0</v>
      </c>
      <c r="AC247">
        <v>4</v>
      </c>
      <c r="AD247">
        <v>4.390880952380952</v>
      </c>
      <c r="AF247" t="s">
        <v>5108</v>
      </c>
      <c r="AI247">
        <v>0</v>
      </c>
      <c r="AJ247">
        <v>0</v>
      </c>
      <c r="AK247" t="s">
        <v>7736</v>
      </c>
      <c r="AL247" t="s">
        <v>7736</v>
      </c>
      <c r="AM247" t="s">
        <v>7796</v>
      </c>
    </row>
    <row r="248" spans="1:39">
      <c r="A248" t="s">
        <v>5346</v>
      </c>
      <c r="B248" t="s">
        <v>4554</v>
      </c>
      <c r="C248" t="s">
        <v>4556</v>
      </c>
      <c r="D248">
        <v>20</v>
      </c>
      <c r="E248" t="s">
        <v>4559</v>
      </c>
      <c r="F248">
        <v>7.7</v>
      </c>
      <c r="K248" t="s">
        <v>4891</v>
      </c>
      <c r="L248" t="s">
        <v>4892</v>
      </c>
      <c r="M248" t="s">
        <v>4901</v>
      </c>
      <c r="N248">
        <v>9</v>
      </c>
      <c r="O248" t="s">
        <v>6496</v>
      </c>
      <c r="P248" t="s">
        <v>6825</v>
      </c>
      <c r="Q248">
        <v>6</v>
      </c>
      <c r="R248">
        <v>3</v>
      </c>
      <c r="S248">
        <v>0.36</v>
      </c>
      <c r="T248">
        <v>0.8</v>
      </c>
      <c r="U248">
        <v>303.3</v>
      </c>
      <c r="V248">
        <v>99.77</v>
      </c>
      <c r="W248">
        <v>2.68</v>
      </c>
      <c r="X248">
        <v>7.21</v>
      </c>
      <c r="Y248">
        <v>0</v>
      </c>
      <c r="Z248">
        <v>2</v>
      </c>
      <c r="AA248" t="s">
        <v>5102</v>
      </c>
      <c r="AB248">
        <v>0</v>
      </c>
      <c r="AC248">
        <v>2</v>
      </c>
      <c r="AD248">
        <v>4.841</v>
      </c>
      <c r="AF248" t="s">
        <v>5108</v>
      </c>
      <c r="AI248">
        <v>0</v>
      </c>
      <c r="AJ248">
        <v>0</v>
      </c>
      <c r="AK248" t="s">
        <v>7699</v>
      </c>
      <c r="AL248" t="s">
        <v>7699</v>
      </c>
      <c r="AM248" t="s">
        <v>7796</v>
      </c>
    </row>
    <row r="249" spans="1:39">
      <c r="A249" t="s">
        <v>5346</v>
      </c>
      <c r="B249" t="s">
        <v>4554</v>
      </c>
      <c r="C249" t="s">
        <v>4556</v>
      </c>
      <c r="D249">
        <v>20</v>
      </c>
      <c r="E249" t="s">
        <v>4559</v>
      </c>
      <c r="F249">
        <v>7.7</v>
      </c>
      <c r="K249" t="s">
        <v>4891</v>
      </c>
      <c r="L249" t="s">
        <v>4892</v>
      </c>
      <c r="M249" t="s">
        <v>6394</v>
      </c>
      <c r="N249">
        <v>9</v>
      </c>
      <c r="O249" t="s">
        <v>6519</v>
      </c>
      <c r="P249" t="s">
        <v>6825</v>
      </c>
      <c r="Q249">
        <v>6</v>
      </c>
      <c r="R249">
        <v>3</v>
      </c>
      <c r="S249">
        <v>0.36</v>
      </c>
      <c r="T249">
        <v>0.8</v>
      </c>
      <c r="U249">
        <v>303.3</v>
      </c>
      <c r="V249">
        <v>99.77</v>
      </c>
      <c r="W249">
        <v>2.68</v>
      </c>
      <c r="X249">
        <v>7.21</v>
      </c>
      <c r="Y249">
        <v>0</v>
      </c>
      <c r="Z249">
        <v>2</v>
      </c>
      <c r="AA249" t="s">
        <v>5102</v>
      </c>
      <c r="AB249">
        <v>0</v>
      </c>
      <c r="AC249">
        <v>2</v>
      </c>
      <c r="AD249">
        <v>4.841</v>
      </c>
      <c r="AF249" t="s">
        <v>5108</v>
      </c>
      <c r="AI249">
        <v>0</v>
      </c>
      <c r="AJ249">
        <v>0</v>
      </c>
      <c r="AK249" t="s">
        <v>7717</v>
      </c>
      <c r="AL249" t="s">
        <v>7717</v>
      </c>
      <c r="AM249" t="s">
        <v>7796</v>
      </c>
    </row>
    <row r="250" spans="1:39">
      <c r="A250" t="s">
        <v>5347</v>
      </c>
      <c r="B250" t="s">
        <v>4554</v>
      </c>
      <c r="C250" t="s">
        <v>4556</v>
      </c>
      <c r="D250">
        <v>20</v>
      </c>
      <c r="E250" t="s">
        <v>4559</v>
      </c>
      <c r="F250">
        <v>7.7</v>
      </c>
      <c r="K250" t="s">
        <v>4891</v>
      </c>
      <c r="L250" t="s">
        <v>4892</v>
      </c>
      <c r="M250" t="s">
        <v>4901</v>
      </c>
      <c r="N250">
        <v>9</v>
      </c>
      <c r="O250" t="s">
        <v>6496</v>
      </c>
      <c r="P250" t="s">
        <v>6826</v>
      </c>
      <c r="Q250">
        <v>6</v>
      </c>
      <c r="R250">
        <v>3</v>
      </c>
      <c r="S250">
        <v>0.21</v>
      </c>
      <c r="T250">
        <v>0.63</v>
      </c>
      <c r="U250">
        <v>303.3</v>
      </c>
      <c r="V250">
        <v>99.77</v>
      </c>
      <c r="W250">
        <v>2.68</v>
      </c>
      <c r="X250">
        <v>7.2</v>
      </c>
      <c r="Y250">
        <v>0</v>
      </c>
      <c r="Z250">
        <v>2</v>
      </c>
      <c r="AA250" t="s">
        <v>5102</v>
      </c>
      <c r="AB250">
        <v>0</v>
      </c>
      <c r="AC250">
        <v>2</v>
      </c>
      <c r="AD250">
        <v>4.841</v>
      </c>
      <c r="AF250" t="s">
        <v>5108</v>
      </c>
      <c r="AI250">
        <v>0</v>
      </c>
      <c r="AJ250">
        <v>0</v>
      </c>
      <c r="AK250" t="s">
        <v>7699</v>
      </c>
      <c r="AL250" t="s">
        <v>7699</v>
      </c>
      <c r="AM250" t="s">
        <v>7796</v>
      </c>
    </row>
    <row r="251" spans="1:39">
      <c r="A251" t="s">
        <v>5347</v>
      </c>
      <c r="B251" t="s">
        <v>4554</v>
      </c>
      <c r="C251" t="s">
        <v>4556</v>
      </c>
      <c r="D251">
        <v>20</v>
      </c>
      <c r="E251" t="s">
        <v>4559</v>
      </c>
      <c r="F251">
        <v>7.7</v>
      </c>
      <c r="K251" t="s">
        <v>4891</v>
      </c>
      <c r="L251" t="s">
        <v>4892</v>
      </c>
      <c r="M251" t="s">
        <v>6394</v>
      </c>
      <c r="N251">
        <v>9</v>
      </c>
      <c r="O251" t="s">
        <v>6519</v>
      </c>
      <c r="P251" t="s">
        <v>6826</v>
      </c>
      <c r="Q251">
        <v>6</v>
      </c>
      <c r="R251">
        <v>3</v>
      </c>
      <c r="S251">
        <v>0.21</v>
      </c>
      <c r="T251">
        <v>0.63</v>
      </c>
      <c r="U251">
        <v>303.3</v>
      </c>
      <c r="V251">
        <v>99.77</v>
      </c>
      <c r="W251">
        <v>2.68</v>
      </c>
      <c r="X251">
        <v>7.2</v>
      </c>
      <c r="Y251">
        <v>0</v>
      </c>
      <c r="Z251">
        <v>2</v>
      </c>
      <c r="AA251" t="s">
        <v>5102</v>
      </c>
      <c r="AB251">
        <v>0</v>
      </c>
      <c r="AC251">
        <v>2</v>
      </c>
      <c r="AD251">
        <v>4.841</v>
      </c>
      <c r="AF251" t="s">
        <v>5108</v>
      </c>
      <c r="AI251">
        <v>0</v>
      </c>
      <c r="AJ251">
        <v>0</v>
      </c>
      <c r="AK251" t="s">
        <v>7717</v>
      </c>
      <c r="AL251" t="s">
        <v>7717</v>
      </c>
      <c r="AM251" t="s">
        <v>7796</v>
      </c>
    </row>
    <row r="252" spans="1:39">
      <c r="A252" t="s">
        <v>5348</v>
      </c>
      <c r="B252" t="s">
        <v>4554</v>
      </c>
      <c r="C252" t="s">
        <v>4556</v>
      </c>
      <c r="D252">
        <v>20</v>
      </c>
      <c r="E252" t="s">
        <v>4559</v>
      </c>
      <c r="F252">
        <v>7.7</v>
      </c>
      <c r="K252" t="s">
        <v>4891</v>
      </c>
      <c r="M252" t="s">
        <v>4915</v>
      </c>
      <c r="N252">
        <v>8</v>
      </c>
      <c r="O252" t="s">
        <v>6508</v>
      </c>
      <c r="P252" t="s">
        <v>6827</v>
      </c>
      <c r="Q252">
        <v>9</v>
      </c>
      <c r="R252">
        <v>3</v>
      </c>
      <c r="S252">
        <v>1.91</v>
      </c>
      <c r="T252">
        <v>1.92</v>
      </c>
      <c r="U252">
        <v>518.58</v>
      </c>
      <c r="V252">
        <v>133.84</v>
      </c>
      <c r="W252">
        <v>2.22</v>
      </c>
      <c r="X252">
        <v>13.89</v>
      </c>
      <c r="Y252">
        <v>5.84</v>
      </c>
      <c r="Z252">
        <v>3</v>
      </c>
      <c r="AA252" t="s">
        <v>5102</v>
      </c>
      <c r="AB252">
        <v>1</v>
      </c>
      <c r="AC252">
        <v>6</v>
      </c>
      <c r="AD252">
        <v>3.166666666666667</v>
      </c>
      <c r="AF252" t="s">
        <v>5108</v>
      </c>
      <c r="AI252">
        <v>0</v>
      </c>
      <c r="AJ252">
        <v>0</v>
      </c>
      <c r="AK252" t="s">
        <v>7709</v>
      </c>
      <c r="AL252" t="s">
        <v>7709</v>
      </c>
      <c r="AM252" t="s">
        <v>7796</v>
      </c>
    </row>
    <row r="253" spans="1:39">
      <c r="A253" t="s">
        <v>5349</v>
      </c>
      <c r="B253" t="s">
        <v>4554</v>
      </c>
      <c r="C253" t="s">
        <v>4556</v>
      </c>
      <c r="D253">
        <v>20</v>
      </c>
      <c r="E253" t="s">
        <v>4559</v>
      </c>
      <c r="F253">
        <v>7.7</v>
      </c>
      <c r="I253" t="s">
        <v>6197</v>
      </c>
      <c r="K253" t="s">
        <v>4891</v>
      </c>
      <c r="L253" t="s">
        <v>4892</v>
      </c>
      <c r="M253" t="s">
        <v>6402</v>
      </c>
      <c r="N253">
        <v>9</v>
      </c>
      <c r="O253" t="s">
        <v>6528</v>
      </c>
      <c r="P253" t="s">
        <v>6828</v>
      </c>
      <c r="Q253">
        <v>8</v>
      </c>
      <c r="R253">
        <v>3</v>
      </c>
      <c r="S253">
        <v>2.52</v>
      </c>
      <c r="T253">
        <v>3.88</v>
      </c>
      <c r="U253">
        <v>519.63</v>
      </c>
      <c r="V253">
        <v>126.33</v>
      </c>
      <c r="W253">
        <v>4.67</v>
      </c>
      <c r="X253">
        <v>5.86</v>
      </c>
      <c r="Y253">
        <v>2.18</v>
      </c>
      <c r="Z253">
        <v>4</v>
      </c>
      <c r="AA253" t="s">
        <v>5102</v>
      </c>
      <c r="AB253">
        <v>1</v>
      </c>
      <c r="AC253">
        <v>8</v>
      </c>
      <c r="AD253">
        <v>2.466666666666667</v>
      </c>
      <c r="AF253" t="s">
        <v>5110</v>
      </c>
      <c r="AI253">
        <v>0</v>
      </c>
      <c r="AJ253">
        <v>0</v>
      </c>
      <c r="AM253" t="s">
        <v>7796</v>
      </c>
    </row>
    <row r="254" spans="1:39">
      <c r="A254" t="s">
        <v>5191</v>
      </c>
      <c r="B254" t="s">
        <v>4554</v>
      </c>
      <c r="C254" t="s">
        <v>4556</v>
      </c>
      <c r="D254">
        <v>20.1</v>
      </c>
      <c r="E254" t="s">
        <v>4559</v>
      </c>
      <c r="F254">
        <v>7.7</v>
      </c>
      <c r="K254" t="s">
        <v>4891</v>
      </c>
      <c r="L254" t="s">
        <v>4892</v>
      </c>
      <c r="M254" t="s">
        <v>6394</v>
      </c>
      <c r="N254">
        <v>9</v>
      </c>
      <c r="O254" t="s">
        <v>6519</v>
      </c>
      <c r="P254" t="s">
        <v>6670</v>
      </c>
      <c r="Q254">
        <v>5</v>
      </c>
      <c r="R254">
        <v>1</v>
      </c>
      <c r="S254">
        <v>2.33</v>
      </c>
      <c r="T254">
        <v>2.54</v>
      </c>
      <c r="U254">
        <v>430.94</v>
      </c>
      <c r="V254">
        <v>58.64</v>
      </c>
      <c r="W254">
        <v>3.8</v>
      </c>
      <c r="X254">
        <v>7.5</v>
      </c>
      <c r="Y254">
        <v>0.16</v>
      </c>
      <c r="Z254">
        <v>2</v>
      </c>
      <c r="AA254" t="s">
        <v>5102</v>
      </c>
      <c r="AB254">
        <v>0</v>
      </c>
      <c r="AC254">
        <v>4</v>
      </c>
      <c r="AD254">
        <v>5.161619047619047</v>
      </c>
      <c r="AF254" t="s">
        <v>5108</v>
      </c>
      <c r="AI254">
        <v>0</v>
      </c>
      <c r="AJ254">
        <v>0</v>
      </c>
      <c r="AK254" t="s">
        <v>7717</v>
      </c>
      <c r="AL254" t="s">
        <v>7717</v>
      </c>
      <c r="AM254" t="s">
        <v>7796</v>
      </c>
    </row>
    <row r="255" spans="1:39">
      <c r="A255" t="s">
        <v>5193</v>
      </c>
      <c r="B255" t="s">
        <v>4554</v>
      </c>
      <c r="C255" t="s">
        <v>4556</v>
      </c>
      <c r="D255">
        <v>20.43</v>
      </c>
      <c r="E255" t="s">
        <v>4559</v>
      </c>
      <c r="F255">
        <v>7.69</v>
      </c>
      <c r="K255" t="s">
        <v>4891</v>
      </c>
      <c r="L255" t="s">
        <v>4892</v>
      </c>
      <c r="M255" t="s">
        <v>6394</v>
      </c>
      <c r="N255">
        <v>9</v>
      </c>
      <c r="O255" t="s">
        <v>6519</v>
      </c>
      <c r="P255" t="s">
        <v>6672</v>
      </c>
      <c r="Q255">
        <v>5</v>
      </c>
      <c r="R255">
        <v>1</v>
      </c>
      <c r="S255">
        <v>1.85</v>
      </c>
      <c r="T255">
        <v>2.06</v>
      </c>
      <c r="U255">
        <v>432.47</v>
      </c>
      <c r="V255">
        <v>58.64</v>
      </c>
      <c r="W255">
        <v>3.42</v>
      </c>
      <c r="X255">
        <v>7.5</v>
      </c>
      <c r="Y255">
        <v>0.12</v>
      </c>
      <c r="Z255">
        <v>2</v>
      </c>
      <c r="AA255" t="s">
        <v>5102</v>
      </c>
      <c r="AB255">
        <v>0</v>
      </c>
      <c r="AC255">
        <v>4</v>
      </c>
      <c r="AD255">
        <v>5.315690476190476</v>
      </c>
      <c r="AF255" t="s">
        <v>5108</v>
      </c>
      <c r="AI255">
        <v>0</v>
      </c>
      <c r="AJ255">
        <v>0</v>
      </c>
      <c r="AK255" t="s">
        <v>7717</v>
      </c>
      <c r="AL255" t="s">
        <v>7717</v>
      </c>
      <c r="AM255" t="s">
        <v>7796</v>
      </c>
    </row>
    <row r="256" spans="1:39">
      <c r="A256" t="s">
        <v>5350</v>
      </c>
      <c r="B256" t="s">
        <v>4554</v>
      </c>
      <c r="C256" t="s">
        <v>4556</v>
      </c>
      <c r="D256">
        <v>20.5</v>
      </c>
      <c r="E256" t="s">
        <v>4559</v>
      </c>
      <c r="F256">
        <v>7.69</v>
      </c>
      <c r="K256" t="s">
        <v>4891</v>
      </c>
      <c r="L256" t="s">
        <v>4892</v>
      </c>
      <c r="M256" t="s">
        <v>6378</v>
      </c>
      <c r="N256">
        <v>9</v>
      </c>
      <c r="O256" t="s">
        <v>6494</v>
      </c>
      <c r="P256" t="s">
        <v>6829</v>
      </c>
      <c r="Q256">
        <v>9</v>
      </c>
      <c r="R256">
        <v>3</v>
      </c>
      <c r="S256">
        <v>2.78</v>
      </c>
      <c r="T256">
        <v>4.17</v>
      </c>
      <c r="U256">
        <v>560.66</v>
      </c>
      <c r="V256">
        <v>133.84</v>
      </c>
      <c r="W256">
        <v>3.24</v>
      </c>
      <c r="X256">
        <v>13.84</v>
      </c>
      <c r="Y256">
        <v>8.779999999999999</v>
      </c>
      <c r="Z256">
        <v>3</v>
      </c>
      <c r="AA256" t="s">
        <v>5102</v>
      </c>
      <c r="AB256">
        <v>1</v>
      </c>
      <c r="AC256">
        <v>9</v>
      </c>
      <c r="AD256">
        <v>1.801666666666667</v>
      </c>
      <c r="AF256" t="s">
        <v>5109</v>
      </c>
      <c r="AI256">
        <v>0</v>
      </c>
      <c r="AJ256">
        <v>0</v>
      </c>
      <c r="AK256" t="s">
        <v>7697</v>
      </c>
      <c r="AL256" t="s">
        <v>7697</v>
      </c>
      <c r="AM256" t="s">
        <v>7796</v>
      </c>
    </row>
    <row r="257" spans="1:39">
      <c r="A257" t="s">
        <v>5194</v>
      </c>
      <c r="B257" t="s">
        <v>4554</v>
      </c>
      <c r="C257" t="s">
        <v>4556</v>
      </c>
      <c r="D257">
        <v>20.9</v>
      </c>
      <c r="E257" t="s">
        <v>4559</v>
      </c>
      <c r="F257">
        <v>7.68</v>
      </c>
      <c r="K257" t="s">
        <v>4891</v>
      </c>
      <c r="L257" t="s">
        <v>4892</v>
      </c>
      <c r="M257" t="s">
        <v>6394</v>
      </c>
      <c r="N257">
        <v>9</v>
      </c>
      <c r="O257" t="s">
        <v>6519</v>
      </c>
      <c r="P257" t="s">
        <v>6673</v>
      </c>
      <c r="Q257">
        <v>5</v>
      </c>
      <c r="R257">
        <v>1</v>
      </c>
      <c r="S257">
        <v>2.3</v>
      </c>
      <c r="T257">
        <v>2.51</v>
      </c>
      <c r="U257">
        <v>410.52</v>
      </c>
      <c r="V257">
        <v>58.64</v>
      </c>
      <c r="W257">
        <v>3.45</v>
      </c>
      <c r="X257">
        <v>7.5</v>
      </c>
      <c r="Y257">
        <v>0.19</v>
      </c>
      <c r="Z257">
        <v>2</v>
      </c>
      <c r="AA257" t="s">
        <v>5102</v>
      </c>
      <c r="AB257">
        <v>0</v>
      </c>
      <c r="AC257">
        <v>4</v>
      </c>
      <c r="AD257">
        <v>5.32247619047619</v>
      </c>
      <c r="AF257" t="s">
        <v>5108</v>
      </c>
      <c r="AI257">
        <v>0</v>
      </c>
      <c r="AJ257">
        <v>0</v>
      </c>
      <c r="AK257" t="s">
        <v>7717</v>
      </c>
      <c r="AL257" t="s">
        <v>7717</v>
      </c>
      <c r="AM257" t="s">
        <v>7796</v>
      </c>
    </row>
    <row r="258" spans="1:39">
      <c r="A258" t="s">
        <v>5351</v>
      </c>
      <c r="B258" t="s">
        <v>4554</v>
      </c>
      <c r="C258" t="s">
        <v>4556</v>
      </c>
      <c r="D258">
        <v>21</v>
      </c>
      <c r="E258" t="s">
        <v>4559</v>
      </c>
      <c r="F258">
        <v>7.68</v>
      </c>
      <c r="K258" t="s">
        <v>4891</v>
      </c>
      <c r="L258" t="s">
        <v>4892</v>
      </c>
      <c r="M258" t="s">
        <v>6379</v>
      </c>
      <c r="N258">
        <v>9</v>
      </c>
      <c r="O258" t="s">
        <v>6501</v>
      </c>
      <c r="P258" t="s">
        <v>6830</v>
      </c>
      <c r="Q258">
        <v>7</v>
      </c>
      <c r="R258">
        <v>3</v>
      </c>
      <c r="S258">
        <v>0.3</v>
      </c>
      <c r="T258">
        <v>2.29</v>
      </c>
      <c r="U258">
        <v>296.29</v>
      </c>
      <c r="V258">
        <v>135.36</v>
      </c>
      <c r="W258">
        <v>0.27</v>
      </c>
      <c r="X258">
        <v>3.8</v>
      </c>
      <c r="Y258">
        <v>1.09</v>
      </c>
      <c r="Z258">
        <v>3</v>
      </c>
      <c r="AA258" t="s">
        <v>5102</v>
      </c>
      <c r="AB258">
        <v>0</v>
      </c>
      <c r="AC258">
        <v>3</v>
      </c>
      <c r="AD258">
        <v>4.166666666666667</v>
      </c>
      <c r="AF258" t="s">
        <v>5110</v>
      </c>
      <c r="AI258">
        <v>0</v>
      </c>
      <c r="AJ258">
        <v>0</v>
      </c>
      <c r="AK258" t="s">
        <v>7704</v>
      </c>
      <c r="AL258" t="s">
        <v>7704</v>
      </c>
      <c r="AM258" t="s">
        <v>7796</v>
      </c>
    </row>
    <row r="259" spans="1:39">
      <c r="A259" t="s">
        <v>5352</v>
      </c>
      <c r="B259" t="s">
        <v>4554</v>
      </c>
      <c r="C259" t="s">
        <v>4556</v>
      </c>
      <c r="D259">
        <v>21</v>
      </c>
      <c r="E259" t="s">
        <v>4559</v>
      </c>
      <c r="F259">
        <v>7.68</v>
      </c>
      <c r="K259" t="s">
        <v>4891</v>
      </c>
      <c r="L259" t="s">
        <v>4892</v>
      </c>
      <c r="M259" t="s">
        <v>6379</v>
      </c>
      <c r="N259">
        <v>9</v>
      </c>
      <c r="O259" t="s">
        <v>6501</v>
      </c>
      <c r="P259" t="s">
        <v>6831</v>
      </c>
      <c r="Q259">
        <v>6</v>
      </c>
      <c r="R259">
        <v>3</v>
      </c>
      <c r="S259">
        <v>0.86</v>
      </c>
      <c r="T259">
        <v>3.5</v>
      </c>
      <c r="U259">
        <v>470.31</v>
      </c>
      <c r="V259">
        <v>127.07</v>
      </c>
      <c r="W259">
        <v>3.33</v>
      </c>
      <c r="X259">
        <v>5.62</v>
      </c>
      <c r="Y259">
        <v>0.99</v>
      </c>
      <c r="Z259">
        <v>3</v>
      </c>
      <c r="AA259" t="s">
        <v>5102</v>
      </c>
      <c r="AB259">
        <v>0</v>
      </c>
      <c r="AC259">
        <v>5</v>
      </c>
      <c r="AD259">
        <v>3.128738095238095</v>
      </c>
      <c r="AF259" t="s">
        <v>5110</v>
      </c>
      <c r="AI259">
        <v>0</v>
      </c>
      <c r="AJ259">
        <v>0</v>
      </c>
      <c r="AK259" t="s">
        <v>7704</v>
      </c>
      <c r="AL259" t="s">
        <v>7704</v>
      </c>
      <c r="AM259" t="s">
        <v>7796</v>
      </c>
    </row>
    <row r="260" spans="1:39">
      <c r="A260" t="s">
        <v>5353</v>
      </c>
      <c r="B260" t="s">
        <v>4554</v>
      </c>
      <c r="C260" t="s">
        <v>4556</v>
      </c>
      <c r="D260">
        <v>21</v>
      </c>
      <c r="E260" t="s">
        <v>4559</v>
      </c>
      <c r="F260">
        <v>7.68</v>
      </c>
      <c r="K260" t="s">
        <v>4891</v>
      </c>
      <c r="L260" t="s">
        <v>4892</v>
      </c>
      <c r="M260" t="s">
        <v>6383</v>
      </c>
      <c r="N260">
        <v>9</v>
      </c>
      <c r="O260" t="s">
        <v>6505</v>
      </c>
      <c r="P260" t="s">
        <v>6832</v>
      </c>
      <c r="Q260">
        <v>6</v>
      </c>
      <c r="R260">
        <v>3</v>
      </c>
      <c r="S260">
        <v>0.84</v>
      </c>
      <c r="T260">
        <v>0.85</v>
      </c>
      <c r="U260">
        <v>434.34</v>
      </c>
      <c r="V260">
        <v>108.39</v>
      </c>
      <c r="W260">
        <v>2.11</v>
      </c>
      <c r="X260">
        <v>9.44</v>
      </c>
      <c r="Y260">
        <v>2.03</v>
      </c>
      <c r="Z260">
        <v>2</v>
      </c>
      <c r="AA260" t="s">
        <v>5102</v>
      </c>
      <c r="AB260">
        <v>0</v>
      </c>
      <c r="AC260">
        <v>6</v>
      </c>
      <c r="AD260">
        <v>4.022666666666668</v>
      </c>
      <c r="AF260" t="s">
        <v>5108</v>
      </c>
      <c r="AI260">
        <v>0</v>
      </c>
      <c r="AJ260">
        <v>0</v>
      </c>
      <c r="AK260" t="s">
        <v>7707</v>
      </c>
      <c r="AL260" t="s">
        <v>7707</v>
      </c>
      <c r="AM260" t="s">
        <v>7796</v>
      </c>
    </row>
    <row r="261" spans="1:39">
      <c r="A261" t="s">
        <v>5354</v>
      </c>
      <c r="B261" t="s">
        <v>4554</v>
      </c>
      <c r="C261" t="s">
        <v>4556</v>
      </c>
      <c r="D261">
        <v>21</v>
      </c>
      <c r="E261" t="s">
        <v>4559</v>
      </c>
      <c r="F261">
        <v>7.68</v>
      </c>
      <c r="I261" t="s">
        <v>6198</v>
      </c>
      <c r="K261" t="s">
        <v>4891</v>
      </c>
      <c r="L261" t="s">
        <v>4892</v>
      </c>
      <c r="M261" t="s">
        <v>6402</v>
      </c>
      <c r="N261">
        <v>9</v>
      </c>
      <c r="O261" t="s">
        <v>6528</v>
      </c>
      <c r="P261" t="s">
        <v>6833</v>
      </c>
      <c r="Q261">
        <v>10</v>
      </c>
      <c r="R261">
        <v>2</v>
      </c>
      <c r="S261">
        <v>2.88</v>
      </c>
      <c r="T261">
        <v>4.16</v>
      </c>
      <c r="U261">
        <v>468.5</v>
      </c>
      <c r="V261">
        <v>137.33</v>
      </c>
      <c r="W261">
        <v>2.7</v>
      </c>
      <c r="X261">
        <v>5.94</v>
      </c>
      <c r="Y261">
        <v>1.64</v>
      </c>
      <c r="Z261">
        <v>4</v>
      </c>
      <c r="AA261" t="s">
        <v>5102</v>
      </c>
      <c r="AB261">
        <v>0</v>
      </c>
      <c r="AC261">
        <v>7</v>
      </c>
      <c r="AD261">
        <v>2.705</v>
      </c>
      <c r="AF261" t="s">
        <v>5110</v>
      </c>
      <c r="AI261">
        <v>0</v>
      </c>
      <c r="AJ261">
        <v>0</v>
      </c>
      <c r="AM261" t="s">
        <v>7796</v>
      </c>
    </row>
    <row r="262" spans="1:39">
      <c r="A262" t="s">
        <v>5355</v>
      </c>
      <c r="B262" t="s">
        <v>4554</v>
      </c>
      <c r="C262" t="s">
        <v>4556</v>
      </c>
      <c r="D262">
        <v>21</v>
      </c>
      <c r="E262" t="s">
        <v>4559</v>
      </c>
      <c r="F262">
        <v>7.68</v>
      </c>
      <c r="I262" t="s">
        <v>6199</v>
      </c>
      <c r="K262" t="s">
        <v>4891</v>
      </c>
      <c r="L262" t="s">
        <v>4892</v>
      </c>
      <c r="M262" t="s">
        <v>6402</v>
      </c>
      <c r="N262">
        <v>9</v>
      </c>
      <c r="O262" t="s">
        <v>6528</v>
      </c>
      <c r="P262" t="s">
        <v>6834</v>
      </c>
      <c r="Q262">
        <v>9</v>
      </c>
      <c r="R262">
        <v>3</v>
      </c>
      <c r="S262">
        <v>1</v>
      </c>
      <c r="T262">
        <v>2.24</v>
      </c>
      <c r="U262">
        <v>468.54</v>
      </c>
      <c r="V262">
        <v>131.26</v>
      </c>
      <c r="W262">
        <v>2.84</v>
      </c>
      <c r="X262">
        <v>6.01</v>
      </c>
      <c r="Y262">
        <v>1.97</v>
      </c>
      <c r="Z262">
        <v>4</v>
      </c>
      <c r="AA262" t="s">
        <v>5102</v>
      </c>
      <c r="AB262">
        <v>0</v>
      </c>
      <c r="AC262">
        <v>9</v>
      </c>
      <c r="AD262">
        <v>3.391380952380953</v>
      </c>
      <c r="AF262" t="s">
        <v>5110</v>
      </c>
      <c r="AI262">
        <v>0</v>
      </c>
      <c r="AJ262">
        <v>0</v>
      </c>
      <c r="AM262" t="s">
        <v>7796</v>
      </c>
    </row>
    <row r="263" spans="1:39">
      <c r="A263" t="s">
        <v>5356</v>
      </c>
      <c r="B263" t="s">
        <v>4554</v>
      </c>
      <c r="C263" t="s">
        <v>4556</v>
      </c>
      <c r="D263">
        <v>21.1</v>
      </c>
      <c r="E263" t="s">
        <v>4559</v>
      </c>
      <c r="F263">
        <v>7.68</v>
      </c>
      <c r="K263" t="s">
        <v>4891</v>
      </c>
      <c r="L263" t="s">
        <v>4892</v>
      </c>
      <c r="M263" t="s">
        <v>6403</v>
      </c>
      <c r="N263">
        <v>9</v>
      </c>
      <c r="O263" t="s">
        <v>6529</v>
      </c>
      <c r="P263" t="s">
        <v>6835</v>
      </c>
      <c r="Q263">
        <v>8</v>
      </c>
      <c r="R263">
        <v>1</v>
      </c>
      <c r="S263">
        <v>2.44</v>
      </c>
      <c r="T263">
        <v>3.58</v>
      </c>
      <c r="U263">
        <v>511.54</v>
      </c>
      <c r="V263">
        <v>106.96</v>
      </c>
      <c r="W263">
        <v>4.9</v>
      </c>
      <c r="X263">
        <v>6</v>
      </c>
      <c r="Y263">
        <v>1.21</v>
      </c>
      <c r="Z263">
        <v>5</v>
      </c>
      <c r="AA263" t="s">
        <v>5102</v>
      </c>
      <c r="AB263">
        <v>1</v>
      </c>
      <c r="AC263">
        <v>6</v>
      </c>
      <c r="AD263">
        <v>3.758</v>
      </c>
      <c r="AF263" t="s">
        <v>5110</v>
      </c>
      <c r="AI263">
        <v>0</v>
      </c>
      <c r="AJ263">
        <v>0</v>
      </c>
      <c r="AK263" t="s">
        <v>7725</v>
      </c>
      <c r="AL263" t="s">
        <v>7725</v>
      </c>
      <c r="AM263" t="s">
        <v>7796</v>
      </c>
    </row>
    <row r="264" spans="1:39">
      <c r="A264" t="s">
        <v>5357</v>
      </c>
      <c r="B264" t="s">
        <v>4554</v>
      </c>
      <c r="C264" t="s">
        <v>4556</v>
      </c>
      <c r="D264">
        <v>21.5</v>
      </c>
      <c r="E264" t="s">
        <v>4559</v>
      </c>
      <c r="F264">
        <v>7.67</v>
      </c>
      <c r="K264" t="s">
        <v>4891</v>
      </c>
      <c r="L264" t="s">
        <v>4892</v>
      </c>
      <c r="M264" t="s">
        <v>6398</v>
      </c>
      <c r="N264">
        <v>9</v>
      </c>
      <c r="O264" t="s">
        <v>6523</v>
      </c>
      <c r="P264" t="s">
        <v>6836</v>
      </c>
      <c r="Q264">
        <v>9</v>
      </c>
      <c r="R264">
        <v>2</v>
      </c>
      <c r="S264">
        <v>3.21</v>
      </c>
      <c r="T264">
        <v>3.23</v>
      </c>
      <c r="U264">
        <v>459.51</v>
      </c>
      <c r="V264">
        <v>122.98</v>
      </c>
      <c r="W264">
        <v>3.34</v>
      </c>
      <c r="X264">
        <v>12.83</v>
      </c>
      <c r="Y264">
        <v>6.04</v>
      </c>
      <c r="Z264">
        <v>4</v>
      </c>
      <c r="AA264" t="s">
        <v>5102</v>
      </c>
      <c r="AB264">
        <v>0</v>
      </c>
      <c r="AC264">
        <v>5</v>
      </c>
      <c r="AD264">
        <v>3.069214285714286</v>
      </c>
      <c r="AF264" t="s">
        <v>5108</v>
      </c>
      <c r="AI264">
        <v>0</v>
      </c>
      <c r="AJ264">
        <v>0</v>
      </c>
      <c r="AK264" t="s">
        <v>7721</v>
      </c>
      <c r="AL264" t="s">
        <v>7721</v>
      </c>
      <c r="AM264" t="s">
        <v>7796</v>
      </c>
    </row>
    <row r="265" spans="1:39">
      <c r="A265" t="s">
        <v>5358</v>
      </c>
      <c r="B265" t="s">
        <v>4554</v>
      </c>
      <c r="C265" t="s">
        <v>4556</v>
      </c>
      <c r="D265">
        <v>21.5</v>
      </c>
      <c r="E265" t="s">
        <v>4559</v>
      </c>
      <c r="F265">
        <v>7.67</v>
      </c>
      <c r="K265" t="s">
        <v>4891</v>
      </c>
      <c r="M265" t="s">
        <v>4915</v>
      </c>
      <c r="N265">
        <v>8</v>
      </c>
      <c r="O265" t="s">
        <v>6508</v>
      </c>
      <c r="P265" t="s">
        <v>6837</v>
      </c>
      <c r="Q265">
        <v>9</v>
      </c>
      <c r="R265">
        <v>3</v>
      </c>
      <c r="S265">
        <v>2.08</v>
      </c>
      <c r="T265">
        <v>2.09</v>
      </c>
      <c r="U265">
        <v>505.58</v>
      </c>
      <c r="V265">
        <v>124.97</v>
      </c>
      <c r="W265">
        <v>2.39</v>
      </c>
      <c r="Y265">
        <v>5.88</v>
      </c>
      <c r="Z265">
        <v>3</v>
      </c>
      <c r="AA265" t="s">
        <v>5102</v>
      </c>
      <c r="AB265">
        <v>1</v>
      </c>
      <c r="AC265">
        <v>7</v>
      </c>
      <c r="AD265">
        <v>3.126666666666667</v>
      </c>
      <c r="AF265" t="s">
        <v>5108</v>
      </c>
      <c r="AI265">
        <v>0</v>
      </c>
      <c r="AJ265">
        <v>0</v>
      </c>
      <c r="AK265" t="s">
        <v>7709</v>
      </c>
      <c r="AL265" t="s">
        <v>7709</v>
      </c>
      <c r="AM265" t="s">
        <v>7796</v>
      </c>
    </row>
    <row r="266" spans="1:39">
      <c r="A266" t="s">
        <v>5359</v>
      </c>
      <c r="B266" t="s">
        <v>4554</v>
      </c>
      <c r="C266" t="s">
        <v>4556</v>
      </c>
      <c r="D266">
        <v>22</v>
      </c>
      <c r="E266" t="s">
        <v>4559</v>
      </c>
      <c r="F266">
        <v>7.66</v>
      </c>
      <c r="K266" t="s">
        <v>4891</v>
      </c>
      <c r="M266" t="s">
        <v>4915</v>
      </c>
      <c r="N266">
        <v>8</v>
      </c>
      <c r="O266" t="s">
        <v>6543</v>
      </c>
      <c r="P266" t="s">
        <v>6838</v>
      </c>
      <c r="Q266">
        <v>6</v>
      </c>
      <c r="R266">
        <v>2</v>
      </c>
      <c r="S266">
        <v>2.45</v>
      </c>
      <c r="T266">
        <v>2.45</v>
      </c>
      <c r="U266">
        <v>381.46</v>
      </c>
      <c r="V266">
        <v>83.14</v>
      </c>
      <c r="W266">
        <v>3.13</v>
      </c>
      <c r="X266">
        <v>13.59</v>
      </c>
      <c r="Y266">
        <v>2.75</v>
      </c>
      <c r="Z266">
        <v>3</v>
      </c>
      <c r="AA266" t="s">
        <v>5102</v>
      </c>
      <c r="AB266">
        <v>0</v>
      </c>
      <c r="AC266">
        <v>2</v>
      </c>
      <c r="AD266">
        <v>5.121714285714286</v>
      </c>
      <c r="AF266" t="s">
        <v>5108</v>
      </c>
      <c r="AI266">
        <v>0</v>
      </c>
      <c r="AJ266">
        <v>0</v>
      </c>
      <c r="AK266" t="s">
        <v>7736</v>
      </c>
      <c r="AL266" t="s">
        <v>7736</v>
      </c>
      <c r="AM266" t="s">
        <v>7796</v>
      </c>
    </row>
    <row r="267" spans="1:39">
      <c r="A267" t="s">
        <v>5359</v>
      </c>
      <c r="B267" t="s">
        <v>4554</v>
      </c>
      <c r="C267" t="s">
        <v>4556</v>
      </c>
      <c r="D267">
        <v>22</v>
      </c>
      <c r="E267" t="s">
        <v>4559</v>
      </c>
      <c r="F267">
        <v>7.66</v>
      </c>
      <c r="K267" t="s">
        <v>4891</v>
      </c>
      <c r="M267" t="s">
        <v>6415</v>
      </c>
      <c r="N267">
        <v>8</v>
      </c>
      <c r="O267" t="s">
        <v>6544</v>
      </c>
      <c r="P267" t="s">
        <v>6838</v>
      </c>
      <c r="Q267">
        <v>6</v>
      </c>
      <c r="R267">
        <v>2</v>
      </c>
      <c r="S267">
        <v>2.45</v>
      </c>
      <c r="T267">
        <v>2.45</v>
      </c>
      <c r="U267">
        <v>381.46</v>
      </c>
      <c r="V267">
        <v>83.14</v>
      </c>
      <c r="W267">
        <v>3.13</v>
      </c>
      <c r="X267">
        <v>13.59</v>
      </c>
      <c r="Y267">
        <v>2.75</v>
      </c>
      <c r="Z267">
        <v>3</v>
      </c>
      <c r="AA267" t="s">
        <v>5102</v>
      </c>
      <c r="AB267">
        <v>0</v>
      </c>
      <c r="AC267">
        <v>2</v>
      </c>
      <c r="AD267">
        <v>5.121714285714286</v>
      </c>
      <c r="AF267" t="s">
        <v>5108</v>
      </c>
      <c r="AI267">
        <v>0</v>
      </c>
      <c r="AJ267">
        <v>0</v>
      </c>
      <c r="AK267" t="s">
        <v>7737</v>
      </c>
      <c r="AL267" t="s">
        <v>7737</v>
      </c>
      <c r="AM267" t="s">
        <v>7796</v>
      </c>
    </row>
    <row r="268" spans="1:39">
      <c r="A268" t="s">
        <v>5360</v>
      </c>
      <c r="B268" t="s">
        <v>4554</v>
      </c>
      <c r="C268" t="s">
        <v>4556</v>
      </c>
      <c r="D268">
        <v>22</v>
      </c>
      <c r="E268" t="s">
        <v>4559</v>
      </c>
      <c r="F268">
        <v>7.66</v>
      </c>
      <c r="K268" t="s">
        <v>4891</v>
      </c>
      <c r="L268" t="s">
        <v>4892</v>
      </c>
      <c r="M268" t="s">
        <v>6407</v>
      </c>
      <c r="N268">
        <v>9</v>
      </c>
      <c r="O268" t="s">
        <v>6534</v>
      </c>
      <c r="P268" t="s">
        <v>6839</v>
      </c>
      <c r="Q268">
        <v>9</v>
      </c>
      <c r="R268">
        <v>3</v>
      </c>
      <c r="S268">
        <v>0.44</v>
      </c>
      <c r="T268">
        <v>3.54</v>
      </c>
      <c r="U268">
        <v>556.62</v>
      </c>
      <c r="V268">
        <v>142.85</v>
      </c>
      <c r="W268">
        <v>3.2</v>
      </c>
      <c r="X268">
        <v>5.79</v>
      </c>
      <c r="Y268">
        <v>9.119999999999999</v>
      </c>
      <c r="Z268">
        <v>4</v>
      </c>
      <c r="AA268" t="s">
        <v>5102</v>
      </c>
      <c r="AB268">
        <v>1</v>
      </c>
      <c r="AC268">
        <v>11</v>
      </c>
      <c r="AD268">
        <v>2.336666666666667</v>
      </c>
      <c r="AF268" t="s">
        <v>7682</v>
      </c>
      <c r="AI268">
        <v>0</v>
      </c>
      <c r="AJ268">
        <v>0</v>
      </c>
      <c r="AK268" t="s">
        <v>7730</v>
      </c>
      <c r="AL268" t="s">
        <v>7730</v>
      </c>
      <c r="AM268" t="s">
        <v>7796</v>
      </c>
    </row>
    <row r="269" spans="1:39">
      <c r="A269" t="s">
        <v>5361</v>
      </c>
      <c r="B269" t="s">
        <v>4554</v>
      </c>
      <c r="C269" t="s">
        <v>4556</v>
      </c>
      <c r="D269">
        <v>22</v>
      </c>
      <c r="E269" t="s">
        <v>4559</v>
      </c>
      <c r="F269">
        <v>7.66</v>
      </c>
      <c r="I269" t="s">
        <v>6200</v>
      </c>
      <c r="K269" t="s">
        <v>4891</v>
      </c>
      <c r="L269" t="s">
        <v>4892</v>
      </c>
      <c r="M269" t="s">
        <v>6413</v>
      </c>
      <c r="N269">
        <v>8</v>
      </c>
      <c r="O269" t="s">
        <v>6541</v>
      </c>
      <c r="P269" t="s">
        <v>6840</v>
      </c>
      <c r="Q269">
        <v>10</v>
      </c>
      <c r="R269">
        <v>3</v>
      </c>
      <c r="S269">
        <v>5.21</v>
      </c>
      <c r="T269">
        <v>6.22</v>
      </c>
      <c r="U269">
        <v>661.17</v>
      </c>
      <c r="V269">
        <v>157.33</v>
      </c>
      <c r="W269">
        <v>6.13</v>
      </c>
      <c r="X269">
        <v>4.25</v>
      </c>
      <c r="Y269">
        <v>10.56</v>
      </c>
      <c r="Z269">
        <v>6</v>
      </c>
      <c r="AA269" t="s">
        <v>5102</v>
      </c>
      <c r="AB269">
        <v>2</v>
      </c>
      <c r="AC269">
        <v>9</v>
      </c>
      <c r="AD269">
        <v>0.1666666666666667</v>
      </c>
      <c r="AF269" t="s">
        <v>7682</v>
      </c>
      <c r="AI269">
        <v>0</v>
      </c>
      <c r="AJ269">
        <v>0</v>
      </c>
      <c r="AM269" t="s">
        <v>7796</v>
      </c>
    </row>
    <row r="270" spans="1:39">
      <c r="A270" t="s">
        <v>5362</v>
      </c>
      <c r="B270" t="s">
        <v>4554</v>
      </c>
      <c r="C270" t="s">
        <v>4556</v>
      </c>
      <c r="D270">
        <v>22</v>
      </c>
      <c r="E270" t="s">
        <v>4559</v>
      </c>
      <c r="F270">
        <v>7.66</v>
      </c>
      <c r="K270" t="s">
        <v>4891</v>
      </c>
      <c r="L270" t="s">
        <v>4892</v>
      </c>
      <c r="M270" t="s">
        <v>6398</v>
      </c>
      <c r="N270">
        <v>9</v>
      </c>
      <c r="O270" t="s">
        <v>6523</v>
      </c>
      <c r="P270" t="s">
        <v>6841</v>
      </c>
      <c r="Q270">
        <v>9</v>
      </c>
      <c r="R270">
        <v>2</v>
      </c>
      <c r="S270">
        <v>2.69</v>
      </c>
      <c r="T270">
        <v>2.69</v>
      </c>
      <c r="U270">
        <v>436.5</v>
      </c>
      <c r="V270">
        <v>110.09</v>
      </c>
      <c r="W270">
        <v>2.97</v>
      </c>
      <c r="X270">
        <v>13.61</v>
      </c>
      <c r="Y270">
        <v>4.16</v>
      </c>
      <c r="Z270">
        <v>4</v>
      </c>
      <c r="AA270" t="s">
        <v>5102</v>
      </c>
      <c r="AB270">
        <v>0</v>
      </c>
      <c r="AC270">
        <v>4</v>
      </c>
      <c r="AD270">
        <v>3.938904761904762</v>
      </c>
      <c r="AF270" t="s">
        <v>5108</v>
      </c>
      <c r="AI270">
        <v>0</v>
      </c>
      <c r="AJ270">
        <v>0</v>
      </c>
      <c r="AK270" t="s">
        <v>7721</v>
      </c>
      <c r="AL270" t="s">
        <v>7721</v>
      </c>
      <c r="AM270" t="s">
        <v>7796</v>
      </c>
    </row>
    <row r="271" spans="1:39">
      <c r="A271" t="s">
        <v>5363</v>
      </c>
      <c r="B271" t="s">
        <v>4554</v>
      </c>
      <c r="C271" t="s">
        <v>4556</v>
      </c>
      <c r="D271">
        <v>22</v>
      </c>
      <c r="E271" t="s">
        <v>4559</v>
      </c>
      <c r="F271">
        <v>7.66</v>
      </c>
      <c r="K271" t="s">
        <v>4891</v>
      </c>
      <c r="L271" t="s">
        <v>4892</v>
      </c>
      <c r="M271" t="s">
        <v>6398</v>
      </c>
      <c r="N271">
        <v>9</v>
      </c>
      <c r="O271" t="s">
        <v>6523</v>
      </c>
      <c r="P271" t="s">
        <v>6842</v>
      </c>
      <c r="Q271">
        <v>10</v>
      </c>
      <c r="R271">
        <v>3</v>
      </c>
      <c r="S271">
        <v>3.1</v>
      </c>
      <c r="T271">
        <v>3.11</v>
      </c>
      <c r="U271">
        <v>592.66</v>
      </c>
      <c r="V271">
        <v>152.08</v>
      </c>
      <c r="W271">
        <v>3.76</v>
      </c>
      <c r="X271">
        <v>13.72</v>
      </c>
      <c r="Y271">
        <v>5.31</v>
      </c>
      <c r="Z271">
        <v>5</v>
      </c>
      <c r="AA271" t="s">
        <v>5102</v>
      </c>
      <c r="AB271">
        <v>1</v>
      </c>
      <c r="AC271">
        <v>9</v>
      </c>
      <c r="AD271">
        <v>2.561666666666667</v>
      </c>
      <c r="AF271" t="s">
        <v>5108</v>
      </c>
      <c r="AI271">
        <v>0</v>
      </c>
      <c r="AJ271">
        <v>0</v>
      </c>
      <c r="AK271" t="s">
        <v>7721</v>
      </c>
      <c r="AL271" t="s">
        <v>7721</v>
      </c>
      <c r="AM271" t="s">
        <v>7796</v>
      </c>
    </row>
    <row r="272" spans="1:39">
      <c r="A272" t="s">
        <v>5364</v>
      </c>
      <c r="B272" t="s">
        <v>4554</v>
      </c>
      <c r="C272" t="s">
        <v>4556</v>
      </c>
      <c r="D272">
        <v>22</v>
      </c>
      <c r="E272" t="s">
        <v>4559</v>
      </c>
      <c r="F272">
        <v>7.66</v>
      </c>
      <c r="K272" t="s">
        <v>4891</v>
      </c>
      <c r="L272" t="s">
        <v>4892</v>
      </c>
      <c r="M272" t="s">
        <v>6375</v>
      </c>
      <c r="N272">
        <v>9</v>
      </c>
      <c r="O272" t="s">
        <v>6491</v>
      </c>
      <c r="P272" t="s">
        <v>6843</v>
      </c>
      <c r="Q272">
        <v>6</v>
      </c>
      <c r="R272">
        <v>1</v>
      </c>
      <c r="S272">
        <v>1.82</v>
      </c>
      <c r="T272">
        <v>1.82</v>
      </c>
      <c r="U272">
        <v>269.35</v>
      </c>
      <c r="V272">
        <v>68.02</v>
      </c>
      <c r="W272">
        <v>2.79</v>
      </c>
      <c r="X272">
        <v>9.31</v>
      </c>
      <c r="Y272">
        <v>1.37</v>
      </c>
      <c r="Z272">
        <v>2</v>
      </c>
      <c r="AA272" t="s">
        <v>5102</v>
      </c>
      <c r="AB272">
        <v>0</v>
      </c>
      <c r="AC272">
        <v>3</v>
      </c>
      <c r="AD272">
        <v>5.833333333333333</v>
      </c>
      <c r="AF272" t="s">
        <v>5108</v>
      </c>
      <c r="AI272">
        <v>0</v>
      </c>
      <c r="AJ272">
        <v>0</v>
      </c>
      <c r="AK272" t="s">
        <v>7694</v>
      </c>
      <c r="AL272" t="s">
        <v>7694</v>
      </c>
      <c r="AM272" t="s">
        <v>7796</v>
      </c>
    </row>
    <row r="273" spans="1:39">
      <c r="A273" t="s">
        <v>5365</v>
      </c>
      <c r="B273" t="s">
        <v>4554</v>
      </c>
      <c r="C273" t="s">
        <v>4556</v>
      </c>
      <c r="D273">
        <v>22</v>
      </c>
      <c r="E273" t="s">
        <v>4559</v>
      </c>
      <c r="F273">
        <v>7.66</v>
      </c>
      <c r="I273" t="s">
        <v>6201</v>
      </c>
      <c r="K273" t="s">
        <v>4891</v>
      </c>
      <c r="L273" t="s">
        <v>4892</v>
      </c>
      <c r="M273" t="s">
        <v>6402</v>
      </c>
      <c r="N273">
        <v>9</v>
      </c>
      <c r="O273" t="s">
        <v>6528</v>
      </c>
      <c r="P273" t="s">
        <v>6844</v>
      </c>
      <c r="Q273">
        <v>8</v>
      </c>
      <c r="R273">
        <v>3</v>
      </c>
      <c r="S273">
        <v>1.49</v>
      </c>
      <c r="T273">
        <v>2.92</v>
      </c>
      <c r="U273">
        <v>475.53</v>
      </c>
      <c r="V273">
        <v>137.23</v>
      </c>
      <c r="W273">
        <v>3.59</v>
      </c>
      <c r="X273">
        <v>5.83</v>
      </c>
      <c r="Y273">
        <v>0.7</v>
      </c>
      <c r="Z273">
        <v>4</v>
      </c>
      <c r="AA273" t="s">
        <v>5102</v>
      </c>
      <c r="AB273">
        <v>0</v>
      </c>
      <c r="AC273">
        <v>8</v>
      </c>
      <c r="AD273">
        <v>3.341452380952381</v>
      </c>
      <c r="AF273" t="s">
        <v>5110</v>
      </c>
      <c r="AI273">
        <v>0</v>
      </c>
      <c r="AJ273">
        <v>0</v>
      </c>
      <c r="AM273" t="s">
        <v>7796</v>
      </c>
    </row>
    <row r="274" spans="1:39">
      <c r="A274" t="s">
        <v>5366</v>
      </c>
      <c r="B274" t="s">
        <v>4554</v>
      </c>
      <c r="C274" t="s">
        <v>4556</v>
      </c>
      <c r="D274">
        <v>23</v>
      </c>
      <c r="E274" t="s">
        <v>4559</v>
      </c>
      <c r="F274">
        <v>7.64</v>
      </c>
      <c r="K274" t="s">
        <v>4891</v>
      </c>
      <c r="L274" t="s">
        <v>4892</v>
      </c>
      <c r="M274" t="s">
        <v>4902</v>
      </c>
      <c r="N274">
        <v>9</v>
      </c>
      <c r="O274" t="s">
        <v>6495</v>
      </c>
      <c r="P274" t="s">
        <v>6845</v>
      </c>
      <c r="Q274">
        <v>8</v>
      </c>
      <c r="R274">
        <v>2</v>
      </c>
      <c r="S274">
        <v>3.67</v>
      </c>
      <c r="T274">
        <v>4.39</v>
      </c>
      <c r="U274">
        <v>448.53</v>
      </c>
      <c r="V274">
        <v>109.76</v>
      </c>
      <c r="W274">
        <v>4.49</v>
      </c>
      <c r="X274">
        <v>6.71</v>
      </c>
      <c r="Y274">
        <v>0.41</v>
      </c>
      <c r="Z274">
        <v>5</v>
      </c>
      <c r="AA274" t="s">
        <v>5102</v>
      </c>
      <c r="AB274">
        <v>0</v>
      </c>
      <c r="AC274">
        <v>5</v>
      </c>
      <c r="AD274">
        <v>2.678976190476191</v>
      </c>
      <c r="AE274" t="s">
        <v>7673</v>
      </c>
      <c r="AF274" t="s">
        <v>5108</v>
      </c>
      <c r="AI274">
        <v>0</v>
      </c>
      <c r="AJ274">
        <v>0</v>
      </c>
      <c r="AK274" t="s">
        <v>7698</v>
      </c>
      <c r="AL274" t="s">
        <v>7698</v>
      </c>
      <c r="AM274" t="s">
        <v>7796</v>
      </c>
    </row>
    <row r="275" spans="1:39">
      <c r="A275" t="s">
        <v>5367</v>
      </c>
      <c r="B275" t="s">
        <v>4554</v>
      </c>
      <c r="C275" t="s">
        <v>4556</v>
      </c>
      <c r="D275">
        <v>23</v>
      </c>
      <c r="E275" t="s">
        <v>4559</v>
      </c>
      <c r="F275">
        <v>7.64</v>
      </c>
      <c r="K275" t="s">
        <v>4891</v>
      </c>
      <c r="L275" t="s">
        <v>4892</v>
      </c>
      <c r="M275" t="s">
        <v>6416</v>
      </c>
      <c r="N275">
        <v>9</v>
      </c>
      <c r="O275" t="s">
        <v>6545</v>
      </c>
      <c r="P275" t="s">
        <v>6846</v>
      </c>
      <c r="Q275">
        <v>8</v>
      </c>
      <c r="R275">
        <v>4</v>
      </c>
      <c r="S275">
        <v>2.34</v>
      </c>
      <c r="T275">
        <v>4.07</v>
      </c>
      <c r="U275">
        <v>541.03</v>
      </c>
      <c r="V275">
        <v>148.33</v>
      </c>
      <c r="W275">
        <v>4.51</v>
      </c>
      <c r="X275">
        <v>6.33</v>
      </c>
      <c r="Y275">
        <v>8.130000000000001</v>
      </c>
      <c r="Z275">
        <v>4</v>
      </c>
      <c r="AA275" t="s">
        <v>5102</v>
      </c>
      <c r="AB275">
        <v>1</v>
      </c>
      <c r="AC275">
        <v>8</v>
      </c>
      <c r="AD275">
        <v>2.23</v>
      </c>
      <c r="AE275" t="s">
        <v>7673</v>
      </c>
      <c r="AF275" t="s">
        <v>5110</v>
      </c>
      <c r="AH275" t="s">
        <v>5111</v>
      </c>
      <c r="AI275">
        <v>2</v>
      </c>
      <c r="AJ275">
        <v>0</v>
      </c>
      <c r="AK275" t="s">
        <v>7735</v>
      </c>
      <c r="AL275" t="s">
        <v>7735</v>
      </c>
      <c r="AM275" t="s">
        <v>7796</v>
      </c>
    </row>
    <row r="276" spans="1:39">
      <c r="A276" t="s">
        <v>5368</v>
      </c>
      <c r="B276" t="s">
        <v>4554</v>
      </c>
      <c r="C276" t="s">
        <v>4556</v>
      </c>
      <c r="D276">
        <v>23</v>
      </c>
      <c r="E276" t="s">
        <v>4559</v>
      </c>
      <c r="F276">
        <v>7.64</v>
      </c>
      <c r="K276" t="s">
        <v>4891</v>
      </c>
      <c r="M276" t="s">
        <v>4915</v>
      </c>
      <c r="N276">
        <v>8</v>
      </c>
      <c r="O276" t="s">
        <v>6508</v>
      </c>
      <c r="P276" t="s">
        <v>6847</v>
      </c>
      <c r="Q276">
        <v>9</v>
      </c>
      <c r="R276">
        <v>2</v>
      </c>
      <c r="S276">
        <v>2.45</v>
      </c>
      <c r="T276">
        <v>2.46</v>
      </c>
      <c r="U276">
        <v>467.56</v>
      </c>
      <c r="V276">
        <v>104.74</v>
      </c>
      <c r="W276">
        <v>2.92</v>
      </c>
      <c r="X276">
        <v>13.78</v>
      </c>
      <c r="Y276">
        <v>5.9</v>
      </c>
      <c r="Z276">
        <v>3</v>
      </c>
      <c r="AA276" t="s">
        <v>5102</v>
      </c>
      <c r="AB276">
        <v>0</v>
      </c>
      <c r="AC276">
        <v>5</v>
      </c>
      <c r="AD276">
        <v>4.015380952380952</v>
      </c>
      <c r="AF276" t="s">
        <v>5108</v>
      </c>
      <c r="AI276">
        <v>0</v>
      </c>
      <c r="AJ276">
        <v>0</v>
      </c>
      <c r="AK276" t="s">
        <v>7709</v>
      </c>
      <c r="AL276" t="s">
        <v>7709</v>
      </c>
      <c r="AM276" t="s">
        <v>7796</v>
      </c>
    </row>
    <row r="277" spans="1:39">
      <c r="A277" t="s">
        <v>5369</v>
      </c>
      <c r="B277" t="s">
        <v>4554</v>
      </c>
      <c r="C277" t="s">
        <v>4556</v>
      </c>
      <c r="D277">
        <v>23</v>
      </c>
      <c r="E277" t="s">
        <v>4559</v>
      </c>
      <c r="F277">
        <v>7.64</v>
      </c>
      <c r="I277" t="s">
        <v>6202</v>
      </c>
      <c r="K277" t="s">
        <v>4891</v>
      </c>
      <c r="L277" t="s">
        <v>4892</v>
      </c>
      <c r="M277" t="s">
        <v>6402</v>
      </c>
      <c r="N277">
        <v>9</v>
      </c>
      <c r="O277" t="s">
        <v>6528</v>
      </c>
      <c r="P277" t="s">
        <v>6848</v>
      </c>
      <c r="Q277">
        <v>7</v>
      </c>
      <c r="R277">
        <v>3</v>
      </c>
      <c r="S277">
        <v>2.2</v>
      </c>
      <c r="T277">
        <v>3.41</v>
      </c>
      <c r="U277">
        <v>468.51</v>
      </c>
      <c r="V277">
        <v>113.44</v>
      </c>
      <c r="W277">
        <v>3.86</v>
      </c>
      <c r="X277">
        <v>6.14</v>
      </c>
      <c r="Y277">
        <v>0.77</v>
      </c>
      <c r="Z277">
        <v>4</v>
      </c>
      <c r="AA277" t="s">
        <v>5102</v>
      </c>
      <c r="AB277">
        <v>0</v>
      </c>
      <c r="AC277">
        <v>8</v>
      </c>
      <c r="AD277">
        <v>3.305261904761904</v>
      </c>
      <c r="AF277" t="s">
        <v>5110</v>
      </c>
      <c r="AI277">
        <v>0</v>
      </c>
      <c r="AJ277">
        <v>0</v>
      </c>
      <c r="AM277" t="s">
        <v>7796</v>
      </c>
    </row>
    <row r="278" spans="1:39">
      <c r="A278" t="s">
        <v>5370</v>
      </c>
      <c r="B278" t="s">
        <v>4554</v>
      </c>
      <c r="C278" t="s">
        <v>4556</v>
      </c>
      <c r="D278">
        <v>23</v>
      </c>
      <c r="E278" t="s">
        <v>4559</v>
      </c>
      <c r="F278">
        <v>7.64</v>
      </c>
      <c r="K278" t="s">
        <v>4891</v>
      </c>
      <c r="M278" t="s">
        <v>6368</v>
      </c>
      <c r="N278">
        <v>8</v>
      </c>
      <c r="O278" t="s">
        <v>6483</v>
      </c>
      <c r="P278" t="s">
        <v>6849</v>
      </c>
      <c r="Q278">
        <v>5</v>
      </c>
      <c r="R278">
        <v>1</v>
      </c>
      <c r="S278">
        <v>1.76</v>
      </c>
      <c r="T278">
        <v>1.97</v>
      </c>
      <c r="U278">
        <v>382.47</v>
      </c>
      <c r="V278">
        <v>58.64</v>
      </c>
      <c r="W278">
        <v>3.1</v>
      </c>
      <c r="X278">
        <v>7.5</v>
      </c>
      <c r="Y278">
        <v>0.22</v>
      </c>
      <c r="Z278">
        <v>2</v>
      </c>
      <c r="AA278" t="s">
        <v>5102</v>
      </c>
      <c r="AB278">
        <v>0</v>
      </c>
      <c r="AC278">
        <v>3</v>
      </c>
      <c r="AD278">
        <v>5.672833333333333</v>
      </c>
      <c r="AF278" t="s">
        <v>5108</v>
      </c>
      <c r="AI278">
        <v>0</v>
      </c>
      <c r="AJ278">
        <v>0</v>
      </c>
      <c r="AK278" t="s">
        <v>7686</v>
      </c>
      <c r="AL278" t="s">
        <v>7686</v>
      </c>
      <c r="AM278" t="s">
        <v>7796</v>
      </c>
    </row>
    <row r="279" spans="1:39">
      <c r="A279" t="s">
        <v>5371</v>
      </c>
      <c r="B279" t="s">
        <v>4554</v>
      </c>
      <c r="C279" t="s">
        <v>4556</v>
      </c>
      <c r="D279">
        <v>24</v>
      </c>
      <c r="E279" t="s">
        <v>4559</v>
      </c>
      <c r="F279">
        <v>7.62</v>
      </c>
      <c r="K279" t="s">
        <v>4891</v>
      </c>
      <c r="L279" t="s">
        <v>4892</v>
      </c>
      <c r="M279" t="s">
        <v>6417</v>
      </c>
      <c r="N279">
        <v>9</v>
      </c>
      <c r="O279" t="s">
        <v>6546</v>
      </c>
      <c r="P279" t="s">
        <v>6850</v>
      </c>
      <c r="Q279">
        <v>8</v>
      </c>
      <c r="R279">
        <v>1</v>
      </c>
      <c r="S279">
        <v>3.68</v>
      </c>
      <c r="T279">
        <v>3.68</v>
      </c>
      <c r="U279">
        <v>443.9</v>
      </c>
      <c r="V279">
        <v>113.72</v>
      </c>
      <c r="W279">
        <v>3.62</v>
      </c>
      <c r="Y279">
        <v>3.49</v>
      </c>
      <c r="Z279">
        <v>4</v>
      </c>
      <c r="AA279" t="s">
        <v>5102</v>
      </c>
      <c r="AB279">
        <v>0</v>
      </c>
      <c r="AC279">
        <v>3</v>
      </c>
      <c r="AD279">
        <v>3.263380952380952</v>
      </c>
      <c r="AF279" t="s">
        <v>5108</v>
      </c>
      <c r="AI279">
        <v>0</v>
      </c>
      <c r="AJ279">
        <v>0</v>
      </c>
      <c r="AK279" t="s">
        <v>7738</v>
      </c>
      <c r="AL279" t="s">
        <v>7738</v>
      </c>
      <c r="AM279" t="s">
        <v>7796</v>
      </c>
    </row>
    <row r="280" spans="1:39">
      <c r="A280" t="s">
        <v>5371</v>
      </c>
      <c r="B280" t="s">
        <v>4554</v>
      </c>
      <c r="C280" t="s">
        <v>4556</v>
      </c>
      <c r="D280">
        <v>24</v>
      </c>
      <c r="E280" t="s">
        <v>4559</v>
      </c>
      <c r="F280">
        <v>7.62</v>
      </c>
      <c r="K280" t="s">
        <v>4891</v>
      </c>
      <c r="L280" t="s">
        <v>4892</v>
      </c>
      <c r="M280" t="s">
        <v>6418</v>
      </c>
      <c r="N280">
        <v>9</v>
      </c>
      <c r="O280" t="s">
        <v>6547</v>
      </c>
      <c r="P280" t="s">
        <v>6850</v>
      </c>
      <c r="Q280">
        <v>8</v>
      </c>
      <c r="R280">
        <v>1</v>
      </c>
      <c r="S280">
        <v>3.68</v>
      </c>
      <c r="T280">
        <v>3.68</v>
      </c>
      <c r="U280">
        <v>443.9</v>
      </c>
      <c r="V280">
        <v>113.72</v>
      </c>
      <c r="W280">
        <v>3.62</v>
      </c>
      <c r="Y280">
        <v>3.49</v>
      </c>
      <c r="Z280">
        <v>4</v>
      </c>
      <c r="AA280" t="s">
        <v>5102</v>
      </c>
      <c r="AB280">
        <v>0</v>
      </c>
      <c r="AC280">
        <v>3</v>
      </c>
      <c r="AD280">
        <v>3.263380952380952</v>
      </c>
      <c r="AF280" t="s">
        <v>5108</v>
      </c>
      <c r="AI280">
        <v>0</v>
      </c>
      <c r="AJ280">
        <v>0</v>
      </c>
      <c r="AK280" t="s">
        <v>7738</v>
      </c>
      <c r="AL280" t="s">
        <v>7738</v>
      </c>
      <c r="AM280" t="s">
        <v>7796</v>
      </c>
    </row>
    <row r="281" spans="1:39">
      <c r="A281" t="s">
        <v>5372</v>
      </c>
      <c r="B281" t="s">
        <v>4554</v>
      </c>
      <c r="C281" t="s">
        <v>4556</v>
      </c>
      <c r="D281">
        <v>24</v>
      </c>
      <c r="E281" t="s">
        <v>4559</v>
      </c>
      <c r="F281">
        <v>7.62</v>
      </c>
      <c r="K281" t="s">
        <v>4891</v>
      </c>
      <c r="M281" t="s">
        <v>4915</v>
      </c>
      <c r="N281">
        <v>8</v>
      </c>
      <c r="O281" t="s">
        <v>6543</v>
      </c>
      <c r="P281" t="s">
        <v>6851</v>
      </c>
      <c r="Q281">
        <v>9</v>
      </c>
      <c r="R281">
        <v>2</v>
      </c>
      <c r="S281">
        <v>2.56</v>
      </c>
      <c r="T281">
        <v>2.9</v>
      </c>
      <c r="U281">
        <v>451.56</v>
      </c>
      <c r="V281">
        <v>95.51000000000001</v>
      </c>
      <c r="W281">
        <v>3.34</v>
      </c>
      <c r="X281">
        <v>13.59</v>
      </c>
      <c r="Y281">
        <v>7.23</v>
      </c>
      <c r="Z281">
        <v>3</v>
      </c>
      <c r="AA281" t="s">
        <v>5102</v>
      </c>
      <c r="AB281">
        <v>0</v>
      </c>
      <c r="AC281">
        <v>4</v>
      </c>
      <c r="AD281">
        <v>4.382333333333333</v>
      </c>
      <c r="AF281" t="s">
        <v>5108</v>
      </c>
      <c r="AI281">
        <v>0</v>
      </c>
      <c r="AJ281">
        <v>0</v>
      </c>
      <c r="AK281" t="s">
        <v>7736</v>
      </c>
      <c r="AL281" t="s">
        <v>7736</v>
      </c>
      <c r="AM281" t="s">
        <v>7796</v>
      </c>
    </row>
    <row r="282" spans="1:39">
      <c r="A282" t="s">
        <v>5373</v>
      </c>
      <c r="B282" t="s">
        <v>4554</v>
      </c>
      <c r="C282" t="s">
        <v>4556</v>
      </c>
      <c r="D282">
        <v>24</v>
      </c>
      <c r="E282" t="s">
        <v>4559</v>
      </c>
      <c r="F282">
        <v>7.62</v>
      </c>
      <c r="K282" t="s">
        <v>4891</v>
      </c>
      <c r="L282" t="s">
        <v>4892</v>
      </c>
      <c r="M282" t="s">
        <v>6375</v>
      </c>
      <c r="N282">
        <v>9</v>
      </c>
      <c r="O282" t="s">
        <v>6491</v>
      </c>
      <c r="P282" t="s">
        <v>6852</v>
      </c>
      <c r="Q282">
        <v>7</v>
      </c>
      <c r="R282">
        <v>2</v>
      </c>
      <c r="S282">
        <v>2.2</v>
      </c>
      <c r="T282">
        <v>2.2</v>
      </c>
      <c r="U282">
        <v>349.8</v>
      </c>
      <c r="V282">
        <v>92.94</v>
      </c>
      <c r="W282">
        <v>3.86</v>
      </c>
      <c r="X282">
        <v>9.32</v>
      </c>
      <c r="Y282">
        <v>1.47</v>
      </c>
      <c r="Z282">
        <v>3</v>
      </c>
      <c r="AA282" t="s">
        <v>5102</v>
      </c>
      <c r="AB282">
        <v>0</v>
      </c>
      <c r="AC282">
        <v>4</v>
      </c>
      <c r="AD282">
        <v>5.302</v>
      </c>
      <c r="AF282" t="s">
        <v>5108</v>
      </c>
      <c r="AI282">
        <v>0</v>
      </c>
      <c r="AJ282">
        <v>0</v>
      </c>
      <c r="AK282" t="s">
        <v>7694</v>
      </c>
      <c r="AL282" t="s">
        <v>7694</v>
      </c>
      <c r="AM282" t="s">
        <v>7796</v>
      </c>
    </row>
    <row r="283" spans="1:39">
      <c r="A283" t="s">
        <v>5374</v>
      </c>
      <c r="B283" t="s">
        <v>4554</v>
      </c>
      <c r="C283" t="s">
        <v>4556</v>
      </c>
      <c r="D283">
        <v>24</v>
      </c>
      <c r="E283" t="s">
        <v>4559</v>
      </c>
      <c r="F283">
        <v>7.62</v>
      </c>
      <c r="K283" t="s">
        <v>4891</v>
      </c>
      <c r="L283" t="s">
        <v>4892</v>
      </c>
      <c r="M283" t="s">
        <v>6375</v>
      </c>
      <c r="N283">
        <v>9</v>
      </c>
      <c r="O283" t="s">
        <v>6491</v>
      </c>
      <c r="P283" t="s">
        <v>6853</v>
      </c>
      <c r="Q283">
        <v>7</v>
      </c>
      <c r="R283">
        <v>1</v>
      </c>
      <c r="S283">
        <v>0.6</v>
      </c>
      <c r="T283">
        <v>0.6</v>
      </c>
      <c r="U283">
        <v>308.36</v>
      </c>
      <c r="V283">
        <v>80.48999999999999</v>
      </c>
      <c r="W283">
        <v>1.9</v>
      </c>
      <c r="X283">
        <v>9.34</v>
      </c>
      <c r="Y283">
        <v>2.53</v>
      </c>
      <c r="Z283">
        <v>2</v>
      </c>
      <c r="AA283" t="s">
        <v>5102</v>
      </c>
      <c r="AB283">
        <v>0</v>
      </c>
      <c r="AC283">
        <v>3</v>
      </c>
      <c r="AD283">
        <v>5.833333333333333</v>
      </c>
      <c r="AF283" t="s">
        <v>5108</v>
      </c>
      <c r="AI283">
        <v>0</v>
      </c>
      <c r="AJ283">
        <v>0</v>
      </c>
      <c r="AK283" t="s">
        <v>7694</v>
      </c>
      <c r="AL283" t="s">
        <v>7694</v>
      </c>
      <c r="AM283" t="s">
        <v>7796</v>
      </c>
    </row>
    <row r="284" spans="1:39">
      <c r="A284" t="s">
        <v>5375</v>
      </c>
      <c r="B284" t="s">
        <v>4554</v>
      </c>
      <c r="C284" t="s">
        <v>4556</v>
      </c>
      <c r="D284">
        <v>24.5</v>
      </c>
      <c r="E284" t="s">
        <v>4559</v>
      </c>
      <c r="F284">
        <v>7.61</v>
      </c>
      <c r="K284" t="s">
        <v>4891</v>
      </c>
      <c r="L284" t="s">
        <v>4892</v>
      </c>
      <c r="M284" t="s">
        <v>6378</v>
      </c>
      <c r="N284">
        <v>9</v>
      </c>
      <c r="O284" t="s">
        <v>6494</v>
      </c>
      <c r="P284" t="s">
        <v>6854</v>
      </c>
      <c r="Q284">
        <v>9</v>
      </c>
      <c r="R284">
        <v>3</v>
      </c>
      <c r="S284">
        <v>2.94</v>
      </c>
      <c r="T284">
        <v>3.95</v>
      </c>
      <c r="U284">
        <v>548.65</v>
      </c>
      <c r="V284">
        <v>133.84</v>
      </c>
      <c r="W284">
        <v>3.1</v>
      </c>
      <c r="X284">
        <v>13.83</v>
      </c>
      <c r="Y284">
        <v>8.369999999999999</v>
      </c>
      <c r="Z284">
        <v>3</v>
      </c>
      <c r="AA284" t="s">
        <v>5102</v>
      </c>
      <c r="AB284">
        <v>1</v>
      </c>
      <c r="AC284">
        <v>10</v>
      </c>
      <c r="AD284">
        <v>2.036666666666667</v>
      </c>
      <c r="AF284" t="s">
        <v>5108</v>
      </c>
      <c r="AI284">
        <v>0</v>
      </c>
      <c r="AJ284">
        <v>0</v>
      </c>
      <c r="AK284" t="s">
        <v>7697</v>
      </c>
      <c r="AL284" t="s">
        <v>7697</v>
      </c>
      <c r="AM284" t="s">
        <v>7796</v>
      </c>
    </row>
    <row r="285" spans="1:39">
      <c r="A285" t="s">
        <v>5376</v>
      </c>
      <c r="B285" t="s">
        <v>4554</v>
      </c>
      <c r="C285" t="s">
        <v>4556</v>
      </c>
      <c r="D285">
        <v>24.5</v>
      </c>
      <c r="E285" t="s">
        <v>4559</v>
      </c>
      <c r="F285">
        <v>7.61</v>
      </c>
      <c r="K285" t="s">
        <v>4891</v>
      </c>
      <c r="M285" t="s">
        <v>6368</v>
      </c>
      <c r="N285">
        <v>8</v>
      </c>
      <c r="O285" t="s">
        <v>6483</v>
      </c>
      <c r="P285" t="s">
        <v>6855</v>
      </c>
      <c r="Q285">
        <v>5</v>
      </c>
      <c r="R285">
        <v>1</v>
      </c>
      <c r="S285">
        <v>1.75</v>
      </c>
      <c r="T285">
        <v>1.96</v>
      </c>
      <c r="U285">
        <v>396.49</v>
      </c>
      <c r="V285">
        <v>58.64</v>
      </c>
      <c r="W285">
        <v>3.14</v>
      </c>
      <c r="X285">
        <v>7.5</v>
      </c>
      <c r="Y285">
        <v>0.16</v>
      </c>
      <c r="Z285">
        <v>2</v>
      </c>
      <c r="AA285" t="s">
        <v>5102</v>
      </c>
      <c r="AB285">
        <v>0</v>
      </c>
      <c r="AC285">
        <v>4</v>
      </c>
      <c r="AD285">
        <v>5.572690476190476</v>
      </c>
      <c r="AF285" t="s">
        <v>5108</v>
      </c>
      <c r="AI285">
        <v>0</v>
      </c>
      <c r="AJ285">
        <v>0</v>
      </c>
      <c r="AK285" t="s">
        <v>7686</v>
      </c>
      <c r="AL285" t="s">
        <v>7686</v>
      </c>
      <c r="AM285" t="s">
        <v>7796</v>
      </c>
    </row>
    <row r="286" spans="1:39">
      <c r="A286" t="s">
        <v>5282</v>
      </c>
      <c r="B286" t="s">
        <v>4554</v>
      </c>
      <c r="C286" t="s">
        <v>4556</v>
      </c>
      <c r="D286">
        <v>24.55</v>
      </c>
      <c r="E286" t="s">
        <v>4559</v>
      </c>
      <c r="F286">
        <v>7.61</v>
      </c>
      <c r="K286" t="s">
        <v>4891</v>
      </c>
      <c r="M286" t="s">
        <v>6419</v>
      </c>
      <c r="N286">
        <v>8</v>
      </c>
      <c r="O286" t="s">
        <v>6548</v>
      </c>
      <c r="P286" t="s">
        <v>6761</v>
      </c>
      <c r="Q286">
        <v>7</v>
      </c>
      <c r="R286">
        <v>2</v>
      </c>
      <c r="S286">
        <v>2.04</v>
      </c>
      <c r="T286">
        <v>2.04</v>
      </c>
      <c r="U286">
        <v>346.42</v>
      </c>
      <c r="V286">
        <v>115.27</v>
      </c>
      <c r="W286">
        <v>1.45</v>
      </c>
      <c r="X286">
        <v>10.26</v>
      </c>
      <c r="Y286">
        <v>4.01</v>
      </c>
      <c r="Z286">
        <v>3</v>
      </c>
      <c r="AA286" t="s">
        <v>5102</v>
      </c>
      <c r="AB286">
        <v>0</v>
      </c>
      <c r="AC286">
        <v>3</v>
      </c>
      <c r="AD286">
        <v>4.637666666666667</v>
      </c>
      <c r="AF286" t="s">
        <v>5108</v>
      </c>
      <c r="AI286">
        <v>0</v>
      </c>
      <c r="AJ286">
        <v>0</v>
      </c>
      <c r="AK286" t="s">
        <v>7714</v>
      </c>
      <c r="AL286" t="s">
        <v>7714</v>
      </c>
      <c r="AM286" t="s">
        <v>7796</v>
      </c>
    </row>
    <row r="287" spans="1:39">
      <c r="A287" t="s">
        <v>5282</v>
      </c>
      <c r="B287" t="s">
        <v>4554</v>
      </c>
      <c r="C287" t="s">
        <v>4556</v>
      </c>
      <c r="D287">
        <v>24.55</v>
      </c>
      <c r="E287" t="s">
        <v>4559</v>
      </c>
      <c r="F287">
        <v>7.61</v>
      </c>
      <c r="K287" t="s">
        <v>4891</v>
      </c>
      <c r="M287" t="s">
        <v>6419</v>
      </c>
      <c r="N287">
        <v>8</v>
      </c>
      <c r="O287" t="s">
        <v>6548</v>
      </c>
      <c r="P287" t="s">
        <v>6761</v>
      </c>
      <c r="Q287">
        <v>7</v>
      </c>
      <c r="R287">
        <v>2</v>
      </c>
      <c r="S287">
        <v>2.04</v>
      </c>
      <c r="T287">
        <v>2.04</v>
      </c>
      <c r="U287">
        <v>346.42</v>
      </c>
      <c r="V287">
        <v>115.27</v>
      </c>
      <c r="W287">
        <v>1.45</v>
      </c>
      <c r="X287">
        <v>10.26</v>
      </c>
      <c r="Y287">
        <v>4.01</v>
      </c>
      <c r="Z287">
        <v>3</v>
      </c>
      <c r="AA287" t="s">
        <v>5102</v>
      </c>
      <c r="AB287">
        <v>0</v>
      </c>
      <c r="AC287">
        <v>3</v>
      </c>
      <c r="AD287">
        <v>4.637666666666667</v>
      </c>
      <c r="AF287" t="s">
        <v>5108</v>
      </c>
      <c r="AI287">
        <v>0</v>
      </c>
      <c r="AJ287">
        <v>0</v>
      </c>
      <c r="AK287" t="s">
        <v>7714</v>
      </c>
      <c r="AL287" t="s">
        <v>7714</v>
      </c>
      <c r="AM287" t="s">
        <v>7796</v>
      </c>
    </row>
    <row r="288" spans="1:39">
      <c r="A288" t="s">
        <v>5377</v>
      </c>
      <c r="B288" t="s">
        <v>4554</v>
      </c>
      <c r="C288" t="s">
        <v>4556</v>
      </c>
      <c r="D288">
        <v>24.8</v>
      </c>
      <c r="E288" t="s">
        <v>4559</v>
      </c>
      <c r="F288">
        <v>7.61</v>
      </c>
      <c r="K288" t="s">
        <v>4891</v>
      </c>
      <c r="L288" t="s">
        <v>4892</v>
      </c>
      <c r="M288" t="s">
        <v>6398</v>
      </c>
      <c r="N288">
        <v>9</v>
      </c>
      <c r="O288" t="s">
        <v>6523</v>
      </c>
      <c r="P288" t="s">
        <v>6856</v>
      </c>
      <c r="Q288">
        <v>9</v>
      </c>
      <c r="R288">
        <v>3</v>
      </c>
      <c r="S288">
        <v>2.74</v>
      </c>
      <c r="T288">
        <v>2.74</v>
      </c>
      <c r="U288">
        <v>488.55</v>
      </c>
      <c r="V288">
        <v>130.32</v>
      </c>
      <c r="W288">
        <v>3.44</v>
      </c>
      <c r="X288">
        <v>13.9</v>
      </c>
      <c r="Y288">
        <v>4.11</v>
      </c>
      <c r="Z288">
        <v>4</v>
      </c>
      <c r="AA288" t="s">
        <v>5102</v>
      </c>
      <c r="AB288">
        <v>0</v>
      </c>
      <c r="AC288">
        <v>6</v>
      </c>
      <c r="AD288">
        <v>2.878452380952381</v>
      </c>
      <c r="AF288" t="s">
        <v>5108</v>
      </c>
      <c r="AI288">
        <v>0</v>
      </c>
      <c r="AJ288">
        <v>0</v>
      </c>
      <c r="AK288" t="s">
        <v>7721</v>
      </c>
      <c r="AL288" t="s">
        <v>7721</v>
      </c>
      <c r="AM288" t="s">
        <v>7796</v>
      </c>
    </row>
    <row r="289" spans="1:39">
      <c r="A289" t="s">
        <v>5378</v>
      </c>
      <c r="B289" t="s">
        <v>4554</v>
      </c>
      <c r="C289" t="s">
        <v>4556</v>
      </c>
      <c r="D289">
        <v>25</v>
      </c>
      <c r="E289" t="s">
        <v>4559</v>
      </c>
      <c r="F289">
        <v>7.6</v>
      </c>
      <c r="K289" t="s">
        <v>4891</v>
      </c>
      <c r="M289" t="s">
        <v>6400</v>
      </c>
      <c r="N289">
        <v>8</v>
      </c>
      <c r="O289" t="s">
        <v>6525</v>
      </c>
      <c r="P289" t="s">
        <v>6857</v>
      </c>
      <c r="Q289">
        <v>11</v>
      </c>
      <c r="R289">
        <v>2</v>
      </c>
      <c r="S289">
        <v>0.96</v>
      </c>
      <c r="T289">
        <v>0.96</v>
      </c>
      <c r="U289">
        <v>512.64</v>
      </c>
      <c r="V289">
        <v>133.83</v>
      </c>
      <c r="W289">
        <v>1.29</v>
      </c>
      <c r="X289">
        <v>13.97</v>
      </c>
      <c r="Y289">
        <v>5.03</v>
      </c>
      <c r="Z289">
        <v>3</v>
      </c>
      <c r="AA289" t="s">
        <v>5102</v>
      </c>
      <c r="AB289">
        <v>2</v>
      </c>
      <c r="AC289">
        <v>5</v>
      </c>
      <c r="AD289">
        <v>3.5</v>
      </c>
      <c r="AF289" t="s">
        <v>5108</v>
      </c>
      <c r="AI289">
        <v>0</v>
      </c>
      <c r="AJ289">
        <v>0</v>
      </c>
      <c r="AK289" t="s">
        <v>7722</v>
      </c>
      <c r="AL289" t="s">
        <v>7722</v>
      </c>
      <c r="AM289" t="s">
        <v>7796</v>
      </c>
    </row>
    <row r="290" spans="1:39">
      <c r="A290" t="s">
        <v>5379</v>
      </c>
      <c r="B290" t="s">
        <v>4554</v>
      </c>
      <c r="C290" t="s">
        <v>4556</v>
      </c>
      <c r="D290">
        <v>25</v>
      </c>
      <c r="E290" t="s">
        <v>4559</v>
      </c>
      <c r="F290">
        <v>7.6</v>
      </c>
      <c r="K290" t="s">
        <v>4891</v>
      </c>
      <c r="L290" t="s">
        <v>4892</v>
      </c>
      <c r="M290" t="s">
        <v>6369</v>
      </c>
      <c r="N290">
        <v>9</v>
      </c>
      <c r="O290" t="s">
        <v>6498</v>
      </c>
      <c r="P290" t="s">
        <v>6858</v>
      </c>
      <c r="Q290">
        <v>9</v>
      </c>
      <c r="R290">
        <v>1</v>
      </c>
      <c r="S290">
        <v>1.47</v>
      </c>
      <c r="T290">
        <v>1.47</v>
      </c>
      <c r="U290">
        <v>354.42</v>
      </c>
      <c r="V290">
        <v>107.87</v>
      </c>
      <c r="W290">
        <v>1.59</v>
      </c>
      <c r="Y290">
        <v>4.53</v>
      </c>
      <c r="Z290">
        <v>3</v>
      </c>
      <c r="AA290" t="s">
        <v>5102</v>
      </c>
      <c r="AB290">
        <v>0</v>
      </c>
      <c r="AC290">
        <v>3</v>
      </c>
      <c r="AD290">
        <v>5.237666666666666</v>
      </c>
      <c r="AF290" t="s">
        <v>5108</v>
      </c>
      <c r="AI290">
        <v>0</v>
      </c>
      <c r="AJ290">
        <v>0</v>
      </c>
      <c r="AK290" t="s">
        <v>7701</v>
      </c>
      <c r="AL290" t="s">
        <v>7701</v>
      </c>
      <c r="AM290" t="s">
        <v>7796</v>
      </c>
    </row>
    <row r="291" spans="1:39">
      <c r="A291" t="s">
        <v>5380</v>
      </c>
      <c r="B291" t="s">
        <v>4554</v>
      </c>
      <c r="C291" t="s">
        <v>4556</v>
      </c>
      <c r="D291">
        <v>25</v>
      </c>
      <c r="E291" t="s">
        <v>4559</v>
      </c>
      <c r="F291">
        <v>7.6</v>
      </c>
      <c r="K291" t="s">
        <v>4891</v>
      </c>
      <c r="L291" t="s">
        <v>4892</v>
      </c>
      <c r="M291" t="s">
        <v>4902</v>
      </c>
      <c r="N291">
        <v>9</v>
      </c>
      <c r="O291" t="s">
        <v>6484</v>
      </c>
      <c r="P291" t="s">
        <v>6859</v>
      </c>
      <c r="Q291">
        <v>11</v>
      </c>
      <c r="R291">
        <v>5</v>
      </c>
      <c r="S291">
        <v>0.95</v>
      </c>
      <c r="T291">
        <v>2.57</v>
      </c>
      <c r="U291">
        <v>584.6799999999999</v>
      </c>
      <c r="V291">
        <v>175.66</v>
      </c>
      <c r="W291">
        <v>2.41</v>
      </c>
      <c r="X291">
        <v>5.55</v>
      </c>
      <c r="Y291">
        <v>2.46</v>
      </c>
      <c r="Z291">
        <v>4</v>
      </c>
      <c r="AA291" t="s">
        <v>5102</v>
      </c>
      <c r="AB291">
        <v>2</v>
      </c>
      <c r="AC291">
        <v>12</v>
      </c>
      <c r="AD291">
        <v>3</v>
      </c>
      <c r="AF291" t="s">
        <v>5110</v>
      </c>
      <c r="AI291">
        <v>0</v>
      </c>
      <c r="AJ291">
        <v>0</v>
      </c>
      <c r="AK291" t="s">
        <v>7687</v>
      </c>
      <c r="AL291" t="s">
        <v>7687</v>
      </c>
      <c r="AM291" t="s">
        <v>7796</v>
      </c>
    </row>
    <row r="292" spans="1:39">
      <c r="A292" t="s">
        <v>5381</v>
      </c>
      <c r="B292" t="s">
        <v>4554</v>
      </c>
      <c r="C292" t="s">
        <v>4556</v>
      </c>
      <c r="D292">
        <v>25</v>
      </c>
      <c r="E292" t="s">
        <v>4559</v>
      </c>
      <c r="F292">
        <v>7.6</v>
      </c>
      <c r="I292" t="s">
        <v>6203</v>
      </c>
      <c r="K292" t="s">
        <v>4891</v>
      </c>
      <c r="L292" t="s">
        <v>4892</v>
      </c>
      <c r="M292" t="s">
        <v>6420</v>
      </c>
      <c r="N292">
        <v>8</v>
      </c>
      <c r="O292" t="s">
        <v>6549</v>
      </c>
      <c r="P292" t="s">
        <v>6860</v>
      </c>
      <c r="Q292">
        <v>12</v>
      </c>
      <c r="R292">
        <v>2</v>
      </c>
      <c r="S292">
        <v>5.25</v>
      </c>
      <c r="T292">
        <v>5.26</v>
      </c>
      <c r="U292">
        <v>735.25</v>
      </c>
      <c r="V292">
        <v>163.51</v>
      </c>
      <c r="W292">
        <v>4.88</v>
      </c>
      <c r="X292">
        <v>8.94</v>
      </c>
      <c r="Y292">
        <v>3.29</v>
      </c>
      <c r="Z292">
        <v>6</v>
      </c>
      <c r="AA292" t="s">
        <v>5102</v>
      </c>
      <c r="AB292">
        <v>2</v>
      </c>
      <c r="AC292">
        <v>14</v>
      </c>
      <c r="AD292">
        <v>1.5</v>
      </c>
      <c r="AF292" t="s">
        <v>5108</v>
      </c>
      <c r="AI292">
        <v>0</v>
      </c>
      <c r="AJ292">
        <v>0</v>
      </c>
      <c r="AM292" t="s">
        <v>7796</v>
      </c>
    </row>
    <row r="293" spans="1:39">
      <c r="A293" t="s">
        <v>5382</v>
      </c>
      <c r="B293" t="s">
        <v>4554</v>
      </c>
      <c r="C293" t="s">
        <v>4556</v>
      </c>
      <c r="D293">
        <v>25</v>
      </c>
      <c r="E293" t="s">
        <v>4559</v>
      </c>
      <c r="F293">
        <v>7.6</v>
      </c>
      <c r="K293" t="s">
        <v>4891</v>
      </c>
      <c r="M293" t="s">
        <v>4915</v>
      </c>
      <c r="N293">
        <v>8</v>
      </c>
      <c r="O293" t="s">
        <v>6527</v>
      </c>
      <c r="P293" t="s">
        <v>6861</v>
      </c>
      <c r="Q293">
        <v>5</v>
      </c>
      <c r="R293">
        <v>3</v>
      </c>
      <c r="S293">
        <v>3.24</v>
      </c>
      <c r="T293">
        <v>3.82</v>
      </c>
      <c r="U293">
        <v>337.33</v>
      </c>
      <c r="V293">
        <v>91.78</v>
      </c>
      <c r="W293">
        <v>3.51</v>
      </c>
      <c r="X293">
        <v>7.13</v>
      </c>
      <c r="Y293">
        <v>0</v>
      </c>
      <c r="Z293">
        <v>3</v>
      </c>
      <c r="AA293" t="s">
        <v>5102</v>
      </c>
      <c r="AB293">
        <v>0</v>
      </c>
      <c r="AC293">
        <v>2</v>
      </c>
      <c r="AD293">
        <v>4.077333333333334</v>
      </c>
      <c r="AF293" t="s">
        <v>5108</v>
      </c>
      <c r="AI293">
        <v>0</v>
      </c>
      <c r="AJ293">
        <v>0</v>
      </c>
      <c r="AK293" t="s">
        <v>7724</v>
      </c>
      <c r="AL293" t="s">
        <v>7724</v>
      </c>
      <c r="AM293" t="s">
        <v>7796</v>
      </c>
    </row>
    <row r="294" spans="1:39">
      <c r="A294" t="s">
        <v>5383</v>
      </c>
      <c r="B294" t="s">
        <v>4554</v>
      </c>
      <c r="C294" t="s">
        <v>4556</v>
      </c>
      <c r="D294">
        <v>25</v>
      </c>
      <c r="E294" t="s">
        <v>4559</v>
      </c>
      <c r="F294">
        <v>7.6</v>
      </c>
      <c r="K294" t="s">
        <v>4891</v>
      </c>
      <c r="L294" t="s">
        <v>4892</v>
      </c>
      <c r="M294" t="s">
        <v>6398</v>
      </c>
      <c r="N294">
        <v>9</v>
      </c>
      <c r="O294" t="s">
        <v>6523</v>
      </c>
      <c r="P294" t="s">
        <v>6862</v>
      </c>
      <c r="Q294">
        <v>9</v>
      </c>
      <c r="R294">
        <v>2</v>
      </c>
      <c r="S294">
        <v>2.31</v>
      </c>
      <c r="T294">
        <v>2.32</v>
      </c>
      <c r="U294">
        <v>445.49</v>
      </c>
      <c r="V294">
        <v>122.98</v>
      </c>
      <c r="W294">
        <v>2.78</v>
      </c>
      <c r="X294">
        <v>13.13</v>
      </c>
      <c r="Y294">
        <v>4.84</v>
      </c>
      <c r="Z294">
        <v>4</v>
      </c>
      <c r="AA294" t="s">
        <v>5102</v>
      </c>
      <c r="AB294">
        <v>0</v>
      </c>
      <c r="AC294">
        <v>5</v>
      </c>
      <c r="AD294">
        <v>3.734357142857143</v>
      </c>
      <c r="AF294" t="s">
        <v>5108</v>
      </c>
      <c r="AI294">
        <v>0</v>
      </c>
      <c r="AJ294">
        <v>0</v>
      </c>
      <c r="AK294" t="s">
        <v>7721</v>
      </c>
      <c r="AL294" t="s">
        <v>7721</v>
      </c>
      <c r="AM294" t="s">
        <v>7796</v>
      </c>
    </row>
    <row r="295" spans="1:39">
      <c r="A295" t="s">
        <v>5384</v>
      </c>
      <c r="B295" t="s">
        <v>4554</v>
      </c>
      <c r="C295" t="s">
        <v>4556</v>
      </c>
      <c r="D295">
        <v>25</v>
      </c>
      <c r="E295" t="s">
        <v>4559</v>
      </c>
      <c r="F295">
        <v>7.6</v>
      </c>
      <c r="K295" t="s">
        <v>4891</v>
      </c>
      <c r="L295" t="s">
        <v>4892</v>
      </c>
      <c r="M295" t="s">
        <v>6398</v>
      </c>
      <c r="N295">
        <v>9</v>
      </c>
      <c r="O295" t="s">
        <v>6523</v>
      </c>
      <c r="P295" t="s">
        <v>6863</v>
      </c>
      <c r="Q295">
        <v>11</v>
      </c>
      <c r="R295">
        <v>3</v>
      </c>
      <c r="S295">
        <v>2.32</v>
      </c>
      <c r="T295">
        <v>2.73</v>
      </c>
      <c r="U295">
        <v>613.73</v>
      </c>
      <c r="V295">
        <v>145.67</v>
      </c>
      <c r="W295">
        <v>2.37</v>
      </c>
      <c r="X295">
        <v>13.72</v>
      </c>
      <c r="Y295">
        <v>7.59</v>
      </c>
      <c r="Z295">
        <v>4</v>
      </c>
      <c r="AA295" t="s">
        <v>5102</v>
      </c>
      <c r="AB295">
        <v>2</v>
      </c>
      <c r="AC295">
        <v>9</v>
      </c>
      <c r="AD295">
        <v>3.006666666666667</v>
      </c>
      <c r="AF295" t="s">
        <v>5108</v>
      </c>
      <c r="AI295">
        <v>0</v>
      </c>
      <c r="AJ295">
        <v>0</v>
      </c>
      <c r="AK295" t="s">
        <v>7721</v>
      </c>
      <c r="AL295" t="s">
        <v>7721</v>
      </c>
      <c r="AM295" t="s">
        <v>7796</v>
      </c>
    </row>
    <row r="296" spans="1:39">
      <c r="A296" t="s">
        <v>5385</v>
      </c>
      <c r="B296" t="s">
        <v>4554</v>
      </c>
      <c r="C296" t="s">
        <v>4556</v>
      </c>
      <c r="D296">
        <v>25</v>
      </c>
      <c r="E296" t="s">
        <v>4559</v>
      </c>
      <c r="F296">
        <v>7.6</v>
      </c>
      <c r="K296" t="s">
        <v>4891</v>
      </c>
      <c r="L296" t="s">
        <v>4892</v>
      </c>
      <c r="M296" t="s">
        <v>6375</v>
      </c>
      <c r="N296">
        <v>9</v>
      </c>
      <c r="O296" t="s">
        <v>6491</v>
      </c>
      <c r="P296" t="s">
        <v>6864</v>
      </c>
      <c r="Q296">
        <v>6</v>
      </c>
      <c r="R296">
        <v>2</v>
      </c>
      <c r="S296">
        <v>0.91</v>
      </c>
      <c r="T296">
        <v>0.91</v>
      </c>
      <c r="U296">
        <v>281.34</v>
      </c>
      <c r="V296">
        <v>88.25</v>
      </c>
      <c r="W296">
        <v>2.29</v>
      </c>
      <c r="X296">
        <v>9.34</v>
      </c>
      <c r="Y296">
        <v>1.61</v>
      </c>
      <c r="Z296">
        <v>2</v>
      </c>
      <c r="AA296" t="s">
        <v>5102</v>
      </c>
      <c r="AB296">
        <v>0</v>
      </c>
      <c r="AC296">
        <v>3</v>
      </c>
      <c r="AD296">
        <v>5.5</v>
      </c>
      <c r="AF296" t="s">
        <v>5108</v>
      </c>
      <c r="AI296">
        <v>0</v>
      </c>
      <c r="AJ296">
        <v>0</v>
      </c>
      <c r="AK296" t="s">
        <v>7694</v>
      </c>
      <c r="AL296" t="s">
        <v>7694</v>
      </c>
      <c r="AM296" t="s">
        <v>7796</v>
      </c>
    </row>
    <row r="297" spans="1:39">
      <c r="A297" t="s">
        <v>5386</v>
      </c>
      <c r="B297" t="s">
        <v>4554</v>
      </c>
      <c r="C297" t="s">
        <v>4556</v>
      </c>
      <c r="D297">
        <v>25</v>
      </c>
      <c r="E297" t="s">
        <v>4559</v>
      </c>
      <c r="F297">
        <v>7.6</v>
      </c>
      <c r="K297" t="s">
        <v>4891</v>
      </c>
      <c r="L297" t="s">
        <v>4892</v>
      </c>
      <c r="M297" t="s">
        <v>6408</v>
      </c>
      <c r="N297">
        <v>9</v>
      </c>
      <c r="O297" t="s">
        <v>6535</v>
      </c>
      <c r="P297" t="s">
        <v>6865</v>
      </c>
      <c r="Q297">
        <v>7</v>
      </c>
      <c r="R297">
        <v>2</v>
      </c>
      <c r="S297">
        <v>4.37</v>
      </c>
      <c r="T297">
        <v>4.37</v>
      </c>
      <c r="U297">
        <v>462.51</v>
      </c>
      <c r="V297">
        <v>107.31</v>
      </c>
      <c r="W297">
        <v>3.48</v>
      </c>
      <c r="X297">
        <v>10.82</v>
      </c>
      <c r="Y297">
        <v>1.3</v>
      </c>
      <c r="Z297">
        <v>5</v>
      </c>
      <c r="AA297" t="s">
        <v>5102</v>
      </c>
      <c r="AB297">
        <v>0</v>
      </c>
      <c r="AC297">
        <v>4</v>
      </c>
      <c r="AD297">
        <v>2.505785714285715</v>
      </c>
      <c r="AF297" t="s">
        <v>5108</v>
      </c>
      <c r="AI297">
        <v>0</v>
      </c>
      <c r="AJ297">
        <v>0</v>
      </c>
      <c r="AK297" t="s">
        <v>5113</v>
      </c>
      <c r="AL297" t="s">
        <v>5113</v>
      </c>
      <c r="AM297" t="s">
        <v>7796</v>
      </c>
    </row>
    <row r="298" spans="1:39">
      <c r="A298" t="s">
        <v>5387</v>
      </c>
      <c r="B298" t="s">
        <v>4554</v>
      </c>
      <c r="C298" t="s">
        <v>4556</v>
      </c>
      <c r="D298">
        <v>25.12</v>
      </c>
      <c r="E298" t="s">
        <v>4559</v>
      </c>
      <c r="F298">
        <v>7.6</v>
      </c>
      <c r="K298" t="s">
        <v>4891</v>
      </c>
      <c r="L298" t="s">
        <v>4892</v>
      </c>
      <c r="M298" t="s">
        <v>6372</v>
      </c>
      <c r="N298">
        <v>9</v>
      </c>
      <c r="O298" t="s">
        <v>6488</v>
      </c>
      <c r="P298" t="s">
        <v>6866</v>
      </c>
      <c r="Q298">
        <v>9</v>
      </c>
      <c r="R298">
        <v>3</v>
      </c>
      <c r="S298">
        <v>2.48</v>
      </c>
      <c r="T298">
        <v>3.74</v>
      </c>
      <c r="U298">
        <v>512.6</v>
      </c>
      <c r="V298">
        <v>156.41</v>
      </c>
      <c r="W298">
        <v>2.84</v>
      </c>
      <c r="X298">
        <v>6.08</v>
      </c>
      <c r="Y298">
        <v>2.2</v>
      </c>
      <c r="Z298">
        <v>4</v>
      </c>
      <c r="AA298" t="s">
        <v>5102</v>
      </c>
      <c r="AB298">
        <v>1</v>
      </c>
      <c r="AC298">
        <v>7</v>
      </c>
      <c r="AD298">
        <v>2.556666666666667</v>
      </c>
      <c r="AF298" t="s">
        <v>5110</v>
      </c>
      <c r="AI298">
        <v>0</v>
      </c>
      <c r="AJ298">
        <v>0</v>
      </c>
      <c r="AK298" t="s">
        <v>7691</v>
      </c>
      <c r="AL298" t="s">
        <v>7691</v>
      </c>
      <c r="AM298" t="s">
        <v>7796</v>
      </c>
    </row>
    <row r="299" spans="1:39">
      <c r="A299" t="s">
        <v>5388</v>
      </c>
      <c r="B299" t="s">
        <v>4554</v>
      </c>
      <c r="C299" t="s">
        <v>4556</v>
      </c>
      <c r="D299">
        <v>25.12</v>
      </c>
      <c r="E299" t="s">
        <v>4559</v>
      </c>
      <c r="F299">
        <v>7.6</v>
      </c>
      <c r="K299" t="s">
        <v>4891</v>
      </c>
      <c r="L299" t="s">
        <v>4892</v>
      </c>
      <c r="M299" t="s">
        <v>6372</v>
      </c>
      <c r="N299">
        <v>9</v>
      </c>
      <c r="O299" t="s">
        <v>6488</v>
      </c>
      <c r="P299" t="s">
        <v>6867</v>
      </c>
      <c r="Q299">
        <v>9</v>
      </c>
      <c r="R299">
        <v>3</v>
      </c>
      <c r="S299">
        <v>0.33</v>
      </c>
      <c r="T299">
        <v>1.63</v>
      </c>
      <c r="U299">
        <v>483.56</v>
      </c>
      <c r="V299">
        <v>148.2</v>
      </c>
      <c r="W299">
        <v>1.89</v>
      </c>
      <c r="X299">
        <v>6.03</v>
      </c>
      <c r="Y299">
        <v>2.18</v>
      </c>
      <c r="Z299">
        <v>4</v>
      </c>
      <c r="AA299" t="s">
        <v>5102</v>
      </c>
      <c r="AB299">
        <v>0</v>
      </c>
      <c r="AC299">
        <v>7</v>
      </c>
      <c r="AD299">
        <v>3.284095238095238</v>
      </c>
      <c r="AF299" t="s">
        <v>5110</v>
      </c>
      <c r="AI299">
        <v>0</v>
      </c>
      <c r="AJ299">
        <v>0</v>
      </c>
      <c r="AK299" t="s">
        <v>7691</v>
      </c>
      <c r="AL299" t="s">
        <v>7691</v>
      </c>
      <c r="AM299" t="s">
        <v>7796</v>
      </c>
    </row>
    <row r="300" spans="1:39">
      <c r="A300" t="s">
        <v>5389</v>
      </c>
      <c r="B300" t="s">
        <v>4554</v>
      </c>
      <c r="C300" t="s">
        <v>4556</v>
      </c>
      <c r="D300">
        <v>25.12</v>
      </c>
      <c r="E300" t="s">
        <v>4559</v>
      </c>
      <c r="F300">
        <v>7.6</v>
      </c>
      <c r="K300" t="s">
        <v>4891</v>
      </c>
      <c r="L300" t="s">
        <v>4892</v>
      </c>
      <c r="M300" t="s">
        <v>6372</v>
      </c>
      <c r="N300">
        <v>9</v>
      </c>
      <c r="O300" t="s">
        <v>6488</v>
      </c>
      <c r="P300" t="s">
        <v>6868</v>
      </c>
      <c r="Q300">
        <v>7</v>
      </c>
      <c r="R300">
        <v>2</v>
      </c>
      <c r="S300">
        <v>2.15</v>
      </c>
      <c r="T300">
        <v>2.15</v>
      </c>
      <c r="U300">
        <v>346.42</v>
      </c>
      <c r="V300">
        <v>115.27</v>
      </c>
      <c r="W300">
        <v>1.45</v>
      </c>
      <c r="X300">
        <v>10.41</v>
      </c>
      <c r="Y300">
        <v>4.24</v>
      </c>
      <c r="Z300">
        <v>3</v>
      </c>
      <c r="AA300" t="s">
        <v>5102</v>
      </c>
      <c r="AB300">
        <v>0</v>
      </c>
      <c r="AC300">
        <v>3</v>
      </c>
      <c r="AD300">
        <v>4.582666666666666</v>
      </c>
      <c r="AF300" t="s">
        <v>5108</v>
      </c>
      <c r="AI300">
        <v>0</v>
      </c>
      <c r="AJ300">
        <v>0</v>
      </c>
      <c r="AK300" t="s">
        <v>7691</v>
      </c>
      <c r="AL300" t="s">
        <v>7691</v>
      </c>
      <c r="AM300" t="s">
        <v>7796</v>
      </c>
    </row>
    <row r="301" spans="1:39">
      <c r="A301" t="s">
        <v>5389</v>
      </c>
      <c r="B301" t="s">
        <v>4554</v>
      </c>
      <c r="C301" t="s">
        <v>4556</v>
      </c>
      <c r="D301">
        <v>25.12</v>
      </c>
      <c r="E301" t="s">
        <v>4559</v>
      </c>
      <c r="F301">
        <v>7.6</v>
      </c>
      <c r="K301" t="s">
        <v>4891</v>
      </c>
      <c r="L301" t="s">
        <v>4892</v>
      </c>
      <c r="M301" t="s">
        <v>6387</v>
      </c>
      <c r="N301">
        <v>9</v>
      </c>
      <c r="O301" t="s">
        <v>6511</v>
      </c>
      <c r="P301" t="s">
        <v>6868</v>
      </c>
      <c r="Q301">
        <v>7</v>
      </c>
      <c r="R301">
        <v>2</v>
      </c>
      <c r="S301">
        <v>2.15</v>
      </c>
      <c r="T301">
        <v>2.15</v>
      </c>
      <c r="U301">
        <v>346.42</v>
      </c>
      <c r="V301">
        <v>115.27</v>
      </c>
      <c r="W301">
        <v>1.45</v>
      </c>
      <c r="X301">
        <v>10.41</v>
      </c>
      <c r="Y301">
        <v>4.24</v>
      </c>
      <c r="Z301">
        <v>3</v>
      </c>
      <c r="AA301" t="s">
        <v>5102</v>
      </c>
      <c r="AB301">
        <v>0</v>
      </c>
      <c r="AC301">
        <v>3</v>
      </c>
      <c r="AD301">
        <v>4.582666666666666</v>
      </c>
      <c r="AF301" t="s">
        <v>5108</v>
      </c>
      <c r="AI301">
        <v>0</v>
      </c>
      <c r="AJ301">
        <v>0</v>
      </c>
      <c r="AK301" t="s">
        <v>7712</v>
      </c>
      <c r="AL301" t="s">
        <v>7712</v>
      </c>
      <c r="AM301" t="s">
        <v>7796</v>
      </c>
    </row>
    <row r="302" spans="1:39">
      <c r="A302" t="s">
        <v>5390</v>
      </c>
      <c r="B302" t="s">
        <v>4554</v>
      </c>
      <c r="C302" t="s">
        <v>4556</v>
      </c>
      <c r="D302">
        <v>25.12</v>
      </c>
      <c r="E302" t="s">
        <v>4559</v>
      </c>
      <c r="F302">
        <v>7.6</v>
      </c>
      <c r="K302" t="s">
        <v>4891</v>
      </c>
      <c r="L302" t="s">
        <v>4892</v>
      </c>
      <c r="M302" t="s">
        <v>6387</v>
      </c>
      <c r="N302">
        <v>9</v>
      </c>
      <c r="O302" t="s">
        <v>6511</v>
      </c>
      <c r="P302" t="s">
        <v>6869</v>
      </c>
      <c r="Q302">
        <v>7</v>
      </c>
      <c r="R302">
        <v>2</v>
      </c>
      <c r="S302">
        <v>1.81</v>
      </c>
      <c r="T302">
        <v>1.81</v>
      </c>
      <c r="U302">
        <v>364.41</v>
      </c>
      <c r="V302">
        <v>115.27</v>
      </c>
      <c r="W302">
        <v>1.59</v>
      </c>
      <c r="X302">
        <v>10.29</v>
      </c>
      <c r="Y302">
        <v>3.11</v>
      </c>
      <c r="Z302">
        <v>3</v>
      </c>
      <c r="AA302" t="s">
        <v>5102</v>
      </c>
      <c r="AB302">
        <v>0</v>
      </c>
      <c r="AC302">
        <v>3</v>
      </c>
      <c r="AD302">
        <v>4.626166666666666</v>
      </c>
      <c r="AF302" t="s">
        <v>5108</v>
      </c>
      <c r="AI302">
        <v>0</v>
      </c>
      <c r="AJ302">
        <v>0</v>
      </c>
      <c r="AK302" t="s">
        <v>7712</v>
      </c>
      <c r="AL302" t="s">
        <v>7712</v>
      </c>
      <c r="AM302" t="s">
        <v>7796</v>
      </c>
    </row>
    <row r="303" spans="1:39">
      <c r="A303" t="s">
        <v>5390</v>
      </c>
      <c r="B303" t="s">
        <v>4554</v>
      </c>
      <c r="C303" t="s">
        <v>4556</v>
      </c>
      <c r="D303">
        <v>25.12</v>
      </c>
      <c r="E303" t="s">
        <v>4559</v>
      </c>
      <c r="F303">
        <v>7.6</v>
      </c>
      <c r="K303" t="s">
        <v>4891</v>
      </c>
      <c r="M303" t="s">
        <v>6390</v>
      </c>
      <c r="N303">
        <v>8</v>
      </c>
      <c r="O303" t="s">
        <v>6514</v>
      </c>
      <c r="P303" t="s">
        <v>6869</v>
      </c>
      <c r="Q303">
        <v>7</v>
      </c>
      <c r="R303">
        <v>2</v>
      </c>
      <c r="S303">
        <v>1.81</v>
      </c>
      <c r="T303">
        <v>1.81</v>
      </c>
      <c r="U303">
        <v>364.41</v>
      </c>
      <c r="V303">
        <v>115.27</v>
      </c>
      <c r="W303">
        <v>1.59</v>
      </c>
      <c r="X303">
        <v>10.29</v>
      </c>
      <c r="Y303">
        <v>3.11</v>
      </c>
      <c r="Z303">
        <v>3</v>
      </c>
      <c r="AA303" t="s">
        <v>5102</v>
      </c>
      <c r="AB303">
        <v>0</v>
      </c>
      <c r="AC303">
        <v>3</v>
      </c>
      <c r="AD303">
        <v>4.626166666666666</v>
      </c>
      <c r="AF303" t="s">
        <v>5108</v>
      </c>
      <c r="AI303">
        <v>0</v>
      </c>
      <c r="AJ303">
        <v>0</v>
      </c>
      <c r="AK303" t="s">
        <v>7714</v>
      </c>
      <c r="AL303" t="s">
        <v>7714</v>
      </c>
      <c r="AM303" t="s">
        <v>7796</v>
      </c>
    </row>
    <row r="304" spans="1:39">
      <c r="A304" t="s">
        <v>5391</v>
      </c>
      <c r="B304" t="s">
        <v>4554</v>
      </c>
      <c r="C304" t="s">
        <v>4556</v>
      </c>
      <c r="D304">
        <v>25.12</v>
      </c>
      <c r="E304" t="s">
        <v>4559</v>
      </c>
      <c r="F304">
        <v>7.6</v>
      </c>
      <c r="K304" t="s">
        <v>4891</v>
      </c>
      <c r="M304" t="s">
        <v>6390</v>
      </c>
      <c r="N304">
        <v>8</v>
      </c>
      <c r="O304" t="s">
        <v>6514</v>
      </c>
      <c r="P304" t="s">
        <v>6870</v>
      </c>
      <c r="Q304">
        <v>7</v>
      </c>
      <c r="R304">
        <v>2</v>
      </c>
      <c r="S304">
        <v>1.63</v>
      </c>
      <c r="T304">
        <v>1.63</v>
      </c>
      <c r="U304">
        <v>332.39</v>
      </c>
      <c r="V304">
        <v>115.27</v>
      </c>
      <c r="W304">
        <v>1.06</v>
      </c>
      <c r="X304">
        <v>10.07</v>
      </c>
      <c r="Y304">
        <v>4</v>
      </c>
      <c r="Z304">
        <v>3</v>
      </c>
      <c r="AA304" t="s">
        <v>5102</v>
      </c>
      <c r="AB304">
        <v>0</v>
      </c>
      <c r="AC304">
        <v>4</v>
      </c>
      <c r="AD304">
        <v>4.657666666666667</v>
      </c>
      <c r="AF304" t="s">
        <v>5108</v>
      </c>
      <c r="AI304">
        <v>0</v>
      </c>
      <c r="AJ304">
        <v>0</v>
      </c>
      <c r="AK304" t="s">
        <v>7714</v>
      </c>
      <c r="AL304" t="s">
        <v>7714</v>
      </c>
      <c r="AM304" t="s">
        <v>7796</v>
      </c>
    </row>
    <row r="305" spans="1:39">
      <c r="A305" t="s">
        <v>5392</v>
      </c>
      <c r="B305" t="s">
        <v>4554</v>
      </c>
      <c r="C305" t="s">
        <v>4556</v>
      </c>
      <c r="D305">
        <v>25.12</v>
      </c>
      <c r="E305" t="s">
        <v>4559</v>
      </c>
      <c r="F305">
        <v>7.6</v>
      </c>
      <c r="K305" t="s">
        <v>4891</v>
      </c>
      <c r="M305" t="s">
        <v>6390</v>
      </c>
      <c r="N305">
        <v>8</v>
      </c>
      <c r="O305" t="s">
        <v>6514</v>
      </c>
      <c r="P305" t="s">
        <v>6871</v>
      </c>
      <c r="Q305">
        <v>7</v>
      </c>
      <c r="R305">
        <v>1</v>
      </c>
      <c r="S305">
        <v>1.49</v>
      </c>
      <c r="T305">
        <v>1.49</v>
      </c>
      <c r="U305">
        <v>358.43</v>
      </c>
      <c r="V305">
        <v>106.48</v>
      </c>
      <c r="W305">
        <v>1.55</v>
      </c>
      <c r="Y305">
        <v>4.06</v>
      </c>
      <c r="Z305">
        <v>3</v>
      </c>
      <c r="AA305" t="s">
        <v>5102</v>
      </c>
      <c r="AB305">
        <v>0</v>
      </c>
      <c r="AC305">
        <v>3</v>
      </c>
      <c r="AD305">
        <v>5.284</v>
      </c>
      <c r="AF305" t="s">
        <v>5108</v>
      </c>
      <c r="AI305">
        <v>0</v>
      </c>
      <c r="AJ305">
        <v>0</v>
      </c>
      <c r="AK305" t="s">
        <v>7714</v>
      </c>
      <c r="AL305" t="s">
        <v>7714</v>
      </c>
      <c r="AM305" t="s">
        <v>7796</v>
      </c>
    </row>
    <row r="306" spans="1:39">
      <c r="A306" t="s">
        <v>5393</v>
      </c>
      <c r="B306" t="s">
        <v>4554</v>
      </c>
      <c r="C306" t="s">
        <v>4556</v>
      </c>
      <c r="D306">
        <v>25.12</v>
      </c>
      <c r="E306" t="s">
        <v>4559</v>
      </c>
      <c r="F306">
        <v>7.6</v>
      </c>
      <c r="K306" t="s">
        <v>4891</v>
      </c>
      <c r="M306" t="s">
        <v>6390</v>
      </c>
      <c r="N306">
        <v>8</v>
      </c>
      <c r="O306" t="s">
        <v>6514</v>
      </c>
      <c r="P306" t="s">
        <v>6872</v>
      </c>
      <c r="Q306">
        <v>7</v>
      </c>
      <c r="R306">
        <v>2</v>
      </c>
      <c r="S306">
        <v>0.77</v>
      </c>
      <c r="T306">
        <v>0.77</v>
      </c>
      <c r="U306">
        <v>304.34</v>
      </c>
      <c r="V306">
        <v>115.27</v>
      </c>
      <c r="W306">
        <v>0.28</v>
      </c>
      <c r="X306">
        <v>9.69</v>
      </c>
      <c r="Y306">
        <v>4.06</v>
      </c>
      <c r="Z306">
        <v>3</v>
      </c>
      <c r="AA306" t="s">
        <v>5102</v>
      </c>
      <c r="AB306">
        <v>0</v>
      </c>
      <c r="AC306">
        <v>3</v>
      </c>
      <c r="AD306">
        <v>4.657666666666667</v>
      </c>
      <c r="AF306" t="s">
        <v>5108</v>
      </c>
      <c r="AI306">
        <v>0</v>
      </c>
      <c r="AJ306">
        <v>0</v>
      </c>
      <c r="AK306" t="s">
        <v>7714</v>
      </c>
      <c r="AL306" t="s">
        <v>7714</v>
      </c>
      <c r="AM306" t="s">
        <v>7796</v>
      </c>
    </row>
    <row r="307" spans="1:39">
      <c r="A307" t="s">
        <v>4716</v>
      </c>
      <c r="B307" t="s">
        <v>4554</v>
      </c>
      <c r="C307" t="s">
        <v>4556</v>
      </c>
      <c r="D307">
        <v>26</v>
      </c>
      <c r="E307" t="s">
        <v>4559</v>
      </c>
      <c r="F307">
        <v>7.58</v>
      </c>
      <c r="K307" t="s">
        <v>4891</v>
      </c>
      <c r="M307" t="s">
        <v>6421</v>
      </c>
      <c r="N307">
        <v>8</v>
      </c>
      <c r="O307" t="s">
        <v>6550</v>
      </c>
      <c r="P307" t="s">
        <v>4942</v>
      </c>
      <c r="Q307">
        <v>7</v>
      </c>
      <c r="R307">
        <v>1</v>
      </c>
      <c r="S307">
        <v>3.02</v>
      </c>
      <c r="T307">
        <v>3.04</v>
      </c>
      <c r="U307">
        <v>348.36</v>
      </c>
      <c r="V307">
        <v>84.51000000000001</v>
      </c>
      <c r="W307">
        <v>2.98</v>
      </c>
      <c r="X307">
        <v>9.06</v>
      </c>
      <c r="Y307">
        <v>2.97</v>
      </c>
      <c r="Z307">
        <v>4</v>
      </c>
      <c r="AA307" t="s">
        <v>5102</v>
      </c>
      <c r="AB307">
        <v>0</v>
      </c>
      <c r="AC307">
        <v>2</v>
      </c>
      <c r="AD307">
        <v>5.303333333333333</v>
      </c>
      <c r="AE307" t="s">
        <v>5104</v>
      </c>
      <c r="AF307" t="s">
        <v>5108</v>
      </c>
      <c r="AI307">
        <v>0</v>
      </c>
      <c r="AJ307">
        <v>0</v>
      </c>
      <c r="AK307" t="s">
        <v>7739</v>
      </c>
      <c r="AL307" t="s">
        <v>7739</v>
      </c>
      <c r="AM307" t="s">
        <v>7796</v>
      </c>
    </row>
    <row r="308" spans="1:39">
      <c r="A308" t="s">
        <v>4716</v>
      </c>
      <c r="B308" t="s">
        <v>4554</v>
      </c>
      <c r="C308" t="s">
        <v>4556</v>
      </c>
      <c r="D308">
        <v>26</v>
      </c>
      <c r="E308" t="s">
        <v>4559</v>
      </c>
      <c r="F308">
        <v>7.58</v>
      </c>
      <c r="K308" t="s">
        <v>4891</v>
      </c>
      <c r="M308" t="s">
        <v>6421</v>
      </c>
      <c r="N308">
        <v>8</v>
      </c>
      <c r="O308" t="s">
        <v>6550</v>
      </c>
      <c r="P308" t="s">
        <v>4942</v>
      </c>
      <c r="Q308">
        <v>7</v>
      </c>
      <c r="R308">
        <v>1</v>
      </c>
      <c r="S308">
        <v>3.02</v>
      </c>
      <c r="T308">
        <v>3.04</v>
      </c>
      <c r="U308">
        <v>348.36</v>
      </c>
      <c r="V308">
        <v>84.51000000000001</v>
      </c>
      <c r="W308">
        <v>2.98</v>
      </c>
      <c r="X308">
        <v>9.06</v>
      </c>
      <c r="Y308">
        <v>2.97</v>
      </c>
      <c r="Z308">
        <v>4</v>
      </c>
      <c r="AA308" t="s">
        <v>5102</v>
      </c>
      <c r="AB308">
        <v>0</v>
      </c>
      <c r="AC308">
        <v>2</v>
      </c>
      <c r="AD308">
        <v>5.303333333333333</v>
      </c>
      <c r="AE308" t="s">
        <v>5104</v>
      </c>
      <c r="AF308" t="s">
        <v>5108</v>
      </c>
      <c r="AI308">
        <v>0</v>
      </c>
      <c r="AJ308">
        <v>0</v>
      </c>
      <c r="AK308" t="s">
        <v>7739</v>
      </c>
      <c r="AL308" t="s">
        <v>7739</v>
      </c>
      <c r="AM308" t="s">
        <v>7796</v>
      </c>
    </row>
    <row r="309" spans="1:39">
      <c r="A309" t="s">
        <v>5394</v>
      </c>
      <c r="B309" t="s">
        <v>4554</v>
      </c>
      <c r="C309" t="s">
        <v>4556</v>
      </c>
      <c r="D309">
        <v>26</v>
      </c>
      <c r="E309" t="s">
        <v>4559</v>
      </c>
      <c r="F309">
        <v>7.58</v>
      </c>
      <c r="K309" t="s">
        <v>4891</v>
      </c>
      <c r="L309" t="s">
        <v>4892</v>
      </c>
      <c r="M309" t="s">
        <v>6422</v>
      </c>
      <c r="N309">
        <v>9</v>
      </c>
      <c r="O309" t="s">
        <v>6551</v>
      </c>
      <c r="P309" t="s">
        <v>6873</v>
      </c>
      <c r="Q309">
        <v>7</v>
      </c>
      <c r="R309">
        <v>3</v>
      </c>
      <c r="S309">
        <v>2.33</v>
      </c>
      <c r="T309">
        <v>2.33</v>
      </c>
      <c r="U309">
        <v>456.51</v>
      </c>
      <c r="V309">
        <v>112.5</v>
      </c>
      <c r="W309">
        <v>3.66</v>
      </c>
      <c r="X309">
        <v>13.93</v>
      </c>
      <c r="Y309">
        <v>3.26</v>
      </c>
      <c r="Z309">
        <v>4</v>
      </c>
      <c r="AA309" t="s">
        <v>5102</v>
      </c>
      <c r="AB309">
        <v>0</v>
      </c>
      <c r="AC309">
        <v>5</v>
      </c>
      <c r="AD309">
        <v>3.562309523809524</v>
      </c>
      <c r="AF309" t="s">
        <v>5108</v>
      </c>
      <c r="AI309">
        <v>0</v>
      </c>
      <c r="AJ309">
        <v>0</v>
      </c>
      <c r="AK309" t="s">
        <v>7740</v>
      </c>
      <c r="AL309" t="s">
        <v>7740</v>
      </c>
      <c r="AM309" t="s">
        <v>7796</v>
      </c>
    </row>
    <row r="310" spans="1:39">
      <c r="A310" t="s">
        <v>5395</v>
      </c>
      <c r="B310" t="s">
        <v>4554</v>
      </c>
      <c r="C310" t="s">
        <v>4556</v>
      </c>
      <c r="D310">
        <v>26</v>
      </c>
      <c r="E310" t="s">
        <v>4559</v>
      </c>
      <c r="F310">
        <v>7.58</v>
      </c>
      <c r="K310" t="s">
        <v>4891</v>
      </c>
      <c r="M310" t="s">
        <v>4915</v>
      </c>
      <c r="N310">
        <v>8</v>
      </c>
      <c r="O310" t="s">
        <v>6499</v>
      </c>
      <c r="P310" t="s">
        <v>6874</v>
      </c>
      <c r="Q310">
        <v>9</v>
      </c>
      <c r="R310">
        <v>3</v>
      </c>
      <c r="S310">
        <v>2.59</v>
      </c>
      <c r="T310">
        <v>2.59</v>
      </c>
      <c r="U310">
        <v>364.37</v>
      </c>
      <c r="V310">
        <v>136.78</v>
      </c>
      <c r="W310">
        <v>1.8</v>
      </c>
      <c r="Y310">
        <v>3.79</v>
      </c>
      <c r="Z310">
        <v>4</v>
      </c>
      <c r="AA310" t="s">
        <v>5102</v>
      </c>
      <c r="AB310">
        <v>0</v>
      </c>
      <c r="AC310">
        <v>4</v>
      </c>
      <c r="AD310">
        <v>3.840452380952381</v>
      </c>
      <c r="AF310" t="s">
        <v>5108</v>
      </c>
      <c r="AI310">
        <v>0</v>
      </c>
      <c r="AJ310">
        <v>0</v>
      </c>
      <c r="AK310" t="s">
        <v>7702</v>
      </c>
      <c r="AL310" t="s">
        <v>7702</v>
      </c>
      <c r="AM310" t="s">
        <v>7796</v>
      </c>
    </row>
    <row r="311" spans="1:39">
      <c r="A311" t="s">
        <v>5396</v>
      </c>
      <c r="B311" t="s">
        <v>4554</v>
      </c>
      <c r="C311" t="s">
        <v>4556</v>
      </c>
      <c r="D311">
        <v>26</v>
      </c>
      <c r="E311" t="s">
        <v>4559</v>
      </c>
      <c r="F311">
        <v>7.58</v>
      </c>
      <c r="K311" t="s">
        <v>4891</v>
      </c>
      <c r="L311" t="s">
        <v>4892</v>
      </c>
      <c r="M311" t="s">
        <v>6379</v>
      </c>
      <c r="N311">
        <v>9</v>
      </c>
      <c r="O311" t="s">
        <v>6501</v>
      </c>
      <c r="P311" t="s">
        <v>6875</v>
      </c>
      <c r="Q311">
        <v>6</v>
      </c>
      <c r="R311">
        <v>3</v>
      </c>
      <c r="S311">
        <v>0.7</v>
      </c>
      <c r="T311">
        <v>1.52</v>
      </c>
      <c r="U311">
        <v>341.78</v>
      </c>
      <c r="V311">
        <v>141.06</v>
      </c>
      <c r="W311">
        <v>0.39</v>
      </c>
      <c r="X311">
        <v>6.46</v>
      </c>
      <c r="Y311">
        <v>1.04</v>
      </c>
      <c r="Z311">
        <v>2</v>
      </c>
      <c r="AA311" t="s">
        <v>5102</v>
      </c>
      <c r="AB311">
        <v>0</v>
      </c>
      <c r="AC311">
        <v>3</v>
      </c>
      <c r="AD311">
        <v>4.166666666666667</v>
      </c>
      <c r="AF311" t="s">
        <v>5110</v>
      </c>
      <c r="AI311">
        <v>0</v>
      </c>
      <c r="AJ311">
        <v>0</v>
      </c>
      <c r="AK311" t="s">
        <v>7704</v>
      </c>
      <c r="AL311" t="s">
        <v>7704</v>
      </c>
      <c r="AM311" t="s">
        <v>7796</v>
      </c>
    </row>
    <row r="312" spans="1:39">
      <c r="A312" t="s">
        <v>5397</v>
      </c>
      <c r="B312" t="s">
        <v>4554</v>
      </c>
      <c r="C312" t="s">
        <v>4556</v>
      </c>
      <c r="D312">
        <v>26</v>
      </c>
      <c r="E312" t="s">
        <v>4559</v>
      </c>
      <c r="F312">
        <v>7.58</v>
      </c>
      <c r="K312" t="s">
        <v>4891</v>
      </c>
      <c r="L312" t="s">
        <v>4892</v>
      </c>
      <c r="M312" t="s">
        <v>6379</v>
      </c>
      <c r="N312">
        <v>9</v>
      </c>
      <c r="O312" t="s">
        <v>6501</v>
      </c>
      <c r="P312" t="s">
        <v>6876</v>
      </c>
      <c r="Q312">
        <v>6</v>
      </c>
      <c r="R312">
        <v>3</v>
      </c>
      <c r="S312">
        <v>2.08</v>
      </c>
      <c r="T312">
        <v>4</v>
      </c>
      <c r="U312">
        <v>452.32</v>
      </c>
      <c r="V312">
        <v>127.07</v>
      </c>
      <c r="W312">
        <v>3.19</v>
      </c>
      <c r="X312">
        <v>5.84</v>
      </c>
      <c r="Y312">
        <v>0.99</v>
      </c>
      <c r="Z312">
        <v>3</v>
      </c>
      <c r="AA312" t="s">
        <v>5102</v>
      </c>
      <c r="AB312">
        <v>0</v>
      </c>
      <c r="AC312">
        <v>5</v>
      </c>
      <c r="AD312">
        <v>2.967238095238096</v>
      </c>
      <c r="AF312" t="s">
        <v>5110</v>
      </c>
      <c r="AI312">
        <v>0</v>
      </c>
      <c r="AJ312">
        <v>0</v>
      </c>
      <c r="AK312" t="s">
        <v>7704</v>
      </c>
      <c r="AL312" t="s">
        <v>7704</v>
      </c>
      <c r="AM312" t="s">
        <v>7796</v>
      </c>
    </row>
    <row r="313" spans="1:39">
      <c r="A313" t="s">
        <v>5398</v>
      </c>
      <c r="B313" t="s">
        <v>4554</v>
      </c>
      <c r="C313" t="s">
        <v>4556</v>
      </c>
      <c r="D313">
        <v>26</v>
      </c>
      <c r="E313" t="s">
        <v>4559</v>
      </c>
      <c r="F313">
        <v>7.58</v>
      </c>
      <c r="I313" t="s">
        <v>6204</v>
      </c>
      <c r="K313" t="s">
        <v>4891</v>
      </c>
      <c r="L313" t="s">
        <v>4892</v>
      </c>
      <c r="M313" t="s">
        <v>6402</v>
      </c>
      <c r="N313">
        <v>9</v>
      </c>
      <c r="O313" t="s">
        <v>6528</v>
      </c>
      <c r="P313" t="s">
        <v>6877</v>
      </c>
      <c r="Q313">
        <v>8</v>
      </c>
      <c r="R313">
        <v>3</v>
      </c>
      <c r="S313">
        <v>2.56</v>
      </c>
      <c r="T313">
        <v>4.33</v>
      </c>
      <c r="U313">
        <v>575.74</v>
      </c>
      <c r="V313">
        <v>116.68</v>
      </c>
      <c r="W313">
        <v>5.34</v>
      </c>
      <c r="X313">
        <v>6.18</v>
      </c>
      <c r="Y313">
        <v>8.300000000000001</v>
      </c>
      <c r="Z313">
        <v>4</v>
      </c>
      <c r="AA313" t="s">
        <v>5102</v>
      </c>
      <c r="AB313">
        <v>2</v>
      </c>
      <c r="AC313">
        <v>10</v>
      </c>
      <c r="AD313">
        <v>2.182333333333333</v>
      </c>
      <c r="AF313" t="s">
        <v>5110</v>
      </c>
      <c r="AI313">
        <v>0</v>
      </c>
      <c r="AJ313">
        <v>0</v>
      </c>
      <c r="AM313" t="s">
        <v>7796</v>
      </c>
    </row>
    <row r="314" spans="1:39">
      <c r="A314" t="s">
        <v>5399</v>
      </c>
      <c r="B314" t="s">
        <v>4554</v>
      </c>
      <c r="C314" t="s">
        <v>4556</v>
      </c>
      <c r="D314">
        <v>26</v>
      </c>
      <c r="E314" t="s">
        <v>4559</v>
      </c>
      <c r="F314">
        <v>7.58</v>
      </c>
      <c r="I314" t="s">
        <v>6205</v>
      </c>
      <c r="K314" t="s">
        <v>4891</v>
      </c>
      <c r="L314" t="s">
        <v>4892</v>
      </c>
      <c r="M314" t="s">
        <v>6402</v>
      </c>
      <c r="N314">
        <v>9</v>
      </c>
      <c r="O314" t="s">
        <v>6528</v>
      </c>
      <c r="P314" t="s">
        <v>6878</v>
      </c>
      <c r="Q314">
        <v>8</v>
      </c>
      <c r="R314">
        <v>3</v>
      </c>
      <c r="S314">
        <v>0.89</v>
      </c>
      <c r="T314">
        <v>2.68</v>
      </c>
      <c r="U314">
        <v>507.62</v>
      </c>
      <c r="V314">
        <v>116.68</v>
      </c>
      <c r="W314">
        <v>3.78</v>
      </c>
      <c r="X314">
        <v>6.16</v>
      </c>
      <c r="Y314">
        <v>8.300000000000001</v>
      </c>
      <c r="Z314">
        <v>4</v>
      </c>
      <c r="AA314" t="s">
        <v>5102</v>
      </c>
      <c r="AB314">
        <v>1</v>
      </c>
      <c r="AC314">
        <v>10</v>
      </c>
      <c r="AD314">
        <v>3.127333333333333</v>
      </c>
      <c r="AF314" t="s">
        <v>5110</v>
      </c>
      <c r="AI314">
        <v>0</v>
      </c>
      <c r="AJ314">
        <v>0</v>
      </c>
      <c r="AM314" t="s">
        <v>7796</v>
      </c>
    </row>
    <row r="315" spans="1:39">
      <c r="A315" t="s">
        <v>5400</v>
      </c>
      <c r="B315" t="s">
        <v>4554</v>
      </c>
      <c r="C315" t="s">
        <v>4556</v>
      </c>
      <c r="D315">
        <v>26</v>
      </c>
      <c r="E315" t="s">
        <v>4559</v>
      </c>
      <c r="F315">
        <v>7.58</v>
      </c>
      <c r="I315" t="s">
        <v>6206</v>
      </c>
      <c r="K315" t="s">
        <v>4891</v>
      </c>
      <c r="L315" t="s">
        <v>4892</v>
      </c>
      <c r="M315" t="s">
        <v>6402</v>
      </c>
      <c r="N315">
        <v>9</v>
      </c>
      <c r="O315" t="s">
        <v>6528</v>
      </c>
      <c r="P315" t="s">
        <v>6879</v>
      </c>
      <c r="Q315">
        <v>8</v>
      </c>
      <c r="R315">
        <v>4</v>
      </c>
      <c r="S315">
        <v>0.3</v>
      </c>
      <c r="T315">
        <v>2.79</v>
      </c>
      <c r="U315">
        <v>471.58</v>
      </c>
      <c r="V315">
        <v>125.47</v>
      </c>
      <c r="W315">
        <v>2.8</v>
      </c>
      <c r="X315">
        <v>-0.02</v>
      </c>
      <c r="Y315">
        <v>9.619999999999999</v>
      </c>
      <c r="Z315">
        <v>3</v>
      </c>
      <c r="AA315" t="s">
        <v>5102</v>
      </c>
      <c r="AB315">
        <v>0</v>
      </c>
      <c r="AC315">
        <v>9</v>
      </c>
      <c r="AD315">
        <v>2.393000000000001</v>
      </c>
      <c r="AF315" t="s">
        <v>7682</v>
      </c>
      <c r="AI315">
        <v>0</v>
      </c>
      <c r="AJ315">
        <v>0</v>
      </c>
      <c r="AM315" t="s">
        <v>7796</v>
      </c>
    </row>
    <row r="316" spans="1:39">
      <c r="A316" t="s">
        <v>5401</v>
      </c>
      <c r="B316" t="s">
        <v>4554</v>
      </c>
      <c r="C316" t="s">
        <v>4556</v>
      </c>
      <c r="D316">
        <v>27</v>
      </c>
      <c r="E316" t="s">
        <v>4559</v>
      </c>
      <c r="F316">
        <v>7.57</v>
      </c>
      <c r="K316" t="s">
        <v>4891</v>
      </c>
      <c r="M316" t="s">
        <v>4915</v>
      </c>
      <c r="N316">
        <v>8</v>
      </c>
      <c r="O316" t="s">
        <v>6508</v>
      </c>
      <c r="P316" t="s">
        <v>6880</v>
      </c>
      <c r="Q316">
        <v>8</v>
      </c>
      <c r="R316">
        <v>2</v>
      </c>
      <c r="S316">
        <v>2.67</v>
      </c>
      <c r="T316">
        <v>2.69</v>
      </c>
      <c r="U316">
        <v>461.53</v>
      </c>
      <c r="V316">
        <v>104.74</v>
      </c>
      <c r="W316">
        <v>2.86</v>
      </c>
      <c r="Y316">
        <v>5.92</v>
      </c>
      <c r="Z316">
        <v>3</v>
      </c>
      <c r="AA316" t="s">
        <v>5102</v>
      </c>
      <c r="AB316">
        <v>0</v>
      </c>
      <c r="AC316">
        <v>5</v>
      </c>
      <c r="AD316">
        <v>3.948452380952381</v>
      </c>
      <c r="AF316" t="s">
        <v>5108</v>
      </c>
      <c r="AI316">
        <v>0</v>
      </c>
      <c r="AJ316">
        <v>0</v>
      </c>
      <c r="AK316" t="s">
        <v>7709</v>
      </c>
      <c r="AL316" t="s">
        <v>7709</v>
      </c>
      <c r="AM316" t="s">
        <v>7796</v>
      </c>
    </row>
    <row r="317" spans="1:39">
      <c r="A317" t="s">
        <v>5402</v>
      </c>
      <c r="B317" t="s">
        <v>4554</v>
      </c>
      <c r="C317" t="s">
        <v>4556</v>
      </c>
      <c r="D317">
        <v>27</v>
      </c>
      <c r="E317" t="s">
        <v>4559</v>
      </c>
      <c r="F317">
        <v>7.57</v>
      </c>
      <c r="I317" t="s">
        <v>6207</v>
      </c>
      <c r="K317" t="s">
        <v>4891</v>
      </c>
      <c r="L317" t="s">
        <v>4892</v>
      </c>
      <c r="M317" t="s">
        <v>6402</v>
      </c>
      <c r="N317">
        <v>9</v>
      </c>
      <c r="O317" t="s">
        <v>6528</v>
      </c>
      <c r="P317" t="s">
        <v>6881</v>
      </c>
      <c r="Q317">
        <v>8</v>
      </c>
      <c r="R317">
        <v>2</v>
      </c>
      <c r="S317">
        <v>1.95</v>
      </c>
      <c r="T317">
        <v>3.65</v>
      </c>
      <c r="U317">
        <v>505.6</v>
      </c>
      <c r="V317">
        <v>115.33</v>
      </c>
      <c r="W317">
        <v>4.55</v>
      </c>
      <c r="X317">
        <v>5.53</v>
      </c>
      <c r="Y317">
        <v>2.17</v>
      </c>
      <c r="Z317">
        <v>4</v>
      </c>
      <c r="AA317" t="s">
        <v>5102</v>
      </c>
      <c r="AB317">
        <v>1</v>
      </c>
      <c r="AC317">
        <v>8</v>
      </c>
      <c r="AD317">
        <v>3.330666666666667</v>
      </c>
      <c r="AF317" t="s">
        <v>5110</v>
      </c>
      <c r="AI317">
        <v>0</v>
      </c>
      <c r="AJ317">
        <v>0</v>
      </c>
      <c r="AM317" t="s">
        <v>7796</v>
      </c>
    </row>
    <row r="318" spans="1:39">
      <c r="A318" t="s">
        <v>5403</v>
      </c>
      <c r="B318" t="s">
        <v>4554</v>
      </c>
      <c r="C318" t="s">
        <v>4556</v>
      </c>
      <c r="D318">
        <v>27</v>
      </c>
      <c r="E318" t="s">
        <v>4559</v>
      </c>
      <c r="F318">
        <v>7.57</v>
      </c>
      <c r="I318" t="s">
        <v>6208</v>
      </c>
      <c r="K318" t="s">
        <v>4891</v>
      </c>
      <c r="L318" t="s">
        <v>4892</v>
      </c>
      <c r="M318" t="s">
        <v>6402</v>
      </c>
      <c r="N318">
        <v>9</v>
      </c>
      <c r="O318" t="s">
        <v>6528</v>
      </c>
      <c r="P318" t="s">
        <v>6882</v>
      </c>
      <c r="Q318">
        <v>9</v>
      </c>
      <c r="R318">
        <v>4</v>
      </c>
      <c r="S318">
        <v>1.35</v>
      </c>
      <c r="T318">
        <v>2.95</v>
      </c>
      <c r="U318">
        <v>550.64</v>
      </c>
      <c r="V318">
        <v>145.78</v>
      </c>
      <c r="W318">
        <v>3.22</v>
      </c>
      <c r="X318">
        <v>5.89</v>
      </c>
      <c r="Y318">
        <v>7.32</v>
      </c>
      <c r="Z318">
        <v>4</v>
      </c>
      <c r="AA318" t="s">
        <v>5102</v>
      </c>
      <c r="AB318">
        <v>1</v>
      </c>
      <c r="AC318">
        <v>11</v>
      </c>
      <c r="AD318">
        <v>3</v>
      </c>
      <c r="AF318" t="s">
        <v>5110</v>
      </c>
      <c r="AI318">
        <v>0</v>
      </c>
      <c r="AJ318">
        <v>0</v>
      </c>
      <c r="AM318" t="s">
        <v>7796</v>
      </c>
    </row>
    <row r="319" spans="1:39">
      <c r="A319" t="s">
        <v>5404</v>
      </c>
      <c r="B319" t="s">
        <v>4554</v>
      </c>
      <c r="C319" t="s">
        <v>4556</v>
      </c>
      <c r="D319">
        <v>27.5</v>
      </c>
      <c r="E319" t="s">
        <v>4559</v>
      </c>
      <c r="F319">
        <v>7.56</v>
      </c>
      <c r="K319" t="s">
        <v>4891</v>
      </c>
      <c r="M319" t="s">
        <v>6368</v>
      </c>
      <c r="N319">
        <v>8</v>
      </c>
      <c r="O319" t="s">
        <v>6483</v>
      </c>
      <c r="P319" t="s">
        <v>6883</v>
      </c>
      <c r="Q319">
        <v>5</v>
      </c>
      <c r="R319">
        <v>1</v>
      </c>
      <c r="S319">
        <v>2.61</v>
      </c>
      <c r="T319">
        <v>2.83</v>
      </c>
      <c r="U319">
        <v>450.46</v>
      </c>
      <c r="V319">
        <v>58.64</v>
      </c>
      <c r="W319">
        <v>4.12</v>
      </c>
      <c r="X319">
        <v>7.5</v>
      </c>
      <c r="Y319">
        <v>0</v>
      </c>
      <c r="Z319">
        <v>2</v>
      </c>
      <c r="AA319" t="s">
        <v>5102</v>
      </c>
      <c r="AB319">
        <v>0</v>
      </c>
      <c r="AC319">
        <v>3</v>
      </c>
      <c r="AD319">
        <v>4.882190476190477</v>
      </c>
      <c r="AF319" t="s">
        <v>5108</v>
      </c>
      <c r="AI319">
        <v>0</v>
      </c>
      <c r="AJ319">
        <v>0</v>
      </c>
      <c r="AK319" t="s">
        <v>7686</v>
      </c>
      <c r="AL319" t="s">
        <v>7686</v>
      </c>
      <c r="AM319" t="s">
        <v>7796</v>
      </c>
    </row>
    <row r="320" spans="1:39">
      <c r="A320" t="s">
        <v>5222</v>
      </c>
      <c r="B320" t="s">
        <v>4554</v>
      </c>
      <c r="C320" t="s">
        <v>4556</v>
      </c>
      <c r="D320">
        <v>27.7</v>
      </c>
      <c r="E320" t="s">
        <v>4559</v>
      </c>
      <c r="F320">
        <v>7.56</v>
      </c>
      <c r="K320" t="s">
        <v>4891</v>
      </c>
      <c r="L320" t="s">
        <v>4892</v>
      </c>
      <c r="M320" t="s">
        <v>6394</v>
      </c>
      <c r="N320">
        <v>9</v>
      </c>
      <c r="O320" t="s">
        <v>6519</v>
      </c>
      <c r="P320" t="s">
        <v>6701</v>
      </c>
      <c r="Q320">
        <v>6</v>
      </c>
      <c r="R320">
        <v>1</v>
      </c>
      <c r="S320">
        <v>1.63</v>
      </c>
      <c r="T320">
        <v>1.85</v>
      </c>
      <c r="U320">
        <v>426.52</v>
      </c>
      <c r="V320">
        <v>67.87</v>
      </c>
      <c r="W320">
        <v>3.15</v>
      </c>
      <c r="X320">
        <v>7.5</v>
      </c>
      <c r="Y320">
        <v>0.17</v>
      </c>
      <c r="Z320">
        <v>2</v>
      </c>
      <c r="AA320" t="s">
        <v>5102</v>
      </c>
      <c r="AB320">
        <v>0</v>
      </c>
      <c r="AC320">
        <v>5</v>
      </c>
      <c r="AD320">
        <v>5.358190476190476</v>
      </c>
      <c r="AF320" t="s">
        <v>5108</v>
      </c>
      <c r="AI320">
        <v>0</v>
      </c>
      <c r="AJ320">
        <v>0</v>
      </c>
      <c r="AK320" t="s">
        <v>7717</v>
      </c>
      <c r="AL320" t="s">
        <v>7717</v>
      </c>
      <c r="AM320" t="s">
        <v>7796</v>
      </c>
    </row>
    <row r="321" spans="1:39">
      <c r="A321" t="s">
        <v>5405</v>
      </c>
      <c r="B321" t="s">
        <v>4554</v>
      </c>
      <c r="C321" t="s">
        <v>4556</v>
      </c>
      <c r="D321">
        <v>28</v>
      </c>
      <c r="E321" t="s">
        <v>4559</v>
      </c>
      <c r="F321">
        <v>7.55</v>
      </c>
      <c r="K321" t="s">
        <v>4891</v>
      </c>
      <c r="M321" t="s">
        <v>6423</v>
      </c>
      <c r="N321">
        <v>8</v>
      </c>
      <c r="O321" t="s">
        <v>6552</v>
      </c>
      <c r="P321" t="s">
        <v>6884</v>
      </c>
      <c r="Q321">
        <v>7</v>
      </c>
      <c r="R321">
        <v>2</v>
      </c>
      <c r="S321">
        <v>0.55</v>
      </c>
      <c r="T321">
        <v>1.88</v>
      </c>
      <c r="U321">
        <v>294.32</v>
      </c>
      <c r="V321">
        <v>113.64</v>
      </c>
      <c r="W321">
        <v>2.23</v>
      </c>
      <c r="X321">
        <v>6.17</v>
      </c>
      <c r="Y321">
        <v>3.79</v>
      </c>
      <c r="Z321">
        <v>3</v>
      </c>
      <c r="AA321" t="s">
        <v>5102</v>
      </c>
      <c r="AB321">
        <v>0</v>
      </c>
      <c r="AC321">
        <v>2</v>
      </c>
      <c r="AD321">
        <v>4.712</v>
      </c>
      <c r="AF321" t="s">
        <v>5110</v>
      </c>
      <c r="AI321">
        <v>0</v>
      </c>
      <c r="AJ321">
        <v>0</v>
      </c>
      <c r="AK321" t="s">
        <v>7741</v>
      </c>
      <c r="AL321" t="s">
        <v>7741</v>
      </c>
      <c r="AM321" t="s">
        <v>7796</v>
      </c>
    </row>
    <row r="322" spans="1:39">
      <c r="A322" t="s">
        <v>5406</v>
      </c>
      <c r="B322" t="s">
        <v>4554</v>
      </c>
      <c r="C322" t="s">
        <v>4556</v>
      </c>
      <c r="D322">
        <v>28</v>
      </c>
      <c r="E322" t="s">
        <v>4559</v>
      </c>
      <c r="F322">
        <v>7.55</v>
      </c>
      <c r="K322" t="s">
        <v>4891</v>
      </c>
      <c r="M322" t="s">
        <v>6415</v>
      </c>
      <c r="N322">
        <v>8</v>
      </c>
      <c r="O322" t="s">
        <v>6544</v>
      </c>
      <c r="P322" t="s">
        <v>6885</v>
      </c>
      <c r="Q322">
        <v>6</v>
      </c>
      <c r="R322">
        <v>1</v>
      </c>
      <c r="S322">
        <v>3.05</v>
      </c>
      <c r="T322">
        <v>3.06</v>
      </c>
      <c r="U322">
        <v>406.51</v>
      </c>
      <c r="V322">
        <v>67.34999999999999</v>
      </c>
      <c r="W322">
        <v>4.11</v>
      </c>
      <c r="X322">
        <v>13.59</v>
      </c>
      <c r="Y322">
        <v>5.74</v>
      </c>
      <c r="Z322">
        <v>3</v>
      </c>
      <c r="AA322" t="s">
        <v>5102</v>
      </c>
      <c r="AB322">
        <v>0</v>
      </c>
      <c r="AC322">
        <v>2</v>
      </c>
      <c r="AD322">
        <v>4.946119047619048</v>
      </c>
      <c r="AF322" t="s">
        <v>5108</v>
      </c>
      <c r="AI322">
        <v>0</v>
      </c>
      <c r="AJ322">
        <v>0</v>
      </c>
      <c r="AK322" t="s">
        <v>7737</v>
      </c>
      <c r="AL322" t="s">
        <v>7737</v>
      </c>
      <c r="AM322" t="s">
        <v>7796</v>
      </c>
    </row>
    <row r="323" spans="1:39">
      <c r="A323" t="s">
        <v>5407</v>
      </c>
      <c r="B323" t="s">
        <v>4554</v>
      </c>
      <c r="C323" t="s">
        <v>4556</v>
      </c>
      <c r="D323">
        <v>28</v>
      </c>
      <c r="E323" t="s">
        <v>4559</v>
      </c>
      <c r="F323">
        <v>7.55</v>
      </c>
      <c r="I323" t="s">
        <v>6209</v>
      </c>
      <c r="K323" t="s">
        <v>4891</v>
      </c>
      <c r="L323" t="s">
        <v>4892</v>
      </c>
      <c r="M323" t="s">
        <v>6420</v>
      </c>
      <c r="N323">
        <v>8</v>
      </c>
      <c r="O323" t="s">
        <v>6549</v>
      </c>
      <c r="P323" t="s">
        <v>6886</v>
      </c>
      <c r="Q323">
        <v>12</v>
      </c>
      <c r="R323">
        <v>2</v>
      </c>
      <c r="S323">
        <v>4.8</v>
      </c>
      <c r="T323">
        <v>4.93</v>
      </c>
      <c r="U323">
        <v>717.6799999999999</v>
      </c>
      <c r="V323">
        <v>152.43</v>
      </c>
      <c r="W323">
        <v>4.78</v>
      </c>
      <c r="X323">
        <v>7.95</v>
      </c>
      <c r="Y323">
        <v>3</v>
      </c>
      <c r="Z323">
        <v>6</v>
      </c>
      <c r="AA323" t="s">
        <v>5102</v>
      </c>
      <c r="AB323">
        <v>2</v>
      </c>
      <c r="AC323">
        <v>12</v>
      </c>
      <c r="AD323">
        <v>1.535</v>
      </c>
      <c r="AF323" t="s">
        <v>5108</v>
      </c>
      <c r="AI323">
        <v>0</v>
      </c>
      <c r="AJ323">
        <v>0</v>
      </c>
      <c r="AM323" t="s">
        <v>7796</v>
      </c>
    </row>
    <row r="324" spans="1:39">
      <c r="A324" t="s">
        <v>5408</v>
      </c>
      <c r="B324" t="s">
        <v>4554</v>
      </c>
      <c r="C324" t="s">
        <v>4556</v>
      </c>
      <c r="D324">
        <v>28</v>
      </c>
      <c r="E324" t="s">
        <v>4559</v>
      </c>
      <c r="F324">
        <v>7.55</v>
      </c>
      <c r="K324" t="s">
        <v>4891</v>
      </c>
      <c r="L324" t="s">
        <v>4892</v>
      </c>
      <c r="M324" t="s">
        <v>6376</v>
      </c>
      <c r="N324">
        <v>9</v>
      </c>
      <c r="O324" t="s">
        <v>6492</v>
      </c>
      <c r="P324" t="s">
        <v>6887</v>
      </c>
      <c r="Q324">
        <v>6</v>
      </c>
      <c r="R324">
        <v>1</v>
      </c>
      <c r="S324">
        <v>1.01</v>
      </c>
      <c r="T324">
        <v>1.02</v>
      </c>
      <c r="U324">
        <v>306.27</v>
      </c>
      <c r="V324">
        <v>80.91</v>
      </c>
      <c r="W324">
        <v>2.56</v>
      </c>
      <c r="X324">
        <v>9.130000000000001</v>
      </c>
      <c r="Y324">
        <v>0.18</v>
      </c>
      <c r="Z324">
        <v>2</v>
      </c>
      <c r="AA324" t="s">
        <v>5102</v>
      </c>
      <c r="AB324">
        <v>0</v>
      </c>
      <c r="AC324">
        <v>3</v>
      </c>
      <c r="AD324">
        <v>5.833333333333333</v>
      </c>
      <c r="AF324" t="s">
        <v>5108</v>
      </c>
      <c r="AI324">
        <v>0</v>
      </c>
      <c r="AJ324">
        <v>0</v>
      </c>
      <c r="AK324" t="s">
        <v>7695</v>
      </c>
      <c r="AL324" t="s">
        <v>7695</v>
      </c>
      <c r="AM324" t="s">
        <v>7796</v>
      </c>
    </row>
    <row r="325" spans="1:39">
      <c r="A325" t="s">
        <v>5409</v>
      </c>
      <c r="B325" t="s">
        <v>4554</v>
      </c>
      <c r="C325" t="s">
        <v>4556</v>
      </c>
      <c r="D325">
        <v>28</v>
      </c>
      <c r="E325" t="s">
        <v>4559</v>
      </c>
      <c r="F325">
        <v>7.55</v>
      </c>
      <c r="I325" t="s">
        <v>6210</v>
      </c>
      <c r="K325" t="s">
        <v>4891</v>
      </c>
      <c r="L325" t="s">
        <v>4892</v>
      </c>
      <c r="M325" t="s">
        <v>6402</v>
      </c>
      <c r="N325">
        <v>9</v>
      </c>
      <c r="O325" t="s">
        <v>6528</v>
      </c>
      <c r="P325" t="s">
        <v>6888</v>
      </c>
      <c r="Q325">
        <v>10</v>
      </c>
      <c r="R325">
        <v>3</v>
      </c>
      <c r="S325">
        <v>1.06</v>
      </c>
      <c r="T325">
        <v>2.91</v>
      </c>
      <c r="U325">
        <v>525.64</v>
      </c>
      <c r="V325">
        <v>134.5</v>
      </c>
      <c r="W325">
        <v>2.9</v>
      </c>
      <c r="X325">
        <v>5.76</v>
      </c>
      <c r="Y325">
        <v>7.88</v>
      </c>
      <c r="Z325">
        <v>4</v>
      </c>
      <c r="AA325" t="s">
        <v>5102</v>
      </c>
      <c r="AB325">
        <v>1</v>
      </c>
      <c r="AC325">
        <v>11</v>
      </c>
      <c r="AD325">
        <v>3.166666666666667</v>
      </c>
      <c r="AF325" t="s">
        <v>5110</v>
      </c>
      <c r="AI325">
        <v>0</v>
      </c>
      <c r="AJ325">
        <v>0</v>
      </c>
      <c r="AM325" t="s">
        <v>7796</v>
      </c>
    </row>
    <row r="326" spans="1:39">
      <c r="A326" t="s">
        <v>5410</v>
      </c>
      <c r="B326" t="s">
        <v>4554</v>
      </c>
      <c r="C326" t="s">
        <v>4556</v>
      </c>
      <c r="D326">
        <v>28.5</v>
      </c>
      <c r="E326" t="s">
        <v>4559</v>
      </c>
      <c r="F326">
        <v>7.54</v>
      </c>
      <c r="K326" t="s">
        <v>4891</v>
      </c>
      <c r="M326" t="s">
        <v>4915</v>
      </c>
      <c r="N326">
        <v>8</v>
      </c>
      <c r="O326" t="s">
        <v>6508</v>
      </c>
      <c r="P326" t="s">
        <v>6889</v>
      </c>
      <c r="Q326">
        <v>9</v>
      </c>
      <c r="R326">
        <v>2</v>
      </c>
      <c r="S326">
        <v>2.1</v>
      </c>
      <c r="T326">
        <v>2.14</v>
      </c>
      <c r="U326">
        <v>462.51</v>
      </c>
      <c r="V326">
        <v>117.63</v>
      </c>
      <c r="W326">
        <v>2.25</v>
      </c>
      <c r="X326">
        <v>13</v>
      </c>
      <c r="Y326">
        <v>6.11</v>
      </c>
      <c r="Z326">
        <v>3</v>
      </c>
      <c r="AA326" t="s">
        <v>5102</v>
      </c>
      <c r="AB326">
        <v>0</v>
      </c>
      <c r="AC326">
        <v>5</v>
      </c>
      <c r="AD326">
        <v>3.796785714285715</v>
      </c>
      <c r="AF326" t="s">
        <v>5108</v>
      </c>
      <c r="AI326">
        <v>0</v>
      </c>
      <c r="AJ326">
        <v>0</v>
      </c>
      <c r="AK326" t="s">
        <v>7709</v>
      </c>
      <c r="AL326" t="s">
        <v>7709</v>
      </c>
      <c r="AM326" t="s">
        <v>7796</v>
      </c>
    </row>
    <row r="327" spans="1:39">
      <c r="A327" t="s">
        <v>5411</v>
      </c>
      <c r="B327" t="s">
        <v>4554</v>
      </c>
      <c r="C327" t="s">
        <v>4556</v>
      </c>
      <c r="D327">
        <v>29</v>
      </c>
      <c r="E327" t="s">
        <v>4559</v>
      </c>
      <c r="F327">
        <v>7.54</v>
      </c>
      <c r="K327" t="s">
        <v>4891</v>
      </c>
      <c r="L327" t="s">
        <v>4892</v>
      </c>
      <c r="M327" t="s">
        <v>4901</v>
      </c>
      <c r="N327">
        <v>9</v>
      </c>
      <c r="O327" t="s">
        <v>6496</v>
      </c>
      <c r="P327" t="s">
        <v>6890</v>
      </c>
      <c r="Q327">
        <v>5</v>
      </c>
      <c r="R327">
        <v>2</v>
      </c>
      <c r="S327">
        <v>1.36</v>
      </c>
      <c r="T327">
        <v>2.02</v>
      </c>
      <c r="U327">
        <v>339.34</v>
      </c>
      <c r="V327">
        <v>66.40000000000001</v>
      </c>
      <c r="W327">
        <v>3.72</v>
      </c>
      <c r="X327">
        <v>7.07</v>
      </c>
      <c r="Y327">
        <v>0</v>
      </c>
      <c r="Z327">
        <v>2</v>
      </c>
      <c r="AA327" t="s">
        <v>5102</v>
      </c>
      <c r="AB327">
        <v>0</v>
      </c>
      <c r="AC327">
        <v>2</v>
      </c>
      <c r="AD327">
        <v>5.5</v>
      </c>
      <c r="AF327" t="s">
        <v>5108</v>
      </c>
      <c r="AI327">
        <v>0</v>
      </c>
      <c r="AJ327">
        <v>0</v>
      </c>
      <c r="AK327" t="s">
        <v>7699</v>
      </c>
      <c r="AL327" t="s">
        <v>7699</v>
      </c>
      <c r="AM327" t="s">
        <v>7796</v>
      </c>
    </row>
    <row r="328" spans="1:39">
      <c r="A328" t="s">
        <v>5412</v>
      </c>
      <c r="B328" t="s">
        <v>4554</v>
      </c>
      <c r="C328" t="s">
        <v>4556</v>
      </c>
      <c r="D328">
        <v>29</v>
      </c>
      <c r="E328" t="s">
        <v>4559</v>
      </c>
      <c r="F328">
        <v>7.54</v>
      </c>
      <c r="K328" t="s">
        <v>4891</v>
      </c>
      <c r="L328" t="s">
        <v>4892</v>
      </c>
      <c r="M328" t="s">
        <v>4901</v>
      </c>
      <c r="N328">
        <v>9</v>
      </c>
      <c r="O328" t="s">
        <v>6496</v>
      </c>
      <c r="P328" t="s">
        <v>6891</v>
      </c>
      <c r="Q328">
        <v>7</v>
      </c>
      <c r="R328">
        <v>2</v>
      </c>
      <c r="S328">
        <v>1.31</v>
      </c>
      <c r="T328">
        <v>1.79</v>
      </c>
      <c r="U328">
        <v>345.33</v>
      </c>
      <c r="V328">
        <v>105.84</v>
      </c>
      <c r="W328">
        <v>2.76</v>
      </c>
      <c r="X328">
        <v>7.2</v>
      </c>
      <c r="Y328">
        <v>0</v>
      </c>
      <c r="Z328">
        <v>2</v>
      </c>
      <c r="AA328" t="s">
        <v>5102</v>
      </c>
      <c r="AB328">
        <v>0</v>
      </c>
      <c r="AC328">
        <v>3</v>
      </c>
      <c r="AD328">
        <v>4.972</v>
      </c>
      <c r="AF328" t="s">
        <v>5108</v>
      </c>
      <c r="AI328">
        <v>0</v>
      </c>
      <c r="AJ328">
        <v>0</v>
      </c>
      <c r="AK328" t="s">
        <v>7699</v>
      </c>
      <c r="AL328" t="s">
        <v>7699</v>
      </c>
      <c r="AM328" t="s">
        <v>7796</v>
      </c>
    </row>
    <row r="329" spans="1:39">
      <c r="A329" t="s">
        <v>5413</v>
      </c>
      <c r="B329" t="s">
        <v>4554</v>
      </c>
      <c r="C329" t="s">
        <v>4556</v>
      </c>
      <c r="D329">
        <v>29</v>
      </c>
      <c r="E329" t="s">
        <v>4559</v>
      </c>
      <c r="F329">
        <v>7.54</v>
      </c>
      <c r="K329" t="s">
        <v>4891</v>
      </c>
      <c r="L329" t="s">
        <v>4892</v>
      </c>
      <c r="M329" t="s">
        <v>6376</v>
      </c>
      <c r="N329">
        <v>9</v>
      </c>
      <c r="O329" t="s">
        <v>6492</v>
      </c>
      <c r="P329" t="s">
        <v>6892</v>
      </c>
      <c r="Q329">
        <v>8</v>
      </c>
      <c r="R329">
        <v>2</v>
      </c>
      <c r="S329">
        <v>1</v>
      </c>
      <c r="T329">
        <v>1.01</v>
      </c>
      <c r="U329">
        <v>323.38</v>
      </c>
      <c r="V329">
        <v>104.38</v>
      </c>
      <c r="W329">
        <v>1.42</v>
      </c>
      <c r="X329">
        <v>9.140000000000001</v>
      </c>
      <c r="Y329">
        <v>0.28</v>
      </c>
      <c r="Z329">
        <v>2</v>
      </c>
      <c r="AA329" t="s">
        <v>5102</v>
      </c>
      <c r="AB329">
        <v>0</v>
      </c>
      <c r="AC329">
        <v>3</v>
      </c>
      <c r="AD329">
        <v>5.020666666666667</v>
      </c>
      <c r="AF329" t="s">
        <v>5108</v>
      </c>
      <c r="AI329">
        <v>0</v>
      </c>
      <c r="AJ329">
        <v>0</v>
      </c>
      <c r="AK329" t="s">
        <v>7695</v>
      </c>
      <c r="AL329" t="s">
        <v>7695</v>
      </c>
      <c r="AM329" t="s">
        <v>7796</v>
      </c>
    </row>
    <row r="330" spans="1:39">
      <c r="A330" t="s">
        <v>5414</v>
      </c>
      <c r="B330" t="s">
        <v>4554</v>
      </c>
      <c r="C330" t="s">
        <v>4556</v>
      </c>
      <c r="D330">
        <v>29</v>
      </c>
      <c r="E330" t="s">
        <v>4559</v>
      </c>
      <c r="F330">
        <v>7.54</v>
      </c>
      <c r="K330" t="s">
        <v>4891</v>
      </c>
      <c r="L330" t="s">
        <v>4892</v>
      </c>
      <c r="M330" t="s">
        <v>6394</v>
      </c>
      <c r="N330">
        <v>9</v>
      </c>
      <c r="O330" t="s">
        <v>6519</v>
      </c>
      <c r="P330" t="s">
        <v>6893</v>
      </c>
      <c r="Q330">
        <v>5</v>
      </c>
      <c r="R330">
        <v>2</v>
      </c>
      <c r="S330">
        <v>1.11</v>
      </c>
      <c r="T330">
        <v>1.71</v>
      </c>
      <c r="U330">
        <v>323.28</v>
      </c>
      <c r="V330">
        <v>79.54000000000001</v>
      </c>
      <c r="W330">
        <v>3.25</v>
      </c>
      <c r="X330">
        <v>7.16</v>
      </c>
      <c r="Y330">
        <v>0</v>
      </c>
      <c r="Z330">
        <v>2</v>
      </c>
      <c r="AA330" t="s">
        <v>5102</v>
      </c>
      <c r="AB330">
        <v>0</v>
      </c>
      <c r="AC330">
        <v>2</v>
      </c>
      <c r="AD330">
        <v>5.5</v>
      </c>
      <c r="AF330" t="s">
        <v>5108</v>
      </c>
      <c r="AI330">
        <v>0</v>
      </c>
      <c r="AJ330">
        <v>0</v>
      </c>
      <c r="AK330" t="s">
        <v>7717</v>
      </c>
      <c r="AL330" t="s">
        <v>7717</v>
      </c>
      <c r="AM330" t="s">
        <v>7796</v>
      </c>
    </row>
    <row r="331" spans="1:39">
      <c r="A331" t="s">
        <v>5415</v>
      </c>
      <c r="B331" t="s">
        <v>4554</v>
      </c>
      <c r="C331" t="s">
        <v>4556</v>
      </c>
      <c r="D331">
        <v>29.5</v>
      </c>
      <c r="E331" t="s">
        <v>4559</v>
      </c>
      <c r="F331">
        <v>7.53</v>
      </c>
      <c r="K331" t="s">
        <v>4891</v>
      </c>
      <c r="M331" t="s">
        <v>6368</v>
      </c>
      <c r="N331">
        <v>8</v>
      </c>
      <c r="O331" t="s">
        <v>6483</v>
      </c>
      <c r="P331" t="s">
        <v>6894</v>
      </c>
      <c r="Q331">
        <v>5</v>
      </c>
      <c r="R331">
        <v>1</v>
      </c>
      <c r="S331">
        <v>2.28</v>
      </c>
      <c r="T331">
        <v>2.5</v>
      </c>
      <c r="U331">
        <v>396.49</v>
      </c>
      <c r="V331">
        <v>58.64</v>
      </c>
      <c r="W331">
        <v>3.41</v>
      </c>
      <c r="X331">
        <v>7.5</v>
      </c>
      <c r="Y331">
        <v>0.1</v>
      </c>
      <c r="Z331">
        <v>2</v>
      </c>
      <c r="AA331" t="s">
        <v>5102</v>
      </c>
      <c r="AB331">
        <v>0</v>
      </c>
      <c r="AC331">
        <v>3</v>
      </c>
      <c r="AD331">
        <v>5.432690476190476</v>
      </c>
      <c r="AF331" t="s">
        <v>5108</v>
      </c>
      <c r="AI331">
        <v>0</v>
      </c>
      <c r="AJ331">
        <v>0</v>
      </c>
      <c r="AK331" t="s">
        <v>7686</v>
      </c>
      <c r="AL331" t="s">
        <v>7686</v>
      </c>
      <c r="AM331" t="s">
        <v>7796</v>
      </c>
    </row>
    <row r="332" spans="1:39">
      <c r="A332" t="s">
        <v>5416</v>
      </c>
      <c r="B332" t="s">
        <v>4554</v>
      </c>
      <c r="C332" t="s">
        <v>4556</v>
      </c>
      <c r="D332">
        <v>30</v>
      </c>
      <c r="E332" t="s">
        <v>4559</v>
      </c>
      <c r="F332">
        <v>7.52</v>
      </c>
      <c r="K332" t="s">
        <v>4891</v>
      </c>
      <c r="L332" t="s">
        <v>4892</v>
      </c>
      <c r="M332" t="s">
        <v>4901</v>
      </c>
      <c r="N332">
        <v>9</v>
      </c>
      <c r="O332" t="s">
        <v>6496</v>
      </c>
      <c r="P332" t="s">
        <v>6895</v>
      </c>
      <c r="Q332">
        <v>5</v>
      </c>
      <c r="R332">
        <v>2</v>
      </c>
      <c r="S332">
        <v>1.35</v>
      </c>
      <c r="T332">
        <v>1.85</v>
      </c>
      <c r="U332">
        <v>305.29</v>
      </c>
      <c r="V332">
        <v>79.54000000000001</v>
      </c>
      <c r="W332">
        <v>3.12</v>
      </c>
      <c r="X332">
        <v>7.21</v>
      </c>
      <c r="Y332">
        <v>0</v>
      </c>
      <c r="Z332">
        <v>2</v>
      </c>
      <c r="AA332" t="s">
        <v>5102</v>
      </c>
      <c r="AB332">
        <v>0</v>
      </c>
      <c r="AC332">
        <v>2</v>
      </c>
      <c r="AD332">
        <v>5.5</v>
      </c>
      <c r="AF332" t="s">
        <v>5108</v>
      </c>
      <c r="AI332">
        <v>0</v>
      </c>
      <c r="AJ332">
        <v>0</v>
      </c>
      <c r="AK332" t="s">
        <v>7699</v>
      </c>
      <c r="AL332" t="s">
        <v>7699</v>
      </c>
      <c r="AM332" t="s">
        <v>7796</v>
      </c>
    </row>
    <row r="333" spans="1:39">
      <c r="A333" t="s">
        <v>5416</v>
      </c>
      <c r="B333" t="s">
        <v>4554</v>
      </c>
      <c r="C333" t="s">
        <v>4556</v>
      </c>
      <c r="D333">
        <v>30</v>
      </c>
      <c r="E333" t="s">
        <v>4559</v>
      </c>
      <c r="F333">
        <v>7.52</v>
      </c>
      <c r="K333" t="s">
        <v>4891</v>
      </c>
      <c r="L333" t="s">
        <v>4892</v>
      </c>
      <c r="M333" t="s">
        <v>6424</v>
      </c>
      <c r="N333">
        <v>9</v>
      </c>
      <c r="O333" t="s">
        <v>6553</v>
      </c>
      <c r="P333" t="s">
        <v>6895</v>
      </c>
      <c r="Q333">
        <v>5</v>
      </c>
      <c r="R333">
        <v>2</v>
      </c>
      <c r="S333">
        <v>1.35</v>
      </c>
      <c r="T333">
        <v>1.85</v>
      </c>
      <c r="U333">
        <v>305.29</v>
      </c>
      <c r="V333">
        <v>79.54000000000001</v>
      </c>
      <c r="W333">
        <v>3.12</v>
      </c>
      <c r="X333">
        <v>7.21</v>
      </c>
      <c r="Y333">
        <v>0</v>
      </c>
      <c r="Z333">
        <v>2</v>
      </c>
      <c r="AA333" t="s">
        <v>5102</v>
      </c>
      <c r="AB333">
        <v>0</v>
      </c>
      <c r="AC333">
        <v>2</v>
      </c>
      <c r="AD333">
        <v>5.5</v>
      </c>
      <c r="AF333" t="s">
        <v>5108</v>
      </c>
      <c r="AI333">
        <v>0</v>
      </c>
      <c r="AJ333">
        <v>0</v>
      </c>
      <c r="AK333" t="s">
        <v>7742</v>
      </c>
      <c r="AL333" t="s">
        <v>7742</v>
      </c>
      <c r="AM333" t="s">
        <v>7796</v>
      </c>
    </row>
    <row r="334" spans="1:39">
      <c r="A334" t="s">
        <v>5416</v>
      </c>
      <c r="B334" t="s">
        <v>4554</v>
      </c>
      <c r="C334" t="s">
        <v>4556</v>
      </c>
      <c r="D334">
        <v>30</v>
      </c>
      <c r="E334" t="s">
        <v>4559</v>
      </c>
      <c r="F334">
        <v>7.52</v>
      </c>
      <c r="K334" t="s">
        <v>4891</v>
      </c>
      <c r="L334" t="s">
        <v>4892</v>
      </c>
      <c r="M334" t="s">
        <v>6391</v>
      </c>
      <c r="N334">
        <v>9</v>
      </c>
      <c r="O334" t="s">
        <v>6515</v>
      </c>
      <c r="P334" t="s">
        <v>6895</v>
      </c>
      <c r="Q334">
        <v>5</v>
      </c>
      <c r="R334">
        <v>2</v>
      </c>
      <c r="S334">
        <v>1.35</v>
      </c>
      <c r="T334">
        <v>1.85</v>
      </c>
      <c r="U334">
        <v>305.29</v>
      </c>
      <c r="V334">
        <v>79.54000000000001</v>
      </c>
      <c r="W334">
        <v>3.12</v>
      </c>
      <c r="X334">
        <v>7.21</v>
      </c>
      <c r="Y334">
        <v>0</v>
      </c>
      <c r="Z334">
        <v>2</v>
      </c>
      <c r="AA334" t="s">
        <v>5102</v>
      </c>
      <c r="AB334">
        <v>0</v>
      </c>
      <c r="AC334">
        <v>2</v>
      </c>
      <c r="AD334">
        <v>5.5</v>
      </c>
      <c r="AF334" t="s">
        <v>5108</v>
      </c>
      <c r="AI334">
        <v>0</v>
      </c>
      <c r="AJ334">
        <v>0</v>
      </c>
      <c r="AK334" t="s">
        <v>7698</v>
      </c>
      <c r="AL334" t="s">
        <v>7698</v>
      </c>
      <c r="AM334" t="s">
        <v>7796</v>
      </c>
    </row>
    <row r="335" spans="1:39">
      <c r="A335" t="s">
        <v>5417</v>
      </c>
      <c r="B335" t="s">
        <v>4554</v>
      </c>
      <c r="C335" t="s">
        <v>4556</v>
      </c>
      <c r="D335">
        <v>30</v>
      </c>
      <c r="E335" t="s">
        <v>4559</v>
      </c>
      <c r="F335">
        <v>7.52</v>
      </c>
      <c r="K335" t="s">
        <v>4891</v>
      </c>
      <c r="M335" t="s">
        <v>4915</v>
      </c>
      <c r="N335">
        <v>8</v>
      </c>
      <c r="O335" t="s">
        <v>6499</v>
      </c>
      <c r="P335" t="s">
        <v>6896</v>
      </c>
      <c r="Q335">
        <v>8</v>
      </c>
      <c r="R335">
        <v>2</v>
      </c>
      <c r="S335">
        <v>3.07</v>
      </c>
      <c r="T335">
        <v>3.07</v>
      </c>
      <c r="U335">
        <v>325.38</v>
      </c>
      <c r="V335">
        <v>103.77</v>
      </c>
      <c r="W335">
        <v>1.69</v>
      </c>
      <c r="Y335">
        <v>4.82</v>
      </c>
      <c r="Z335">
        <v>3</v>
      </c>
      <c r="AA335" t="s">
        <v>5102</v>
      </c>
      <c r="AB335">
        <v>0</v>
      </c>
      <c r="AC335">
        <v>3</v>
      </c>
      <c r="AD335">
        <v>4.471</v>
      </c>
      <c r="AF335" t="s">
        <v>5108</v>
      </c>
      <c r="AI335">
        <v>0</v>
      </c>
      <c r="AJ335">
        <v>0</v>
      </c>
      <c r="AK335" t="s">
        <v>7702</v>
      </c>
      <c r="AL335" t="s">
        <v>7702</v>
      </c>
      <c r="AM335" t="s">
        <v>7796</v>
      </c>
    </row>
    <row r="336" spans="1:39">
      <c r="A336" t="s">
        <v>5418</v>
      </c>
      <c r="B336" t="s">
        <v>4554</v>
      </c>
      <c r="C336" t="s">
        <v>4556</v>
      </c>
      <c r="D336">
        <v>30</v>
      </c>
      <c r="E336" t="s">
        <v>4559</v>
      </c>
      <c r="F336">
        <v>7.52</v>
      </c>
      <c r="K336" t="s">
        <v>4891</v>
      </c>
      <c r="L336" t="s">
        <v>4892</v>
      </c>
      <c r="M336" t="s">
        <v>4901</v>
      </c>
      <c r="N336">
        <v>9</v>
      </c>
      <c r="O336" t="s">
        <v>6496</v>
      </c>
      <c r="P336" t="s">
        <v>6897</v>
      </c>
      <c r="Q336">
        <v>5</v>
      </c>
      <c r="R336">
        <v>2</v>
      </c>
      <c r="S336">
        <v>1.11</v>
      </c>
      <c r="T336">
        <v>1.53</v>
      </c>
      <c r="U336">
        <v>287.3</v>
      </c>
      <c r="V336">
        <v>79.54000000000001</v>
      </c>
      <c r="W336">
        <v>2.98</v>
      </c>
      <c r="X336">
        <v>7.21</v>
      </c>
      <c r="Y336">
        <v>0</v>
      </c>
      <c r="Z336">
        <v>2</v>
      </c>
      <c r="AA336" t="s">
        <v>5102</v>
      </c>
      <c r="AB336">
        <v>0</v>
      </c>
      <c r="AC336">
        <v>2</v>
      </c>
      <c r="AD336">
        <v>5.5</v>
      </c>
      <c r="AF336" t="s">
        <v>5108</v>
      </c>
      <c r="AI336">
        <v>0</v>
      </c>
      <c r="AJ336">
        <v>0</v>
      </c>
      <c r="AK336" t="s">
        <v>7699</v>
      </c>
      <c r="AL336" t="s">
        <v>7699</v>
      </c>
      <c r="AM336" t="s">
        <v>7796</v>
      </c>
    </row>
    <row r="337" spans="1:39">
      <c r="A337" t="s">
        <v>5418</v>
      </c>
      <c r="B337" t="s">
        <v>4554</v>
      </c>
      <c r="C337" t="s">
        <v>4556</v>
      </c>
      <c r="D337">
        <v>30</v>
      </c>
      <c r="E337" t="s">
        <v>4559</v>
      </c>
      <c r="F337">
        <v>7.52</v>
      </c>
      <c r="K337" t="s">
        <v>4891</v>
      </c>
      <c r="L337" t="s">
        <v>4892</v>
      </c>
      <c r="M337" t="s">
        <v>6394</v>
      </c>
      <c r="N337">
        <v>9</v>
      </c>
      <c r="O337" t="s">
        <v>6519</v>
      </c>
      <c r="P337" t="s">
        <v>6897</v>
      </c>
      <c r="Q337">
        <v>5</v>
      </c>
      <c r="R337">
        <v>2</v>
      </c>
      <c r="S337">
        <v>1.11</v>
      </c>
      <c r="T337">
        <v>1.53</v>
      </c>
      <c r="U337">
        <v>287.3</v>
      </c>
      <c r="V337">
        <v>79.54000000000001</v>
      </c>
      <c r="W337">
        <v>2.98</v>
      </c>
      <c r="X337">
        <v>7.21</v>
      </c>
      <c r="Y337">
        <v>0</v>
      </c>
      <c r="Z337">
        <v>2</v>
      </c>
      <c r="AA337" t="s">
        <v>5102</v>
      </c>
      <c r="AB337">
        <v>0</v>
      </c>
      <c r="AC337">
        <v>2</v>
      </c>
      <c r="AD337">
        <v>5.5</v>
      </c>
      <c r="AF337" t="s">
        <v>5108</v>
      </c>
      <c r="AI337">
        <v>0</v>
      </c>
      <c r="AJ337">
        <v>0</v>
      </c>
      <c r="AK337" t="s">
        <v>7717</v>
      </c>
      <c r="AL337" t="s">
        <v>7717</v>
      </c>
      <c r="AM337" t="s">
        <v>7796</v>
      </c>
    </row>
    <row r="338" spans="1:39">
      <c r="A338" t="s">
        <v>5419</v>
      </c>
      <c r="B338" t="s">
        <v>4554</v>
      </c>
      <c r="C338" t="s">
        <v>4556</v>
      </c>
      <c r="D338">
        <v>30</v>
      </c>
      <c r="E338" t="s">
        <v>4559</v>
      </c>
      <c r="F338">
        <v>7.52</v>
      </c>
      <c r="I338" t="s">
        <v>6211</v>
      </c>
      <c r="K338" t="s">
        <v>4891</v>
      </c>
      <c r="L338" t="s">
        <v>4892</v>
      </c>
      <c r="M338" t="s">
        <v>6402</v>
      </c>
      <c r="N338">
        <v>9</v>
      </c>
      <c r="O338" t="s">
        <v>6528</v>
      </c>
      <c r="P338" t="s">
        <v>6898</v>
      </c>
      <c r="Q338">
        <v>10</v>
      </c>
      <c r="R338">
        <v>2</v>
      </c>
      <c r="S338">
        <v>1.06</v>
      </c>
      <c r="T338">
        <v>2.46</v>
      </c>
      <c r="U338">
        <v>556.67</v>
      </c>
      <c r="V338">
        <v>145.17</v>
      </c>
      <c r="W338">
        <v>3.28</v>
      </c>
      <c r="X338">
        <v>5.93</v>
      </c>
      <c r="Y338">
        <v>1.96</v>
      </c>
      <c r="Z338">
        <v>4</v>
      </c>
      <c r="AA338" t="s">
        <v>5102</v>
      </c>
      <c r="AB338">
        <v>1</v>
      </c>
      <c r="AC338">
        <v>8</v>
      </c>
      <c r="AD338">
        <v>3.5</v>
      </c>
      <c r="AF338" t="s">
        <v>5110</v>
      </c>
      <c r="AI338">
        <v>0</v>
      </c>
      <c r="AJ338">
        <v>0</v>
      </c>
      <c r="AM338" t="s">
        <v>7796</v>
      </c>
    </row>
    <row r="339" spans="1:39">
      <c r="A339" t="s">
        <v>5420</v>
      </c>
      <c r="B339" t="s">
        <v>4554</v>
      </c>
      <c r="C339" t="s">
        <v>4556</v>
      </c>
      <c r="D339">
        <v>30</v>
      </c>
      <c r="E339" t="s">
        <v>4559</v>
      </c>
      <c r="F339">
        <v>7.52</v>
      </c>
      <c r="I339" t="s">
        <v>6212</v>
      </c>
      <c r="K339" t="s">
        <v>4891</v>
      </c>
      <c r="L339" t="s">
        <v>4892</v>
      </c>
      <c r="M339" t="s">
        <v>6402</v>
      </c>
      <c r="N339">
        <v>9</v>
      </c>
      <c r="O339" t="s">
        <v>6528</v>
      </c>
      <c r="P339" t="s">
        <v>6899</v>
      </c>
      <c r="Q339">
        <v>9</v>
      </c>
      <c r="R339">
        <v>4</v>
      </c>
      <c r="S339">
        <v>1.65</v>
      </c>
      <c r="T339">
        <v>2.87</v>
      </c>
      <c r="U339">
        <v>564.67</v>
      </c>
      <c r="V339">
        <v>145.78</v>
      </c>
      <c r="W339">
        <v>3.61</v>
      </c>
      <c r="X339">
        <v>6.39</v>
      </c>
      <c r="Y339">
        <v>7.36</v>
      </c>
      <c r="Z339">
        <v>4</v>
      </c>
      <c r="AA339" t="s">
        <v>5102</v>
      </c>
      <c r="AB339">
        <v>1</v>
      </c>
      <c r="AC339">
        <v>12</v>
      </c>
      <c r="AD339">
        <v>3</v>
      </c>
      <c r="AF339" t="s">
        <v>5110</v>
      </c>
      <c r="AI339">
        <v>0</v>
      </c>
      <c r="AJ339">
        <v>0</v>
      </c>
      <c r="AM339" t="s">
        <v>7796</v>
      </c>
    </row>
    <row r="340" spans="1:39">
      <c r="A340" t="s">
        <v>5421</v>
      </c>
      <c r="B340" t="s">
        <v>4554</v>
      </c>
      <c r="C340" t="s">
        <v>4556</v>
      </c>
      <c r="D340">
        <v>30</v>
      </c>
      <c r="E340" t="s">
        <v>4559</v>
      </c>
      <c r="F340">
        <v>7.52</v>
      </c>
      <c r="I340" t="s">
        <v>6213</v>
      </c>
      <c r="K340" t="s">
        <v>4891</v>
      </c>
      <c r="L340" t="s">
        <v>4892</v>
      </c>
      <c r="M340" t="s">
        <v>6402</v>
      </c>
      <c r="N340">
        <v>9</v>
      </c>
      <c r="O340" t="s">
        <v>6528</v>
      </c>
      <c r="P340" t="s">
        <v>6900</v>
      </c>
      <c r="Q340">
        <v>8</v>
      </c>
      <c r="R340">
        <v>2</v>
      </c>
      <c r="S340">
        <v>2.3</v>
      </c>
      <c r="T340">
        <v>4.11</v>
      </c>
      <c r="U340">
        <v>561.71</v>
      </c>
      <c r="V340">
        <v>105.68</v>
      </c>
      <c r="W340">
        <v>5.21</v>
      </c>
      <c r="X340">
        <v>6.04</v>
      </c>
      <c r="Y340">
        <v>8.300000000000001</v>
      </c>
      <c r="Z340">
        <v>4</v>
      </c>
      <c r="AA340" t="s">
        <v>5102</v>
      </c>
      <c r="AB340">
        <v>2</v>
      </c>
      <c r="AC340">
        <v>10</v>
      </c>
      <c r="AD340">
        <v>3.122333333333333</v>
      </c>
      <c r="AF340" t="s">
        <v>5110</v>
      </c>
      <c r="AI340">
        <v>0</v>
      </c>
      <c r="AJ340">
        <v>0</v>
      </c>
      <c r="AM340" t="s">
        <v>7796</v>
      </c>
    </row>
    <row r="341" spans="1:39">
      <c r="A341" t="s">
        <v>5225</v>
      </c>
      <c r="B341" t="s">
        <v>4554</v>
      </c>
      <c r="C341" t="s">
        <v>4556</v>
      </c>
      <c r="D341">
        <v>30</v>
      </c>
      <c r="E341" t="s">
        <v>4559</v>
      </c>
      <c r="F341">
        <v>7.52</v>
      </c>
      <c r="K341" t="s">
        <v>4891</v>
      </c>
      <c r="L341" t="s">
        <v>4892</v>
      </c>
      <c r="M341" t="s">
        <v>6394</v>
      </c>
      <c r="N341">
        <v>9</v>
      </c>
      <c r="O341" t="s">
        <v>6519</v>
      </c>
      <c r="P341" t="s">
        <v>6704</v>
      </c>
      <c r="Q341">
        <v>5</v>
      </c>
      <c r="R341">
        <v>1</v>
      </c>
      <c r="S341">
        <v>2.34</v>
      </c>
      <c r="T341">
        <v>2.55</v>
      </c>
      <c r="U341">
        <v>416.91</v>
      </c>
      <c r="V341">
        <v>58.64</v>
      </c>
      <c r="W341">
        <v>3.75</v>
      </c>
      <c r="X341">
        <v>7.5</v>
      </c>
      <c r="Y341">
        <v>0.05</v>
      </c>
      <c r="Z341">
        <v>2</v>
      </c>
      <c r="AA341" t="s">
        <v>5102</v>
      </c>
      <c r="AB341">
        <v>0</v>
      </c>
      <c r="AC341">
        <v>3</v>
      </c>
      <c r="AD341">
        <v>5.256833333333333</v>
      </c>
      <c r="AF341" t="s">
        <v>5108</v>
      </c>
      <c r="AI341">
        <v>0</v>
      </c>
      <c r="AJ341">
        <v>0</v>
      </c>
      <c r="AK341" t="s">
        <v>7717</v>
      </c>
      <c r="AL341" t="s">
        <v>7717</v>
      </c>
      <c r="AM341" t="s">
        <v>7796</v>
      </c>
    </row>
    <row r="342" spans="1:39">
      <c r="A342" t="s">
        <v>5422</v>
      </c>
      <c r="B342" t="s">
        <v>4554</v>
      </c>
      <c r="C342" t="s">
        <v>4556</v>
      </c>
      <c r="D342">
        <v>31</v>
      </c>
      <c r="E342" t="s">
        <v>4559</v>
      </c>
      <c r="F342">
        <v>7.51</v>
      </c>
      <c r="K342" t="s">
        <v>4891</v>
      </c>
      <c r="L342" t="s">
        <v>4892</v>
      </c>
      <c r="M342" t="s">
        <v>6379</v>
      </c>
      <c r="N342">
        <v>9</v>
      </c>
      <c r="O342" t="s">
        <v>6501</v>
      </c>
      <c r="P342" t="s">
        <v>6901</v>
      </c>
      <c r="Q342">
        <v>7</v>
      </c>
      <c r="R342">
        <v>3</v>
      </c>
      <c r="S342">
        <v>1.93</v>
      </c>
      <c r="T342">
        <v>3.95</v>
      </c>
      <c r="U342">
        <v>447.9</v>
      </c>
      <c r="V342">
        <v>136.3</v>
      </c>
      <c r="W342">
        <v>2.55</v>
      </c>
      <c r="X342">
        <v>5.87</v>
      </c>
      <c r="Y342">
        <v>0.99</v>
      </c>
      <c r="Z342">
        <v>3</v>
      </c>
      <c r="AA342" t="s">
        <v>5102</v>
      </c>
      <c r="AB342">
        <v>0</v>
      </c>
      <c r="AC342">
        <v>6</v>
      </c>
      <c r="AD342">
        <v>3.063809523809524</v>
      </c>
      <c r="AF342" t="s">
        <v>5110</v>
      </c>
      <c r="AI342">
        <v>0</v>
      </c>
      <c r="AJ342">
        <v>0</v>
      </c>
      <c r="AK342" t="s">
        <v>7704</v>
      </c>
      <c r="AL342" t="s">
        <v>7704</v>
      </c>
      <c r="AM342" t="s">
        <v>7796</v>
      </c>
    </row>
    <row r="343" spans="1:39">
      <c r="A343" t="s">
        <v>5423</v>
      </c>
      <c r="B343" t="s">
        <v>4554</v>
      </c>
      <c r="C343" t="s">
        <v>4556</v>
      </c>
      <c r="D343">
        <v>31</v>
      </c>
      <c r="E343" t="s">
        <v>4559</v>
      </c>
      <c r="F343">
        <v>7.51</v>
      </c>
      <c r="K343" t="s">
        <v>4891</v>
      </c>
      <c r="M343" t="s">
        <v>4915</v>
      </c>
      <c r="N343">
        <v>8</v>
      </c>
      <c r="O343" t="s">
        <v>6554</v>
      </c>
      <c r="P343" t="s">
        <v>6902</v>
      </c>
      <c r="Q343">
        <v>5</v>
      </c>
      <c r="R343">
        <v>2</v>
      </c>
      <c r="S343">
        <v>2.28</v>
      </c>
      <c r="T343">
        <v>2.28</v>
      </c>
      <c r="U343">
        <v>410.54</v>
      </c>
      <c r="V343">
        <v>70.25</v>
      </c>
      <c r="W343">
        <v>3.38</v>
      </c>
      <c r="Y343">
        <v>5.24</v>
      </c>
      <c r="Z343">
        <v>3</v>
      </c>
      <c r="AA343" t="s">
        <v>5102</v>
      </c>
      <c r="AB343">
        <v>0</v>
      </c>
      <c r="AC343">
        <v>3</v>
      </c>
      <c r="AD343">
        <v>4.999000000000001</v>
      </c>
      <c r="AF343" t="s">
        <v>5108</v>
      </c>
      <c r="AI343">
        <v>0</v>
      </c>
      <c r="AJ343">
        <v>0</v>
      </c>
      <c r="AK343" t="s">
        <v>7743</v>
      </c>
      <c r="AL343" t="s">
        <v>7743</v>
      </c>
      <c r="AM343" t="s">
        <v>7796</v>
      </c>
    </row>
    <row r="344" spans="1:39">
      <c r="A344" t="s">
        <v>5424</v>
      </c>
      <c r="B344" t="s">
        <v>4554</v>
      </c>
      <c r="C344" t="s">
        <v>4556</v>
      </c>
      <c r="D344">
        <v>31</v>
      </c>
      <c r="E344" t="s">
        <v>4559</v>
      </c>
      <c r="F344">
        <v>7.51</v>
      </c>
      <c r="K344" t="s">
        <v>4891</v>
      </c>
      <c r="L344" t="s">
        <v>4892</v>
      </c>
      <c r="M344" t="s">
        <v>6422</v>
      </c>
      <c r="N344">
        <v>9</v>
      </c>
      <c r="O344" t="s">
        <v>6551</v>
      </c>
      <c r="P344" t="s">
        <v>6903</v>
      </c>
      <c r="Q344">
        <v>6</v>
      </c>
      <c r="R344">
        <v>1</v>
      </c>
      <c r="S344">
        <v>1.89</v>
      </c>
      <c r="T344">
        <v>1.9</v>
      </c>
      <c r="U344">
        <v>308.34</v>
      </c>
      <c r="V344">
        <v>71.37</v>
      </c>
      <c r="W344">
        <v>2.23</v>
      </c>
      <c r="X344">
        <v>9.07</v>
      </c>
      <c r="Y344">
        <v>3.17</v>
      </c>
      <c r="Z344">
        <v>3</v>
      </c>
      <c r="AA344" t="s">
        <v>5102</v>
      </c>
      <c r="AB344">
        <v>0</v>
      </c>
      <c r="AC344">
        <v>2</v>
      </c>
      <c r="AD344">
        <v>5.833333333333333</v>
      </c>
      <c r="AF344" t="s">
        <v>5108</v>
      </c>
      <c r="AI344">
        <v>0</v>
      </c>
      <c r="AJ344">
        <v>0</v>
      </c>
      <c r="AK344" t="s">
        <v>7740</v>
      </c>
      <c r="AL344" t="s">
        <v>7740</v>
      </c>
      <c r="AM344" t="s">
        <v>7796</v>
      </c>
    </row>
    <row r="345" spans="1:39">
      <c r="A345" t="s">
        <v>5425</v>
      </c>
      <c r="B345" t="s">
        <v>4554</v>
      </c>
      <c r="C345" t="s">
        <v>4556</v>
      </c>
      <c r="D345">
        <v>31</v>
      </c>
      <c r="E345" t="s">
        <v>4559</v>
      </c>
      <c r="F345">
        <v>7.51</v>
      </c>
      <c r="K345" t="s">
        <v>4891</v>
      </c>
      <c r="L345" t="s">
        <v>4892</v>
      </c>
      <c r="M345" t="s">
        <v>6383</v>
      </c>
      <c r="N345">
        <v>9</v>
      </c>
      <c r="O345" t="s">
        <v>6505</v>
      </c>
      <c r="P345" t="s">
        <v>6904</v>
      </c>
      <c r="Q345">
        <v>5</v>
      </c>
      <c r="R345">
        <v>2</v>
      </c>
      <c r="S345">
        <v>3.44</v>
      </c>
      <c r="T345">
        <v>3.68</v>
      </c>
      <c r="U345">
        <v>439.92</v>
      </c>
      <c r="V345">
        <v>88.16</v>
      </c>
      <c r="W345">
        <v>4.67</v>
      </c>
      <c r="X345">
        <v>7.58</v>
      </c>
      <c r="Y345">
        <v>1.96</v>
      </c>
      <c r="Z345">
        <v>3</v>
      </c>
      <c r="AA345" t="s">
        <v>5102</v>
      </c>
      <c r="AB345">
        <v>0</v>
      </c>
      <c r="AC345">
        <v>5</v>
      </c>
      <c r="AD345">
        <v>3.869142857142857</v>
      </c>
      <c r="AF345" t="s">
        <v>5108</v>
      </c>
      <c r="AI345">
        <v>0</v>
      </c>
      <c r="AJ345">
        <v>0</v>
      </c>
      <c r="AK345" t="s">
        <v>7707</v>
      </c>
      <c r="AL345" t="s">
        <v>7707</v>
      </c>
      <c r="AM345" t="s">
        <v>7796</v>
      </c>
    </row>
    <row r="346" spans="1:39">
      <c r="A346" t="s">
        <v>5426</v>
      </c>
      <c r="B346" t="s">
        <v>4554</v>
      </c>
      <c r="C346" t="s">
        <v>4556</v>
      </c>
      <c r="D346">
        <v>31.62</v>
      </c>
      <c r="E346" t="s">
        <v>4559</v>
      </c>
      <c r="F346">
        <v>7.5</v>
      </c>
      <c r="K346" t="s">
        <v>4891</v>
      </c>
      <c r="L346" t="s">
        <v>4892</v>
      </c>
      <c r="M346" t="s">
        <v>6372</v>
      </c>
      <c r="N346">
        <v>9</v>
      </c>
      <c r="O346" t="s">
        <v>6488</v>
      </c>
      <c r="P346" t="s">
        <v>6905</v>
      </c>
      <c r="Q346">
        <v>7</v>
      </c>
      <c r="R346">
        <v>3</v>
      </c>
      <c r="S346">
        <v>2.91</v>
      </c>
      <c r="T346">
        <v>4.12</v>
      </c>
      <c r="U346">
        <v>493.59</v>
      </c>
      <c r="V346">
        <v>130.38</v>
      </c>
      <c r="W346">
        <v>3.23</v>
      </c>
      <c r="X346">
        <v>6.14</v>
      </c>
      <c r="Y346">
        <v>2.21</v>
      </c>
      <c r="Z346">
        <v>4</v>
      </c>
      <c r="AA346" t="s">
        <v>5102</v>
      </c>
      <c r="AB346">
        <v>0</v>
      </c>
      <c r="AC346">
        <v>7</v>
      </c>
      <c r="AD346">
        <v>2.197452380952381</v>
      </c>
      <c r="AF346" t="s">
        <v>5110</v>
      </c>
      <c r="AI346">
        <v>0</v>
      </c>
      <c r="AJ346">
        <v>0</v>
      </c>
      <c r="AK346" t="s">
        <v>7691</v>
      </c>
      <c r="AL346" t="s">
        <v>7691</v>
      </c>
      <c r="AM346" t="s">
        <v>7796</v>
      </c>
    </row>
    <row r="347" spans="1:39">
      <c r="A347" t="s">
        <v>5427</v>
      </c>
      <c r="B347" t="s">
        <v>4554</v>
      </c>
      <c r="C347" t="s">
        <v>4556</v>
      </c>
      <c r="D347">
        <v>31.62</v>
      </c>
      <c r="E347" t="s">
        <v>4559</v>
      </c>
      <c r="F347">
        <v>7.5</v>
      </c>
      <c r="K347" t="s">
        <v>4891</v>
      </c>
      <c r="M347" t="s">
        <v>6390</v>
      </c>
      <c r="N347">
        <v>8</v>
      </c>
      <c r="O347" t="s">
        <v>6514</v>
      </c>
      <c r="P347" t="s">
        <v>6906</v>
      </c>
      <c r="Q347">
        <v>7</v>
      </c>
      <c r="R347">
        <v>2</v>
      </c>
      <c r="S347">
        <v>1.79</v>
      </c>
      <c r="T347">
        <v>1.79</v>
      </c>
      <c r="U347">
        <v>332.39</v>
      </c>
      <c r="V347">
        <v>115.27</v>
      </c>
      <c r="W347">
        <v>1.06</v>
      </c>
      <c r="X347">
        <v>9.869999999999999</v>
      </c>
      <c r="Y347">
        <v>4.01</v>
      </c>
      <c r="Z347">
        <v>3</v>
      </c>
      <c r="AA347" t="s">
        <v>5102</v>
      </c>
      <c r="AB347">
        <v>0</v>
      </c>
      <c r="AC347">
        <v>5</v>
      </c>
      <c r="AD347">
        <v>4.657666666666667</v>
      </c>
      <c r="AF347" t="s">
        <v>5108</v>
      </c>
      <c r="AI347">
        <v>0</v>
      </c>
      <c r="AJ347">
        <v>0</v>
      </c>
      <c r="AK347" t="s">
        <v>7714</v>
      </c>
      <c r="AL347" t="s">
        <v>7714</v>
      </c>
      <c r="AM347" t="s">
        <v>7796</v>
      </c>
    </row>
    <row r="348" spans="1:39">
      <c r="A348" t="s">
        <v>5428</v>
      </c>
      <c r="B348" t="s">
        <v>4554</v>
      </c>
      <c r="C348" t="s">
        <v>4556</v>
      </c>
      <c r="D348">
        <v>31.62</v>
      </c>
      <c r="E348" t="s">
        <v>4559</v>
      </c>
      <c r="F348">
        <v>7.5</v>
      </c>
      <c r="K348" t="s">
        <v>4891</v>
      </c>
      <c r="L348" t="s">
        <v>4892</v>
      </c>
      <c r="M348" t="s">
        <v>6387</v>
      </c>
      <c r="N348">
        <v>9</v>
      </c>
      <c r="O348" t="s">
        <v>6511</v>
      </c>
      <c r="P348" t="s">
        <v>6907</v>
      </c>
      <c r="Q348">
        <v>7</v>
      </c>
      <c r="R348">
        <v>2</v>
      </c>
      <c r="S348">
        <v>1.74</v>
      </c>
      <c r="T348">
        <v>1.74</v>
      </c>
      <c r="U348">
        <v>332.39</v>
      </c>
      <c r="V348">
        <v>115.27</v>
      </c>
      <c r="W348">
        <v>1.06</v>
      </c>
      <c r="X348">
        <v>10.22</v>
      </c>
      <c r="Y348">
        <v>4.23</v>
      </c>
      <c r="Z348">
        <v>3</v>
      </c>
      <c r="AA348" t="s">
        <v>5102</v>
      </c>
      <c r="AB348">
        <v>0</v>
      </c>
      <c r="AC348">
        <v>4</v>
      </c>
      <c r="AD348">
        <v>4.657666666666667</v>
      </c>
      <c r="AF348" t="s">
        <v>5108</v>
      </c>
      <c r="AI348">
        <v>0</v>
      </c>
      <c r="AJ348">
        <v>0</v>
      </c>
      <c r="AK348" t="s">
        <v>7712</v>
      </c>
      <c r="AL348" t="s">
        <v>7712</v>
      </c>
      <c r="AM348" t="s">
        <v>7796</v>
      </c>
    </row>
    <row r="349" spans="1:39">
      <c r="A349" t="s">
        <v>5429</v>
      </c>
      <c r="B349" t="s">
        <v>4554</v>
      </c>
      <c r="C349" t="s">
        <v>4556</v>
      </c>
      <c r="D349">
        <v>32</v>
      </c>
      <c r="E349" t="s">
        <v>4559</v>
      </c>
      <c r="F349">
        <v>7.5</v>
      </c>
      <c r="K349" t="s">
        <v>4891</v>
      </c>
      <c r="L349" t="s">
        <v>4892</v>
      </c>
      <c r="M349" t="s">
        <v>6386</v>
      </c>
      <c r="N349">
        <v>9</v>
      </c>
      <c r="O349" t="s">
        <v>6510</v>
      </c>
      <c r="P349" t="s">
        <v>6908</v>
      </c>
      <c r="Q349">
        <v>11</v>
      </c>
      <c r="R349">
        <v>1</v>
      </c>
      <c r="S349">
        <v>0.54</v>
      </c>
      <c r="T349">
        <v>0.54</v>
      </c>
      <c r="U349">
        <v>462.46</v>
      </c>
      <c r="V349">
        <v>116.68</v>
      </c>
      <c r="W349">
        <v>1.41</v>
      </c>
      <c r="Y349">
        <v>5.07</v>
      </c>
      <c r="Z349">
        <v>3</v>
      </c>
      <c r="AA349" t="s">
        <v>5102</v>
      </c>
      <c r="AB349">
        <v>1</v>
      </c>
      <c r="AC349">
        <v>5</v>
      </c>
      <c r="AD349">
        <v>4.212142857142856</v>
      </c>
      <c r="AF349" t="s">
        <v>5108</v>
      </c>
      <c r="AI349">
        <v>0</v>
      </c>
      <c r="AJ349">
        <v>0</v>
      </c>
      <c r="AK349" t="s">
        <v>7711</v>
      </c>
      <c r="AL349" t="s">
        <v>7711</v>
      </c>
      <c r="AM349" t="s">
        <v>7796</v>
      </c>
    </row>
    <row r="350" spans="1:39">
      <c r="A350" t="s">
        <v>5430</v>
      </c>
      <c r="B350" t="s">
        <v>4554</v>
      </c>
      <c r="C350" t="s">
        <v>4556</v>
      </c>
      <c r="D350">
        <v>32</v>
      </c>
      <c r="E350" t="s">
        <v>4559</v>
      </c>
      <c r="F350">
        <v>7.5</v>
      </c>
      <c r="I350" t="s">
        <v>6214</v>
      </c>
      <c r="K350" t="s">
        <v>4891</v>
      </c>
      <c r="L350" t="s">
        <v>4892</v>
      </c>
      <c r="M350" t="s">
        <v>6402</v>
      </c>
      <c r="N350">
        <v>9</v>
      </c>
      <c r="O350" t="s">
        <v>6528</v>
      </c>
      <c r="P350" t="s">
        <v>6909</v>
      </c>
      <c r="Q350">
        <v>9</v>
      </c>
      <c r="R350">
        <v>4</v>
      </c>
      <c r="S350">
        <v>1.48</v>
      </c>
      <c r="T350">
        <v>3.06</v>
      </c>
      <c r="U350">
        <v>564.67</v>
      </c>
      <c r="V350">
        <v>145.78</v>
      </c>
      <c r="W350">
        <v>3.61</v>
      </c>
      <c r="X350">
        <v>5.91</v>
      </c>
      <c r="Y350">
        <v>7.32</v>
      </c>
      <c r="Z350">
        <v>4</v>
      </c>
      <c r="AA350" t="s">
        <v>5102</v>
      </c>
      <c r="AB350">
        <v>1</v>
      </c>
      <c r="AC350">
        <v>12</v>
      </c>
      <c r="AD350">
        <v>2.97</v>
      </c>
      <c r="AF350" t="s">
        <v>5110</v>
      </c>
      <c r="AI350">
        <v>0</v>
      </c>
      <c r="AJ350">
        <v>0</v>
      </c>
      <c r="AM350" t="s">
        <v>7796</v>
      </c>
    </row>
    <row r="351" spans="1:39">
      <c r="A351" t="s">
        <v>5416</v>
      </c>
      <c r="B351" t="s">
        <v>4554</v>
      </c>
      <c r="C351" t="s">
        <v>4556</v>
      </c>
      <c r="D351">
        <v>33</v>
      </c>
      <c r="E351" t="s">
        <v>4559</v>
      </c>
      <c r="F351">
        <v>7.48</v>
      </c>
      <c r="K351" t="s">
        <v>4891</v>
      </c>
      <c r="L351" t="s">
        <v>4892</v>
      </c>
      <c r="M351" t="s">
        <v>6394</v>
      </c>
      <c r="N351">
        <v>9</v>
      </c>
      <c r="O351" t="s">
        <v>6519</v>
      </c>
      <c r="P351" t="s">
        <v>6895</v>
      </c>
      <c r="Q351">
        <v>5</v>
      </c>
      <c r="R351">
        <v>2</v>
      </c>
      <c r="S351">
        <v>1.35</v>
      </c>
      <c r="T351">
        <v>1.85</v>
      </c>
      <c r="U351">
        <v>305.29</v>
      </c>
      <c r="V351">
        <v>79.54000000000001</v>
      </c>
      <c r="W351">
        <v>3.12</v>
      </c>
      <c r="X351">
        <v>7.21</v>
      </c>
      <c r="Y351">
        <v>0</v>
      </c>
      <c r="Z351">
        <v>2</v>
      </c>
      <c r="AA351" t="s">
        <v>5102</v>
      </c>
      <c r="AB351">
        <v>0</v>
      </c>
      <c r="AC351">
        <v>2</v>
      </c>
      <c r="AD351">
        <v>5.5</v>
      </c>
      <c r="AF351" t="s">
        <v>5108</v>
      </c>
      <c r="AI351">
        <v>0</v>
      </c>
      <c r="AJ351">
        <v>0</v>
      </c>
      <c r="AK351" t="s">
        <v>7717</v>
      </c>
      <c r="AL351" t="s">
        <v>7717</v>
      </c>
      <c r="AM351" t="s">
        <v>7796</v>
      </c>
    </row>
    <row r="352" spans="1:39">
      <c r="A352" t="s">
        <v>5431</v>
      </c>
      <c r="B352" t="s">
        <v>4554</v>
      </c>
      <c r="C352" t="s">
        <v>4556</v>
      </c>
      <c r="D352">
        <v>33</v>
      </c>
      <c r="E352" t="s">
        <v>4559</v>
      </c>
      <c r="F352">
        <v>7.48</v>
      </c>
      <c r="K352" t="s">
        <v>4891</v>
      </c>
      <c r="M352" t="s">
        <v>6384</v>
      </c>
      <c r="N352">
        <v>8</v>
      </c>
      <c r="O352" t="s">
        <v>6507</v>
      </c>
      <c r="P352" t="s">
        <v>6910</v>
      </c>
      <c r="Q352">
        <v>10</v>
      </c>
      <c r="R352">
        <v>1</v>
      </c>
      <c r="S352">
        <v>1.46</v>
      </c>
      <c r="T352">
        <v>1.46</v>
      </c>
      <c r="U352">
        <v>489.63</v>
      </c>
      <c r="V352">
        <v>117.78</v>
      </c>
      <c r="W352">
        <v>1.25</v>
      </c>
      <c r="Y352">
        <v>5.18</v>
      </c>
      <c r="Z352">
        <v>3</v>
      </c>
      <c r="AA352" t="s">
        <v>5102</v>
      </c>
      <c r="AB352">
        <v>0</v>
      </c>
      <c r="AC352">
        <v>5</v>
      </c>
      <c r="AD352">
        <v>3.981404761904762</v>
      </c>
      <c r="AF352" t="s">
        <v>5108</v>
      </c>
      <c r="AI352">
        <v>0</v>
      </c>
      <c r="AJ352">
        <v>0</v>
      </c>
      <c r="AK352" t="s">
        <v>7708</v>
      </c>
      <c r="AL352" t="s">
        <v>7708</v>
      </c>
      <c r="AM352" t="s">
        <v>7796</v>
      </c>
    </row>
    <row r="353" spans="1:39">
      <c r="A353" t="s">
        <v>5432</v>
      </c>
      <c r="B353" t="s">
        <v>4554</v>
      </c>
      <c r="C353" t="s">
        <v>4556</v>
      </c>
      <c r="D353">
        <v>33</v>
      </c>
      <c r="E353" t="s">
        <v>4559</v>
      </c>
      <c r="F353">
        <v>7.48</v>
      </c>
      <c r="K353" t="s">
        <v>4891</v>
      </c>
      <c r="M353" t="s">
        <v>6377</v>
      </c>
      <c r="N353">
        <v>8</v>
      </c>
      <c r="O353" t="s">
        <v>6493</v>
      </c>
      <c r="P353" t="s">
        <v>6911</v>
      </c>
      <c r="Q353">
        <v>9</v>
      </c>
      <c r="R353">
        <v>2</v>
      </c>
      <c r="S353">
        <v>4.24</v>
      </c>
      <c r="T353">
        <v>4.37</v>
      </c>
      <c r="U353">
        <v>507.53</v>
      </c>
      <c r="V353">
        <v>124.74</v>
      </c>
      <c r="W353">
        <v>4.28</v>
      </c>
      <c r="X353">
        <v>7.95</v>
      </c>
      <c r="Y353">
        <v>3.07</v>
      </c>
      <c r="Z353">
        <v>6</v>
      </c>
      <c r="AA353" t="s">
        <v>5102</v>
      </c>
      <c r="AB353">
        <v>1</v>
      </c>
      <c r="AC353">
        <v>4</v>
      </c>
      <c r="AD353">
        <v>1.815</v>
      </c>
      <c r="AF353" t="s">
        <v>5108</v>
      </c>
      <c r="AI353">
        <v>0</v>
      </c>
      <c r="AJ353">
        <v>0</v>
      </c>
      <c r="AK353" t="s">
        <v>7696</v>
      </c>
      <c r="AL353" t="s">
        <v>7696</v>
      </c>
      <c r="AM353" t="s">
        <v>7796</v>
      </c>
    </row>
    <row r="354" spans="1:39">
      <c r="A354" t="s">
        <v>5432</v>
      </c>
      <c r="B354" t="s">
        <v>4554</v>
      </c>
      <c r="C354" t="s">
        <v>4556</v>
      </c>
      <c r="D354">
        <v>33</v>
      </c>
      <c r="E354" t="s">
        <v>4559</v>
      </c>
      <c r="F354">
        <v>7.48</v>
      </c>
      <c r="K354" t="s">
        <v>4891</v>
      </c>
      <c r="L354" t="s">
        <v>4892</v>
      </c>
      <c r="M354" t="s">
        <v>6425</v>
      </c>
      <c r="N354">
        <v>9</v>
      </c>
      <c r="O354" t="s">
        <v>6555</v>
      </c>
      <c r="P354" t="s">
        <v>6911</v>
      </c>
      <c r="Q354">
        <v>9</v>
      </c>
      <c r="R354">
        <v>2</v>
      </c>
      <c r="S354">
        <v>4.24</v>
      </c>
      <c r="T354">
        <v>4.37</v>
      </c>
      <c r="U354">
        <v>507.53</v>
      </c>
      <c r="V354">
        <v>124.74</v>
      </c>
      <c r="W354">
        <v>4.28</v>
      </c>
      <c r="X354">
        <v>7.95</v>
      </c>
      <c r="Y354">
        <v>3.07</v>
      </c>
      <c r="Z354">
        <v>6</v>
      </c>
      <c r="AA354" t="s">
        <v>5102</v>
      </c>
      <c r="AB354">
        <v>1</v>
      </c>
      <c r="AC354">
        <v>4</v>
      </c>
      <c r="AD354">
        <v>1.815</v>
      </c>
      <c r="AF354" t="s">
        <v>5108</v>
      </c>
      <c r="AI354">
        <v>0</v>
      </c>
      <c r="AJ354">
        <v>0</v>
      </c>
      <c r="AK354" t="s">
        <v>7744</v>
      </c>
      <c r="AL354" t="s">
        <v>7744</v>
      </c>
      <c r="AM354" t="s">
        <v>7796</v>
      </c>
    </row>
    <row r="355" spans="1:39">
      <c r="A355" t="s">
        <v>5223</v>
      </c>
      <c r="B355" t="s">
        <v>4554</v>
      </c>
      <c r="C355" t="s">
        <v>4556</v>
      </c>
      <c r="D355">
        <v>33</v>
      </c>
      <c r="E355" t="s">
        <v>4559</v>
      </c>
      <c r="F355">
        <v>7.48</v>
      </c>
      <c r="K355" t="s">
        <v>4891</v>
      </c>
      <c r="M355" t="s">
        <v>6400</v>
      </c>
      <c r="N355">
        <v>8</v>
      </c>
      <c r="O355" t="s">
        <v>6525</v>
      </c>
      <c r="P355" t="s">
        <v>6702</v>
      </c>
      <c r="Q355">
        <v>11</v>
      </c>
      <c r="R355">
        <v>2</v>
      </c>
      <c r="S355">
        <v>0.55</v>
      </c>
      <c r="T355">
        <v>0.55</v>
      </c>
      <c r="U355">
        <v>498.61</v>
      </c>
      <c r="V355">
        <v>133.83</v>
      </c>
      <c r="W355">
        <v>0.9</v>
      </c>
      <c r="X355">
        <v>13.9</v>
      </c>
      <c r="Y355">
        <v>5.03</v>
      </c>
      <c r="Z355">
        <v>3</v>
      </c>
      <c r="AA355" t="s">
        <v>5102</v>
      </c>
      <c r="AB355">
        <v>1</v>
      </c>
      <c r="AC355">
        <v>5</v>
      </c>
      <c r="AD355">
        <v>3.509928571428572</v>
      </c>
      <c r="AF355" t="s">
        <v>5108</v>
      </c>
      <c r="AI355">
        <v>0</v>
      </c>
      <c r="AJ355">
        <v>0</v>
      </c>
      <c r="AK355" t="s">
        <v>7722</v>
      </c>
      <c r="AL355" t="s">
        <v>7722</v>
      </c>
      <c r="AM355" t="s">
        <v>7796</v>
      </c>
    </row>
    <row r="356" spans="1:39">
      <c r="A356" t="s">
        <v>5433</v>
      </c>
      <c r="B356" t="s">
        <v>4554</v>
      </c>
      <c r="C356" t="s">
        <v>4556</v>
      </c>
      <c r="D356">
        <v>33</v>
      </c>
      <c r="E356" t="s">
        <v>4559</v>
      </c>
      <c r="F356">
        <v>7.48</v>
      </c>
      <c r="K356" t="s">
        <v>4891</v>
      </c>
      <c r="M356" t="s">
        <v>6426</v>
      </c>
      <c r="N356">
        <v>8</v>
      </c>
      <c r="O356" t="s">
        <v>6556</v>
      </c>
      <c r="P356" t="s">
        <v>6912</v>
      </c>
      <c r="Q356">
        <v>10</v>
      </c>
      <c r="R356">
        <v>3</v>
      </c>
      <c r="S356">
        <v>1.9</v>
      </c>
      <c r="T356">
        <v>1.92</v>
      </c>
      <c r="U356">
        <v>504.55</v>
      </c>
      <c r="V356">
        <v>137.86</v>
      </c>
      <c r="W356">
        <v>1.75</v>
      </c>
      <c r="X356">
        <v>13</v>
      </c>
      <c r="Y356">
        <v>6.11</v>
      </c>
      <c r="Z356">
        <v>3</v>
      </c>
      <c r="AA356" t="s">
        <v>5102</v>
      </c>
      <c r="AB356">
        <v>1</v>
      </c>
      <c r="AC356">
        <v>5</v>
      </c>
      <c r="AD356">
        <v>3.166666666666667</v>
      </c>
      <c r="AF356" t="s">
        <v>5108</v>
      </c>
      <c r="AI356">
        <v>0</v>
      </c>
      <c r="AJ356">
        <v>0</v>
      </c>
      <c r="AK356" t="s">
        <v>7745</v>
      </c>
      <c r="AL356" t="s">
        <v>7745</v>
      </c>
      <c r="AM356" t="s">
        <v>7796</v>
      </c>
    </row>
    <row r="357" spans="1:39">
      <c r="A357" t="s">
        <v>5434</v>
      </c>
      <c r="B357" t="s">
        <v>4554</v>
      </c>
      <c r="C357" t="s">
        <v>4556</v>
      </c>
      <c r="D357">
        <v>33</v>
      </c>
      <c r="E357" t="s">
        <v>4559</v>
      </c>
      <c r="F357">
        <v>7.48</v>
      </c>
      <c r="K357" t="s">
        <v>4891</v>
      </c>
      <c r="L357" t="s">
        <v>4892</v>
      </c>
      <c r="M357" t="s">
        <v>6398</v>
      </c>
      <c r="N357">
        <v>9</v>
      </c>
      <c r="O357" t="s">
        <v>6523</v>
      </c>
      <c r="P357" t="s">
        <v>6913</v>
      </c>
      <c r="Q357">
        <v>9</v>
      </c>
      <c r="R357">
        <v>3</v>
      </c>
      <c r="S357">
        <v>4.19</v>
      </c>
      <c r="T357">
        <v>4.19</v>
      </c>
      <c r="U357">
        <v>543.63</v>
      </c>
      <c r="V357">
        <v>139.19</v>
      </c>
      <c r="W357">
        <v>3.92</v>
      </c>
      <c r="X357">
        <v>13.73</v>
      </c>
      <c r="Y357">
        <v>4.15</v>
      </c>
      <c r="Z357">
        <v>4</v>
      </c>
      <c r="AA357" t="s">
        <v>5102</v>
      </c>
      <c r="AB357">
        <v>1</v>
      </c>
      <c r="AC357">
        <v>9</v>
      </c>
      <c r="AD357">
        <v>1.571666666666667</v>
      </c>
      <c r="AF357" t="s">
        <v>5108</v>
      </c>
      <c r="AI357">
        <v>0</v>
      </c>
      <c r="AJ357">
        <v>0</v>
      </c>
      <c r="AK357" t="s">
        <v>7721</v>
      </c>
      <c r="AL357" t="s">
        <v>7721</v>
      </c>
      <c r="AM357" t="s">
        <v>7796</v>
      </c>
    </row>
    <row r="358" spans="1:39">
      <c r="A358" t="s">
        <v>5435</v>
      </c>
      <c r="B358" t="s">
        <v>4554</v>
      </c>
      <c r="C358" t="s">
        <v>4556</v>
      </c>
      <c r="D358">
        <v>33.2</v>
      </c>
      <c r="E358" t="s">
        <v>4559</v>
      </c>
      <c r="F358">
        <v>7.48</v>
      </c>
      <c r="K358" t="s">
        <v>4891</v>
      </c>
      <c r="M358" t="s">
        <v>6368</v>
      </c>
      <c r="N358">
        <v>8</v>
      </c>
      <c r="O358" t="s">
        <v>6483</v>
      </c>
      <c r="P358" t="s">
        <v>6914</v>
      </c>
      <c r="Q358">
        <v>5</v>
      </c>
      <c r="R358">
        <v>1</v>
      </c>
      <c r="S358">
        <v>3.45</v>
      </c>
      <c r="T358">
        <v>3.66</v>
      </c>
      <c r="U358">
        <v>452.6</v>
      </c>
      <c r="V358">
        <v>58.64</v>
      </c>
      <c r="W358">
        <v>4.44</v>
      </c>
      <c r="X358">
        <v>7.5</v>
      </c>
      <c r="Y358">
        <v>0.18</v>
      </c>
      <c r="Z358">
        <v>2</v>
      </c>
      <c r="AA358" t="s">
        <v>5102</v>
      </c>
      <c r="AB358">
        <v>0</v>
      </c>
      <c r="AC358">
        <v>4</v>
      </c>
      <c r="AD358">
        <v>4.116904761904761</v>
      </c>
      <c r="AF358" t="s">
        <v>5108</v>
      </c>
      <c r="AI358">
        <v>0</v>
      </c>
      <c r="AJ358">
        <v>0</v>
      </c>
      <c r="AK358" t="s">
        <v>7686</v>
      </c>
      <c r="AL358" t="s">
        <v>7686</v>
      </c>
      <c r="AM358" t="s">
        <v>7796</v>
      </c>
    </row>
    <row r="359" spans="1:39">
      <c r="A359" t="s">
        <v>5436</v>
      </c>
      <c r="B359" t="s">
        <v>4554</v>
      </c>
      <c r="C359" t="s">
        <v>4556</v>
      </c>
      <c r="D359">
        <v>34</v>
      </c>
      <c r="E359" t="s">
        <v>4559</v>
      </c>
      <c r="F359">
        <v>7.47</v>
      </c>
      <c r="K359" t="s">
        <v>4891</v>
      </c>
      <c r="L359" t="s">
        <v>4892</v>
      </c>
      <c r="M359" t="s">
        <v>6379</v>
      </c>
      <c r="N359">
        <v>9</v>
      </c>
      <c r="O359" t="s">
        <v>6501</v>
      </c>
      <c r="P359" t="s">
        <v>6915</v>
      </c>
      <c r="Q359">
        <v>6</v>
      </c>
      <c r="R359">
        <v>3</v>
      </c>
      <c r="S359">
        <v>0.64</v>
      </c>
      <c r="T359">
        <v>2.9</v>
      </c>
      <c r="U359">
        <v>449.9</v>
      </c>
      <c r="V359">
        <v>127.07</v>
      </c>
      <c r="W359">
        <v>2.99</v>
      </c>
      <c r="X359">
        <v>5.85</v>
      </c>
      <c r="Y359">
        <v>0.99</v>
      </c>
      <c r="Z359">
        <v>3</v>
      </c>
      <c r="AA359" t="s">
        <v>5102</v>
      </c>
      <c r="AB359">
        <v>0</v>
      </c>
      <c r="AC359">
        <v>5</v>
      </c>
      <c r="AD359">
        <v>3.52452380952381</v>
      </c>
      <c r="AF359" t="s">
        <v>5110</v>
      </c>
      <c r="AI359">
        <v>0</v>
      </c>
      <c r="AJ359">
        <v>0</v>
      </c>
      <c r="AK359" t="s">
        <v>7704</v>
      </c>
      <c r="AL359" t="s">
        <v>7704</v>
      </c>
      <c r="AM359" t="s">
        <v>7796</v>
      </c>
    </row>
    <row r="360" spans="1:39">
      <c r="A360" t="s">
        <v>5437</v>
      </c>
      <c r="B360" t="s">
        <v>4554</v>
      </c>
      <c r="C360" t="s">
        <v>4556</v>
      </c>
      <c r="D360">
        <v>34</v>
      </c>
      <c r="E360" t="s">
        <v>4559</v>
      </c>
      <c r="F360">
        <v>7.47</v>
      </c>
      <c r="K360" t="s">
        <v>4891</v>
      </c>
      <c r="M360" t="s">
        <v>4915</v>
      </c>
      <c r="N360">
        <v>8</v>
      </c>
      <c r="O360" t="s">
        <v>6543</v>
      </c>
      <c r="P360" t="s">
        <v>6916</v>
      </c>
      <c r="Q360">
        <v>10</v>
      </c>
      <c r="R360">
        <v>3</v>
      </c>
      <c r="S360">
        <v>-0.03</v>
      </c>
      <c r="T360">
        <v>1.59</v>
      </c>
      <c r="U360">
        <v>492.61</v>
      </c>
      <c r="V360">
        <v>107.54</v>
      </c>
      <c r="W360">
        <v>2.68</v>
      </c>
      <c r="X360">
        <v>13.59</v>
      </c>
      <c r="Y360">
        <v>8.57</v>
      </c>
      <c r="Z360">
        <v>3</v>
      </c>
      <c r="AA360" t="s">
        <v>5102</v>
      </c>
      <c r="AB360">
        <v>0</v>
      </c>
      <c r="AC360">
        <v>4</v>
      </c>
      <c r="AD360">
        <v>3.349785714285714</v>
      </c>
      <c r="AF360" t="s">
        <v>5109</v>
      </c>
      <c r="AI360">
        <v>0</v>
      </c>
      <c r="AJ360">
        <v>0</v>
      </c>
      <c r="AK360" t="s">
        <v>7736</v>
      </c>
      <c r="AL360" t="s">
        <v>7736</v>
      </c>
      <c r="AM360" t="s">
        <v>7796</v>
      </c>
    </row>
    <row r="361" spans="1:39">
      <c r="A361" t="s">
        <v>5438</v>
      </c>
      <c r="B361" t="s">
        <v>4554</v>
      </c>
      <c r="C361" t="s">
        <v>4556</v>
      </c>
      <c r="D361">
        <v>34</v>
      </c>
      <c r="E361" t="s">
        <v>4559</v>
      </c>
      <c r="F361">
        <v>7.47</v>
      </c>
      <c r="K361" t="s">
        <v>4891</v>
      </c>
      <c r="M361" t="s">
        <v>4915</v>
      </c>
      <c r="N361">
        <v>8</v>
      </c>
      <c r="O361" t="s">
        <v>6543</v>
      </c>
      <c r="P361" t="s">
        <v>6917</v>
      </c>
      <c r="Q361">
        <v>8</v>
      </c>
      <c r="R361">
        <v>2</v>
      </c>
      <c r="S361">
        <v>4.25</v>
      </c>
      <c r="T361">
        <v>4.25</v>
      </c>
      <c r="U361">
        <v>484.59</v>
      </c>
      <c r="V361">
        <v>92.27</v>
      </c>
      <c r="W361">
        <v>4.94</v>
      </c>
      <c r="X361">
        <v>13.59</v>
      </c>
      <c r="Y361">
        <v>4.68</v>
      </c>
      <c r="Z361">
        <v>4</v>
      </c>
      <c r="AA361" t="s">
        <v>5102</v>
      </c>
      <c r="AB361">
        <v>0</v>
      </c>
      <c r="AC361">
        <v>4</v>
      </c>
      <c r="AD361">
        <v>2.909404761904762</v>
      </c>
      <c r="AF361" t="s">
        <v>5108</v>
      </c>
      <c r="AI361">
        <v>0</v>
      </c>
      <c r="AJ361">
        <v>0</v>
      </c>
      <c r="AK361" t="s">
        <v>7736</v>
      </c>
      <c r="AL361" t="s">
        <v>7736</v>
      </c>
      <c r="AM361" t="s">
        <v>7796</v>
      </c>
    </row>
    <row r="362" spans="1:39">
      <c r="A362" t="s">
        <v>5439</v>
      </c>
      <c r="B362" t="s">
        <v>4554</v>
      </c>
      <c r="C362" t="s">
        <v>4556</v>
      </c>
      <c r="D362">
        <v>34</v>
      </c>
      <c r="E362" t="s">
        <v>4559</v>
      </c>
      <c r="F362">
        <v>7.47</v>
      </c>
      <c r="K362" t="s">
        <v>4891</v>
      </c>
      <c r="L362" t="s">
        <v>4892</v>
      </c>
      <c r="M362" t="s">
        <v>6424</v>
      </c>
      <c r="N362">
        <v>9</v>
      </c>
      <c r="O362" t="s">
        <v>6553</v>
      </c>
      <c r="P362" t="s">
        <v>6918</v>
      </c>
      <c r="Q362">
        <v>6</v>
      </c>
      <c r="R362">
        <v>2</v>
      </c>
      <c r="S362">
        <v>1.1</v>
      </c>
      <c r="T362">
        <v>1.78</v>
      </c>
      <c r="U362">
        <v>302.32</v>
      </c>
      <c r="V362">
        <v>92.56999999999999</v>
      </c>
      <c r="W362">
        <v>1.62</v>
      </c>
      <c r="X362">
        <v>6.76</v>
      </c>
      <c r="Y362">
        <v>4.2</v>
      </c>
      <c r="Z362">
        <v>2</v>
      </c>
      <c r="AA362" t="s">
        <v>5102</v>
      </c>
      <c r="AB362">
        <v>0</v>
      </c>
      <c r="AC362">
        <v>2</v>
      </c>
      <c r="AD362">
        <v>5.414333333333333</v>
      </c>
      <c r="AF362" t="s">
        <v>5108</v>
      </c>
      <c r="AI362">
        <v>0</v>
      </c>
      <c r="AJ362">
        <v>0</v>
      </c>
      <c r="AK362" t="s">
        <v>7742</v>
      </c>
      <c r="AL362" t="s">
        <v>7742</v>
      </c>
      <c r="AM362" t="s">
        <v>7796</v>
      </c>
    </row>
    <row r="363" spans="1:39">
      <c r="A363" t="s">
        <v>5440</v>
      </c>
      <c r="B363" t="s">
        <v>4554</v>
      </c>
      <c r="C363" t="s">
        <v>4556</v>
      </c>
      <c r="D363">
        <v>34</v>
      </c>
      <c r="E363" t="s">
        <v>4559</v>
      </c>
      <c r="F363">
        <v>7.47</v>
      </c>
      <c r="K363" t="s">
        <v>4891</v>
      </c>
      <c r="M363" t="s">
        <v>4915</v>
      </c>
      <c r="N363">
        <v>8</v>
      </c>
      <c r="O363" t="s">
        <v>6508</v>
      </c>
      <c r="P363" t="s">
        <v>6919</v>
      </c>
      <c r="Q363">
        <v>9</v>
      </c>
      <c r="R363">
        <v>2</v>
      </c>
      <c r="S363">
        <v>1.56</v>
      </c>
      <c r="T363">
        <v>1.57</v>
      </c>
      <c r="U363">
        <v>462.51</v>
      </c>
      <c r="V363">
        <v>117.63</v>
      </c>
      <c r="W363">
        <v>2.25</v>
      </c>
      <c r="X363">
        <v>13.3</v>
      </c>
      <c r="Y363">
        <v>5.81</v>
      </c>
      <c r="Z363">
        <v>3</v>
      </c>
      <c r="AA363" t="s">
        <v>5102</v>
      </c>
      <c r="AB363">
        <v>0</v>
      </c>
      <c r="AC363">
        <v>5</v>
      </c>
      <c r="AD363">
        <v>3.846785714285715</v>
      </c>
      <c r="AF363" t="s">
        <v>5108</v>
      </c>
      <c r="AI363">
        <v>0</v>
      </c>
      <c r="AJ363">
        <v>0</v>
      </c>
      <c r="AK363" t="s">
        <v>7709</v>
      </c>
      <c r="AL363" t="s">
        <v>7709</v>
      </c>
      <c r="AM363" t="s">
        <v>7796</v>
      </c>
    </row>
    <row r="364" spans="1:39">
      <c r="A364" t="s">
        <v>5441</v>
      </c>
      <c r="B364" t="s">
        <v>4554</v>
      </c>
      <c r="C364" t="s">
        <v>4556</v>
      </c>
      <c r="D364">
        <v>34</v>
      </c>
      <c r="E364" t="s">
        <v>4559</v>
      </c>
      <c r="F364">
        <v>7.47</v>
      </c>
      <c r="I364" t="s">
        <v>6215</v>
      </c>
      <c r="K364" t="s">
        <v>4891</v>
      </c>
      <c r="L364" t="s">
        <v>4892</v>
      </c>
      <c r="M364" t="s">
        <v>6402</v>
      </c>
      <c r="N364">
        <v>9</v>
      </c>
      <c r="O364" t="s">
        <v>6528</v>
      </c>
      <c r="P364" t="s">
        <v>6920</v>
      </c>
      <c r="Q364">
        <v>9</v>
      </c>
      <c r="R364">
        <v>4</v>
      </c>
      <c r="S364">
        <v>0.97</v>
      </c>
      <c r="T364">
        <v>1.97</v>
      </c>
      <c r="U364">
        <v>510.57</v>
      </c>
      <c r="V364">
        <v>142.9</v>
      </c>
      <c r="W364">
        <v>3.09</v>
      </c>
      <c r="X364">
        <v>6.41</v>
      </c>
      <c r="Y364">
        <v>0.9</v>
      </c>
      <c r="Z364">
        <v>4</v>
      </c>
      <c r="AA364" t="s">
        <v>5102</v>
      </c>
      <c r="AB364">
        <v>1</v>
      </c>
      <c r="AC364">
        <v>11</v>
      </c>
      <c r="AD364">
        <v>3</v>
      </c>
      <c r="AF364" t="s">
        <v>5110</v>
      </c>
      <c r="AI364">
        <v>0</v>
      </c>
      <c r="AJ364">
        <v>0</v>
      </c>
      <c r="AM364" t="s">
        <v>7796</v>
      </c>
    </row>
    <row r="365" spans="1:39">
      <c r="A365" t="s">
        <v>5442</v>
      </c>
      <c r="B365" t="s">
        <v>4554</v>
      </c>
      <c r="C365" t="s">
        <v>4556</v>
      </c>
      <c r="D365">
        <v>35</v>
      </c>
      <c r="E365" t="s">
        <v>4559</v>
      </c>
      <c r="F365">
        <v>7.46</v>
      </c>
      <c r="K365" t="s">
        <v>4891</v>
      </c>
      <c r="L365" t="s">
        <v>4892</v>
      </c>
      <c r="M365" t="s">
        <v>6417</v>
      </c>
      <c r="N365">
        <v>9</v>
      </c>
      <c r="O365" t="s">
        <v>6546</v>
      </c>
      <c r="P365" t="s">
        <v>6921</v>
      </c>
      <c r="Q365">
        <v>9</v>
      </c>
      <c r="R365">
        <v>1</v>
      </c>
      <c r="S365">
        <v>3.32</v>
      </c>
      <c r="T365">
        <v>3.32</v>
      </c>
      <c r="U365">
        <v>473.92</v>
      </c>
      <c r="V365">
        <v>122.95</v>
      </c>
      <c r="W365">
        <v>3.25</v>
      </c>
      <c r="Y365">
        <v>3.49</v>
      </c>
      <c r="Z365">
        <v>4</v>
      </c>
      <c r="AA365" t="s">
        <v>5102</v>
      </c>
      <c r="AB365">
        <v>0</v>
      </c>
      <c r="AC365">
        <v>4</v>
      </c>
      <c r="AD365">
        <v>3.199619047619048</v>
      </c>
      <c r="AF365" t="s">
        <v>5108</v>
      </c>
      <c r="AI365">
        <v>0</v>
      </c>
      <c r="AJ365">
        <v>0</v>
      </c>
      <c r="AK365" t="s">
        <v>7738</v>
      </c>
      <c r="AL365" t="s">
        <v>7738</v>
      </c>
      <c r="AM365" t="s">
        <v>7796</v>
      </c>
    </row>
    <row r="366" spans="1:39">
      <c r="A366" t="s">
        <v>5442</v>
      </c>
      <c r="B366" t="s">
        <v>4554</v>
      </c>
      <c r="C366" t="s">
        <v>4556</v>
      </c>
      <c r="D366">
        <v>35</v>
      </c>
      <c r="E366" t="s">
        <v>4559</v>
      </c>
      <c r="F366">
        <v>7.46</v>
      </c>
      <c r="K366" t="s">
        <v>4891</v>
      </c>
      <c r="L366" t="s">
        <v>4892</v>
      </c>
      <c r="M366" t="s">
        <v>6418</v>
      </c>
      <c r="N366">
        <v>9</v>
      </c>
      <c r="O366" t="s">
        <v>6547</v>
      </c>
      <c r="P366" t="s">
        <v>6921</v>
      </c>
      <c r="Q366">
        <v>9</v>
      </c>
      <c r="R366">
        <v>1</v>
      </c>
      <c r="S366">
        <v>3.32</v>
      </c>
      <c r="T366">
        <v>3.32</v>
      </c>
      <c r="U366">
        <v>473.92</v>
      </c>
      <c r="V366">
        <v>122.95</v>
      </c>
      <c r="W366">
        <v>3.25</v>
      </c>
      <c r="Y366">
        <v>3.49</v>
      </c>
      <c r="Z366">
        <v>4</v>
      </c>
      <c r="AA366" t="s">
        <v>5102</v>
      </c>
      <c r="AB366">
        <v>0</v>
      </c>
      <c r="AC366">
        <v>4</v>
      </c>
      <c r="AD366">
        <v>3.199619047619048</v>
      </c>
      <c r="AF366" t="s">
        <v>5108</v>
      </c>
      <c r="AI366">
        <v>0</v>
      </c>
      <c r="AJ366">
        <v>0</v>
      </c>
      <c r="AK366" t="s">
        <v>7738</v>
      </c>
      <c r="AL366" t="s">
        <v>7738</v>
      </c>
      <c r="AM366" t="s">
        <v>7796</v>
      </c>
    </row>
    <row r="367" spans="1:39">
      <c r="A367" t="s">
        <v>5443</v>
      </c>
      <c r="B367" t="s">
        <v>4554</v>
      </c>
      <c r="C367" t="s">
        <v>4556</v>
      </c>
      <c r="D367">
        <v>35</v>
      </c>
      <c r="E367" t="s">
        <v>4559</v>
      </c>
      <c r="F367">
        <v>7.46</v>
      </c>
      <c r="K367" t="s">
        <v>4891</v>
      </c>
      <c r="M367" t="s">
        <v>4915</v>
      </c>
      <c r="N367">
        <v>8</v>
      </c>
      <c r="O367" t="s">
        <v>6543</v>
      </c>
      <c r="P367" t="s">
        <v>6922</v>
      </c>
      <c r="Q367">
        <v>10</v>
      </c>
      <c r="R367">
        <v>2</v>
      </c>
      <c r="S367">
        <v>0.95</v>
      </c>
      <c r="T367">
        <v>1.71</v>
      </c>
      <c r="U367">
        <v>506.64</v>
      </c>
      <c r="V367">
        <v>98.75</v>
      </c>
      <c r="W367">
        <v>3.02</v>
      </c>
      <c r="X367">
        <v>13.59</v>
      </c>
      <c r="Y367">
        <v>7.97</v>
      </c>
      <c r="Z367">
        <v>3</v>
      </c>
      <c r="AA367" t="s">
        <v>5102</v>
      </c>
      <c r="AB367">
        <v>1</v>
      </c>
      <c r="AC367">
        <v>4</v>
      </c>
      <c r="AD367">
        <v>4.208333333333333</v>
      </c>
      <c r="AF367" t="s">
        <v>5108</v>
      </c>
      <c r="AI367">
        <v>0</v>
      </c>
      <c r="AJ367">
        <v>0</v>
      </c>
      <c r="AK367" t="s">
        <v>7736</v>
      </c>
      <c r="AL367" t="s">
        <v>7736</v>
      </c>
      <c r="AM367" t="s">
        <v>7796</v>
      </c>
    </row>
    <row r="368" spans="1:39">
      <c r="A368" t="s">
        <v>5444</v>
      </c>
      <c r="B368" t="s">
        <v>4554</v>
      </c>
      <c r="C368" t="s">
        <v>4556</v>
      </c>
      <c r="D368">
        <v>35</v>
      </c>
      <c r="E368" t="s">
        <v>4559</v>
      </c>
      <c r="F368">
        <v>7.46</v>
      </c>
      <c r="K368" t="s">
        <v>4891</v>
      </c>
      <c r="M368" t="s">
        <v>4915</v>
      </c>
      <c r="N368">
        <v>8</v>
      </c>
      <c r="O368" t="s">
        <v>6543</v>
      </c>
      <c r="P368" t="s">
        <v>6923</v>
      </c>
      <c r="Q368">
        <v>8</v>
      </c>
      <c r="R368">
        <v>1</v>
      </c>
      <c r="S368">
        <v>2.99</v>
      </c>
      <c r="T368">
        <v>2.99</v>
      </c>
      <c r="U368">
        <v>472.57</v>
      </c>
      <c r="V368">
        <v>85.17</v>
      </c>
      <c r="W368">
        <v>4.04</v>
      </c>
      <c r="X368">
        <v>13.59</v>
      </c>
      <c r="Y368">
        <v>4.85</v>
      </c>
      <c r="Z368">
        <v>4</v>
      </c>
      <c r="AA368" t="s">
        <v>5102</v>
      </c>
      <c r="AB368">
        <v>0</v>
      </c>
      <c r="AC368">
        <v>4</v>
      </c>
      <c r="AD368">
        <v>4.534261904761905</v>
      </c>
      <c r="AF368" t="s">
        <v>5108</v>
      </c>
      <c r="AI368">
        <v>0</v>
      </c>
      <c r="AJ368">
        <v>0</v>
      </c>
      <c r="AK368" t="s">
        <v>7736</v>
      </c>
      <c r="AL368" t="s">
        <v>7736</v>
      </c>
      <c r="AM368" t="s">
        <v>7796</v>
      </c>
    </row>
    <row r="369" spans="1:39">
      <c r="A369" t="s">
        <v>5445</v>
      </c>
      <c r="B369" t="s">
        <v>4554</v>
      </c>
      <c r="C369" t="s">
        <v>4556</v>
      </c>
      <c r="D369">
        <v>35</v>
      </c>
      <c r="E369" t="s">
        <v>4559</v>
      </c>
      <c r="F369">
        <v>7.46</v>
      </c>
      <c r="I369" t="s">
        <v>6216</v>
      </c>
      <c r="K369" t="s">
        <v>4891</v>
      </c>
      <c r="L369" t="s">
        <v>4892</v>
      </c>
      <c r="M369" t="s">
        <v>6402</v>
      </c>
      <c r="N369">
        <v>9</v>
      </c>
      <c r="O369" t="s">
        <v>6528</v>
      </c>
      <c r="P369" t="s">
        <v>6924</v>
      </c>
      <c r="Q369">
        <v>8</v>
      </c>
      <c r="R369">
        <v>2</v>
      </c>
      <c r="S369">
        <v>3.77</v>
      </c>
      <c r="T369">
        <v>5.58</v>
      </c>
      <c r="U369">
        <v>577.78</v>
      </c>
      <c r="V369">
        <v>96.45</v>
      </c>
      <c r="W369">
        <v>5.93</v>
      </c>
      <c r="X369">
        <v>6.04</v>
      </c>
      <c r="Y369">
        <v>8.300000000000001</v>
      </c>
      <c r="Z369">
        <v>4</v>
      </c>
      <c r="AA369" t="s">
        <v>5102</v>
      </c>
      <c r="AB369">
        <v>2</v>
      </c>
      <c r="AC369">
        <v>10</v>
      </c>
      <c r="AD369">
        <v>2.25</v>
      </c>
      <c r="AF369" t="s">
        <v>5110</v>
      </c>
      <c r="AI369">
        <v>0</v>
      </c>
      <c r="AJ369">
        <v>0</v>
      </c>
      <c r="AM369" t="s">
        <v>7796</v>
      </c>
    </row>
    <row r="370" spans="1:39">
      <c r="A370" t="s">
        <v>5291</v>
      </c>
      <c r="B370" t="s">
        <v>4554</v>
      </c>
      <c r="C370" t="s">
        <v>4556</v>
      </c>
      <c r="D370">
        <v>36</v>
      </c>
      <c r="E370" t="s">
        <v>4559</v>
      </c>
      <c r="F370">
        <v>7.44</v>
      </c>
      <c r="K370" t="s">
        <v>4891</v>
      </c>
      <c r="L370" t="s">
        <v>4892</v>
      </c>
      <c r="M370" t="s">
        <v>6427</v>
      </c>
      <c r="N370">
        <v>9</v>
      </c>
      <c r="O370" t="s">
        <v>6557</v>
      </c>
      <c r="P370" t="s">
        <v>6770</v>
      </c>
      <c r="Q370">
        <v>11</v>
      </c>
      <c r="R370">
        <v>2</v>
      </c>
      <c r="S370">
        <v>0.55</v>
      </c>
      <c r="T370">
        <v>0.55</v>
      </c>
      <c r="U370">
        <v>498.61</v>
      </c>
      <c r="V370">
        <v>133.83</v>
      </c>
      <c r="W370">
        <v>0.9</v>
      </c>
      <c r="X370">
        <v>13.9</v>
      </c>
      <c r="Y370">
        <v>5.03</v>
      </c>
      <c r="Z370">
        <v>3</v>
      </c>
      <c r="AA370" t="s">
        <v>5102</v>
      </c>
      <c r="AB370">
        <v>1</v>
      </c>
      <c r="AC370">
        <v>5</v>
      </c>
      <c r="AD370">
        <v>3.509928571428572</v>
      </c>
      <c r="AE370" t="s">
        <v>7672</v>
      </c>
      <c r="AF370" t="s">
        <v>5108</v>
      </c>
      <c r="AH370" t="s">
        <v>5111</v>
      </c>
      <c r="AI370">
        <v>2</v>
      </c>
      <c r="AJ370">
        <v>0</v>
      </c>
      <c r="AK370" t="s">
        <v>7722</v>
      </c>
      <c r="AL370" t="s">
        <v>7722</v>
      </c>
      <c r="AM370" t="s">
        <v>7796</v>
      </c>
    </row>
    <row r="371" spans="1:39">
      <c r="A371" t="s">
        <v>5446</v>
      </c>
      <c r="B371" t="s">
        <v>4554</v>
      </c>
      <c r="C371" t="s">
        <v>4556</v>
      </c>
      <c r="D371">
        <v>36</v>
      </c>
      <c r="E371" t="s">
        <v>4559</v>
      </c>
      <c r="F371">
        <v>7.44</v>
      </c>
      <c r="K371" t="s">
        <v>4891</v>
      </c>
      <c r="M371" t="s">
        <v>4915</v>
      </c>
      <c r="N371">
        <v>8</v>
      </c>
      <c r="O371" t="s">
        <v>6558</v>
      </c>
      <c r="P371" t="s">
        <v>6925</v>
      </c>
      <c r="Q371">
        <v>9</v>
      </c>
      <c r="R371">
        <v>1</v>
      </c>
      <c r="S371">
        <v>0.23</v>
      </c>
      <c r="T371">
        <v>0.23</v>
      </c>
      <c r="U371">
        <v>377.43</v>
      </c>
      <c r="V371">
        <v>127.43</v>
      </c>
      <c r="W371">
        <v>-0.33</v>
      </c>
      <c r="Y371">
        <v>3.96</v>
      </c>
      <c r="Z371">
        <v>2</v>
      </c>
      <c r="AA371" t="s">
        <v>5102</v>
      </c>
      <c r="AB371">
        <v>0</v>
      </c>
      <c r="AC371">
        <v>3</v>
      </c>
      <c r="AD371">
        <v>4.708833333333333</v>
      </c>
      <c r="AE371" t="s">
        <v>7674</v>
      </c>
      <c r="AF371" t="s">
        <v>5108</v>
      </c>
      <c r="AI371">
        <v>1</v>
      </c>
      <c r="AJ371">
        <v>0</v>
      </c>
      <c r="AK371" t="s">
        <v>7746</v>
      </c>
      <c r="AL371" t="s">
        <v>7746</v>
      </c>
      <c r="AM371" t="s">
        <v>7796</v>
      </c>
    </row>
    <row r="372" spans="1:39">
      <c r="A372" t="s">
        <v>5446</v>
      </c>
      <c r="B372" t="s">
        <v>4554</v>
      </c>
      <c r="C372" t="s">
        <v>4556</v>
      </c>
      <c r="D372">
        <v>36</v>
      </c>
      <c r="E372" t="s">
        <v>4559</v>
      </c>
      <c r="F372">
        <v>7.44</v>
      </c>
      <c r="K372" t="s">
        <v>4891</v>
      </c>
      <c r="L372" t="s">
        <v>4892</v>
      </c>
      <c r="M372" t="s">
        <v>4902</v>
      </c>
      <c r="N372">
        <v>9</v>
      </c>
      <c r="O372" t="s">
        <v>6495</v>
      </c>
      <c r="P372" t="s">
        <v>6925</v>
      </c>
      <c r="Q372">
        <v>9</v>
      </c>
      <c r="R372">
        <v>1</v>
      </c>
      <c r="S372">
        <v>0.23</v>
      </c>
      <c r="T372">
        <v>0.23</v>
      </c>
      <c r="U372">
        <v>377.43</v>
      </c>
      <c r="V372">
        <v>127.43</v>
      </c>
      <c r="W372">
        <v>-0.33</v>
      </c>
      <c r="Y372">
        <v>3.96</v>
      </c>
      <c r="Z372">
        <v>2</v>
      </c>
      <c r="AA372" t="s">
        <v>5102</v>
      </c>
      <c r="AB372">
        <v>0</v>
      </c>
      <c r="AC372">
        <v>3</v>
      </c>
      <c r="AD372">
        <v>4.708833333333333</v>
      </c>
      <c r="AE372" t="s">
        <v>7674</v>
      </c>
      <c r="AF372" t="s">
        <v>5108</v>
      </c>
      <c r="AI372">
        <v>1</v>
      </c>
      <c r="AJ372">
        <v>0</v>
      </c>
      <c r="AK372" t="s">
        <v>7698</v>
      </c>
      <c r="AL372" t="s">
        <v>7698</v>
      </c>
      <c r="AM372" t="s">
        <v>7796</v>
      </c>
    </row>
    <row r="373" spans="1:39">
      <c r="A373" t="s">
        <v>5447</v>
      </c>
      <c r="B373" t="s">
        <v>4554</v>
      </c>
      <c r="C373" t="s">
        <v>4556</v>
      </c>
      <c r="D373">
        <v>36</v>
      </c>
      <c r="E373" t="s">
        <v>4559</v>
      </c>
      <c r="F373">
        <v>7.44</v>
      </c>
      <c r="K373" t="s">
        <v>4891</v>
      </c>
      <c r="L373" t="s">
        <v>4892</v>
      </c>
      <c r="M373" t="s">
        <v>4895</v>
      </c>
      <c r="N373">
        <v>9</v>
      </c>
      <c r="O373" t="s">
        <v>4918</v>
      </c>
      <c r="P373" t="s">
        <v>6926</v>
      </c>
      <c r="Q373">
        <v>7</v>
      </c>
      <c r="R373">
        <v>1</v>
      </c>
      <c r="S373">
        <v>2.87</v>
      </c>
      <c r="T373">
        <v>4.96</v>
      </c>
      <c r="U373">
        <v>381.51</v>
      </c>
      <c r="V373">
        <v>64.86</v>
      </c>
      <c r="W373">
        <v>4.01</v>
      </c>
      <c r="Y373">
        <v>9.539999999999999</v>
      </c>
      <c r="Z373">
        <v>3</v>
      </c>
      <c r="AA373" t="s">
        <v>5102</v>
      </c>
      <c r="AB373">
        <v>0</v>
      </c>
      <c r="AC373">
        <v>3</v>
      </c>
      <c r="AD373">
        <v>3.494690476190477</v>
      </c>
      <c r="AF373" t="s">
        <v>5109</v>
      </c>
      <c r="AI373">
        <v>0</v>
      </c>
      <c r="AJ373">
        <v>0</v>
      </c>
      <c r="AK373" t="s">
        <v>5115</v>
      </c>
      <c r="AL373" t="s">
        <v>5115</v>
      </c>
      <c r="AM373" t="s">
        <v>7796</v>
      </c>
    </row>
    <row r="374" spans="1:39">
      <c r="A374" t="s">
        <v>5367</v>
      </c>
      <c r="B374" t="s">
        <v>4554</v>
      </c>
      <c r="C374" t="s">
        <v>4556</v>
      </c>
      <c r="D374">
        <v>36</v>
      </c>
      <c r="E374" t="s">
        <v>4559</v>
      </c>
      <c r="F374">
        <v>7.44</v>
      </c>
      <c r="K374" t="s">
        <v>4891</v>
      </c>
      <c r="L374" t="s">
        <v>4892</v>
      </c>
      <c r="M374" t="s">
        <v>4910</v>
      </c>
      <c r="N374">
        <v>9</v>
      </c>
      <c r="O374" t="s">
        <v>6559</v>
      </c>
      <c r="P374" t="s">
        <v>6846</v>
      </c>
      <c r="Q374">
        <v>8</v>
      </c>
      <c r="R374">
        <v>4</v>
      </c>
      <c r="S374">
        <v>2.34</v>
      </c>
      <c r="T374">
        <v>4.07</v>
      </c>
      <c r="U374">
        <v>541.03</v>
      </c>
      <c r="V374">
        <v>148.33</v>
      </c>
      <c r="W374">
        <v>4.51</v>
      </c>
      <c r="X374">
        <v>6.33</v>
      </c>
      <c r="Y374">
        <v>8.130000000000001</v>
      </c>
      <c r="Z374">
        <v>4</v>
      </c>
      <c r="AA374" t="s">
        <v>5102</v>
      </c>
      <c r="AB374">
        <v>1</v>
      </c>
      <c r="AC374">
        <v>8</v>
      </c>
      <c r="AD374">
        <v>2.23</v>
      </c>
      <c r="AE374" t="s">
        <v>7673</v>
      </c>
      <c r="AF374" t="s">
        <v>5110</v>
      </c>
      <c r="AH374" t="s">
        <v>5111</v>
      </c>
      <c r="AI374">
        <v>2</v>
      </c>
      <c r="AJ374">
        <v>0</v>
      </c>
      <c r="AM374" t="s">
        <v>7796</v>
      </c>
    </row>
    <row r="375" spans="1:39">
      <c r="A375" t="s">
        <v>5448</v>
      </c>
      <c r="B375" t="s">
        <v>4554</v>
      </c>
      <c r="C375" t="s">
        <v>4556</v>
      </c>
      <c r="D375">
        <v>36</v>
      </c>
      <c r="E375" t="s">
        <v>4559</v>
      </c>
      <c r="F375">
        <v>7.44</v>
      </c>
      <c r="I375" t="s">
        <v>6217</v>
      </c>
      <c r="K375" t="s">
        <v>4891</v>
      </c>
      <c r="L375" t="s">
        <v>4892</v>
      </c>
      <c r="M375" t="s">
        <v>6402</v>
      </c>
      <c r="N375">
        <v>9</v>
      </c>
      <c r="O375" t="s">
        <v>6528</v>
      </c>
      <c r="P375" t="s">
        <v>6927</v>
      </c>
      <c r="Q375">
        <v>8</v>
      </c>
      <c r="R375">
        <v>4</v>
      </c>
      <c r="S375">
        <v>1.84</v>
      </c>
      <c r="T375">
        <v>2.74</v>
      </c>
      <c r="U375">
        <v>508.6</v>
      </c>
      <c r="V375">
        <v>133.67</v>
      </c>
      <c r="W375">
        <v>3.64</v>
      </c>
      <c r="X375">
        <v>6.55</v>
      </c>
      <c r="Y375">
        <v>0.87</v>
      </c>
      <c r="Z375">
        <v>4</v>
      </c>
      <c r="AA375" t="s">
        <v>5102</v>
      </c>
      <c r="AB375">
        <v>1</v>
      </c>
      <c r="AC375">
        <v>11</v>
      </c>
      <c r="AD375">
        <v>3</v>
      </c>
      <c r="AF375" t="s">
        <v>5108</v>
      </c>
      <c r="AI375">
        <v>0</v>
      </c>
      <c r="AJ375">
        <v>0</v>
      </c>
      <c r="AM375" t="s">
        <v>7796</v>
      </c>
    </row>
    <row r="376" spans="1:39">
      <c r="A376" t="s">
        <v>5449</v>
      </c>
      <c r="B376" t="s">
        <v>4554</v>
      </c>
      <c r="C376" t="s">
        <v>4556</v>
      </c>
      <c r="D376">
        <v>36.1</v>
      </c>
      <c r="E376" t="s">
        <v>4559</v>
      </c>
      <c r="F376">
        <v>7.44</v>
      </c>
      <c r="K376" t="s">
        <v>4891</v>
      </c>
      <c r="M376" t="s">
        <v>6368</v>
      </c>
      <c r="N376">
        <v>8</v>
      </c>
      <c r="O376" t="s">
        <v>6483</v>
      </c>
      <c r="P376" t="s">
        <v>6928</v>
      </c>
      <c r="Q376">
        <v>6</v>
      </c>
      <c r="R376">
        <v>1</v>
      </c>
      <c r="S376">
        <v>1.41</v>
      </c>
      <c r="T376">
        <v>1.62</v>
      </c>
      <c r="U376">
        <v>407.48</v>
      </c>
      <c r="V376">
        <v>82.43000000000001</v>
      </c>
      <c r="W376">
        <v>2.97</v>
      </c>
      <c r="X376">
        <v>7.5</v>
      </c>
      <c r="Y376">
        <v>0.02</v>
      </c>
      <c r="Z376">
        <v>2</v>
      </c>
      <c r="AA376" t="s">
        <v>5102</v>
      </c>
      <c r="AB376">
        <v>0</v>
      </c>
      <c r="AC376">
        <v>3</v>
      </c>
      <c r="AD376">
        <v>5.494190476190476</v>
      </c>
      <c r="AF376" t="s">
        <v>5108</v>
      </c>
      <c r="AI376">
        <v>0</v>
      </c>
      <c r="AJ376">
        <v>0</v>
      </c>
      <c r="AK376" t="s">
        <v>7686</v>
      </c>
      <c r="AL376" t="s">
        <v>7686</v>
      </c>
      <c r="AM376" t="s">
        <v>7796</v>
      </c>
    </row>
    <row r="377" spans="1:39">
      <c r="A377" t="s">
        <v>5450</v>
      </c>
      <c r="B377" t="s">
        <v>4554</v>
      </c>
      <c r="C377" t="s">
        <v>4556</v>
      </c>
      <c r="D377">
        <v>37</v>
      </c>
      <c r="E377" t="s">
        <v>4559</v>
      </c>
      <c r="F377">
        <v>7.43</v>
      </c>
      <c r="K377" t="s">
        <v>4891</v>
      </c>
      <c r="M377" t="s">
        <v>6400</v>
      </c>
      <c r="N377">
        <v>8</v>
      </c>
      <c r="O377" t="s">
        <v>6525</v>
      </c>
      <c r="P377" t="s">
        <v>6929</v>
      </c>
      <c r="Q377">
        <v>11</v>
      </c>
      <c r="R377">
        <v>2</v>
      </c>
      <c r="S377">
        <v>-1.37</v>
      </c>
      <c r="T377">
        <v>0.22</v>
      </c>
      <c r="U377">
        <v>497.63</v>
      </c>
      <c r="V377">
        <v>139.62</v>
      </c>
      <c r="W377">
        <v>0.87</v>
      </c>
      <c r="Y377">
        <v>8.99</v>
      </c>
      <c r="Z377">
        <v>3</v>
      </c>
      <c r="AA377" t="s">
        <v>5102</v>
      </c>
      <c r="AB377">
        <v>1</v>
      </c>
      <c r="AC377">
        <v>5</v>
      </c>
      <c r="AD377">
        <v>3.021928571428572</v>
      </c>
      <c r="AF377" t="s">
        <v>5109</v>
      </c>
      <c r="AI377">
        <v>0</v>
      </c>
      <c r="AJ377">
        <v>0</v>
      </c>
      <c r="AK377" t="s">
        <v>7722</v>
      </c>
      <c r="AL377" t="s">
        <v>7722</v>
      </c>
      <c r="AM377" t="s">
        <v>7796</v>
      </c>
    </row>
    <row r="378" spans="1:39">
      <c r="A378" t="s">
        <v>5451</v>
      </c>
      <c r="B378" t="s">
        <v>4554</v>
      </c>
      <c r="C378" t="s">
        <v>4556</v>
      </c>
      <c r="D378">
        <v>37</v>
      </c>
      <c r="E378" t="s">
        <v>4559</v>
      </c>
      <c r="F378">
        <v>7.43</v>
      </c>
      <c r="K378" t="s">
        <v>4891</v>
      </c>
      <c r="L378" t="s">
        <v>4892</v>
      </c>
      <c r="M378" t="s">
        <v>4901</v>
      </c>
      <c r="N378">
        <v>9</v>
      </c>
      <c r="O378" t="s">
        <v>6496</v>
      </c>
      <c r="P378" t="s">
        <v>6930</v>
      </c>
      <c r="Q378">
        <v>5</v>
      </c>
      <c r="R378">
        <v>2</v>
      </c>
      <c r="S378">
        <v>1.22</v>
      </c>
      <c r="T378">
        <v>1.65</v>
      </c>
      <c r="U378">
        <v>305.29</v>
      </c>
      <c r="V378">
        <v>79.54000000000001</v>
      </c>
      <c r="W378">
        <v>3.12</v>
      </c>
      <c r="X378">
        <v>7.19</v>
      </c>
      <c r="Y378">
        <v>0</v>
      </c>
      <c r="Z378">
        <v>2</v>
      </c>
      <c r="AA378" t="s">
        <v>5102</v>
      </c>
      <c r="AB378">
        <v>0</v>
      </c>
      <c r="AC378">
        <v>2</v>
      </c>
      <c r="AD378">
        <v>5.5</v>
      </c>
      <c r="AF378" t="s">
        <v>5108</v>
      </c>
      <c r="AI378">
        <v>0</v>
      </c>
      <c r="AJ378">
        <v>0</v>
      </c>
      <c r="AK378" t="s">
        <v>7699</v>
      </c>
      <c r="AL378" t="s">
        <v>7699</v>
      </c>
      <c r="AM378" t="s">
        <v>7796</v>
      </c>
    </row>
    <row r="379" spans="1:39">
      <c r="A379" t="s">
        <v>5451</v>
      </c>
      <c r="B379" t="s">
        <v>4554</v>
      </c>
      <c r="C379" t="s">
        <v>4556</v>
      </c>
      <c r="D379">
        <v>37</v>
      </c>
      <c r="E379" t="s">
        <v>4559</v>
      </c>
      <c r="F379">
        <v>7.43</v>
      </c>
      <c r="K379" t="s">
        <v>4891</v>
      </c>
      <c r="L379" t="s">
        <v>4892</v>
      </c>
      <c r="M379" t="s">
        <v>6394</v>
      </c>
      <c r="N379">
        <v>9</v>
      </c>
      <c r="O379" t="s">
        <v>6519</v>
      </c>
      <c r="P379" t="s">
        <v>6930</v>
      </c>
      <c r="Q379">
        <v>5</v>
      </c>
      <c r="R379">
        <v>2</v>
      </c>
      <c r="S379">
        <v>1.22</v>
      </c>
      <c r="T379">
        <v>1.65</v>
      </c>
      <c r="U379">
        <v>305.29</v>
      </c>
      <c r="V379">
        <v>79.54000000000001</v>
      </c>
      <c r="W379">
        <v>3.12</v>
      </c>
      <c r="X379">
        <v>7.19</v>
      </c>
      <c r="Y379">
        <v>0</v>
      </c>
      <c r="Z379">
        <v>2</v>
      </c>
      <c r="AA379" t="s">
        <v>5102</v>
      </c>
      <c r="AB379">
        <v>0</v>
      </c>
      <c r="AC379">
        <v>2</v>
      </c>
      <c r="AD379">
        <v>5.5</v>
      </c>
      <c r="AF379" t="s">
        <v>5108</v>
      </c>
      <c r="AI379">
        <v>0</v>
      </c>
      <c r="AJ379">
        <v>0</v>
      </c>
      <c r="AK379" t="s">
        <v>7717</v>
      </c>
      <c r="AL379" t="s">
        <v>7717</v>
      </c>
      <c r="AM379" t="s">
        <v>7796</v>
      </c>
    </row>
    <row r="380" spans="1:39">
      <c r="A380" t="s">
        <v>5452</v>
      </c>
      <c r="B380" t="s">
        <v>4554</v>
      </c>
      <c r="C380" t="s">
        <v>4556</v>
      </c>
      <c r="D380">
        <v>37</v>
      </c>
      <c r="E380" t="s">
        <v>4559</v>
      </c>
      <c r="F380">
        <v>7.43</v>
      </c>
      <c r="K380" t="s">
        <v>4891</v>
      </c>
      <c r="L380" t="s">
        <v>4892</v>
      </c>
      <c r="M380" t="s">
        <v>6398</v>
      </c>
      <c r="N380">
        <v>9</v>
      </c>
      <c r="O380" t="s">
        <v>6523</v>
      </c>
      <c r="P380" t="s">
        <v>6931</v>
      </c>
      <c r="Q380">
        <v>9</v>
      </c>
      <c r="R380">
        <v>2</v>
      </c>
      <c r="S380">
        <v>2.71</v>
      </c>
      <c r="T380">
        <v>2.8</v>
      </c>
      <c r="U380">
        <v>459.51</v>
      </c>
      <c r="V380">
        <v>122.98</v>
      </c>
      <c r="W380">
        <v>3.09</v>
      </c>
      <c r="X380">
        <v>12.84</v>
      </c>
      <c r="Y380">
        <v>6.72</v>
      </c>
      <c r="Z380">
        <v>4</v>
      </c>
      <c r="AA380" t="s">
        <v>5102</v>
      </c>
      <c r="AB380">
        <v>0</v>
      </c>
      <c r="AC380">
        <v>5</v>
      </c>
      <c r="AD380">
        <v>3.434214285714286</v>
      </c>
      <c r="AF380" t="s">
        <v>5108</v>
      </c>
      <c r="AI380">
        <v>0</v>
      </c>
      <c r="AJ380">
        <v>0</v>
      </c>
      <c r="AK380" t="s">
        <v>7721</v>
      </c>
      <c r="AL380" t="s">
        <v>7721</v>
      </c>
      <c r="AM380" t="s">
        <v>7796</v>
      </c>
    </row>
    <row r="381" spans="1:39">
      <c r="A381" t="s">
        <v>5245</v>
      </c>
      <c r="B381" t="s">
        <v>4554</v>
      </c>
      <c r="C381" t="s">
        <v>4556</v>
      </c>
      <c r="D381">
        <v>37.3</v>
      </c>
      <c r="E381" t="s">
        <v>4559</v>
      </c>
      <c r="F381">
        <v>7.43</v>
      </c>
      <c r="K381" t="s">
        <v>4891</v>
      </c>
      <c r="L381" t="s">
        <v>4892</v>
      </c>
      <c r="M381" t="s">
        <v>6394</v>
      </c>
      <c r="N381">
        <v>9</v>
      </c>
      <c r="O381" t="s">
        <v>6519</v>
      </c>
      <c r="P381" t="s">
        <v>6724</v>
      </c>
      <c r="Q381">
        <v>5</v>
      </c>
      <c r="R381">
        <v>1</v>
      </c>
      <c r="S381">
        <v>2.27</v>
      </c>
      <c r="T381">
        <v>2.49</v>
      </c>
      <c r="U381">
        <v>410.52</v>
      </c>
      <c r="V381">
        <v>58.64</v>
      </c>
      <c r="W381">
        <v>3.45</v>
      </c>
      <c r="X381">
        <v>7.5</v>
      </c>
      <c r="Y381">
        <v>0.18</v>
      </c>
      <c r="Z381">
        <v>2</v>
      </c>
      <c r="AA381" t="s">
        <v>5102</v>
      </c>
      <c r="AB381">
        <v>0</v>
      </c>
      <c r="AC381">
        <v>4</v>
      </c>
      <c r="AD381">
        <v>5.337476190476191</v>
      </c>
      <c r="AF381" t="s">
        <v>5108</v>
      </c>
      <c r="AI381">
        <v>0</v>
      </c>
      <c r="AJ381">
        <v>0</v>
      </c>
      <c r="AK381" t="s">
        <v>7717</v>
      </c>
      <c r="AL381" t="s">
        <v>7717</v>
      </c>
      <c r="AM381" t="s">
        <v>7796</v>
      </c>
    </row>
    <row r="382" spans="1:39">
      <c r="A382" t="s">
        <v>5197</v>
      </c>
      <c r="B382" t="s">
        <v>4554</v>
      </c>
      <c r="C382" t="s">
        <v>4556</v>
      </c>
      <c r="D382">
        <v>38</v>
      </c>
      <c r="E382" t="s">
        <v>4559</v>
      </c>
      <c r="F382">
        <v>7.42</v>
      </c>
      <c r="K382" t="s">
        <v>4891</v>
      </c>
      <c r="L382" t="s">
        <v>4892</v>
      </c>
      <c r="M382" t="s">
        <v>6428</v>
      </c>
      <c r="N382">
        <v>9</v>
      </c>
      <c r="O382" t="s">
        <v>6560</v>
      </c>
      <c r="P382" t="s">
        <v>6676</v>
      </c>
      <c r="Q382">
        <v>9</v>
      </c>
      <c r="R382">
        <v>0</v>
      </c>
      <c r="S382">
        <v>1.48</v>
      </c>
      <c r="T382">
        <v>1.48</v>
      </c>
      <c r="U382">
        <v>417.42</v>
      </c>
      <c r="V382">
        <v>81.43000000000001</v>
      </c>
      <c r="W382">
        <v>1.82</v>
      </c>
      <c r="Y382">
        <v>5.21</v>
      </c>
      <c r="Z382">
        <v>3</v>
      </c>
      <c r="AA382" t="s">
        <v>5102</v>
      </c>
      <c r="AB382">
        <v>0</v>
      </c>
      <c r="AC382">
        <v>4</v>
      </c>
      <c r="AD382">
        <v>5.589857142857143</v>
      </c>
      <c r="AF382" t="s">
        <v>5108</v>
      </c>
      <c r="AI382">
        <v>0</v>
      </c>
      <c r="AJ382">
        <v>0</v>
      </c>
      <c r="AK382" t="s">
        <v>7747</v>
      </c>
      <c r="AL382" t="s">
        <v>7747</v>
      </c>
      <c r="AM382" t="s">
        <v>7796</v>
      </c>
    </row>
    <row r="383" spans="1:39">
      <c r="A383" t="s">
        <v>5197</v>
      </c>
      <c r="B383" t="s">
        <v>4554</v>
      </c>
      <c r="C383" t="s">
        <v>4556</v>
      </c>
      <c r="D383">
        <v>38</v>
      </c>
      <c r="E383" t="s">
        <v>4559</v>
      </c>
      <c r="F383">
        <v>7.42</v>
      </c>
      <c r="K383" t="s">
        <v>4891</v>
      </c>
      <c r="L383" t="s">
        <v>4892</v>
      </c>
      <c r="M383" t="s">
        <v>6429</v>
      </c>
      <c r="N383">
        <v>9</v>
      </c>
      <c r="O383" t="s">
        <v>6561</v>
      </c>
      <c r="P383" t="s">
        <v>6676</v>
      </c>
      <c r="Q383">
        <v>9</v>
      </c>
      <c r="R383">
        <v>0</v>
      </c>
      <c r="S383">
        <v>1.48</v>
      </c>
      <c r="T383">
        <v>1.48</v>
      </c>
      <c r="U383">
        <v>417.42</v>
      </c>
      <c r="V383">
        <v>81.43000000000001</v>
      </c>
      <c r="W383">
        <v>1.82</v>
      </c>
      <c r="Y383">
        <v>5.21</v>
      </c>
      <c r="Z383">
        <v>3</v>
      </c>
      <c r="AA383" t="s">
        <v>5102</v>
      </c>
      <c r="AB383">
        <v>0</v>
      </c>
      <c r="AC383">
        <v>4</v>
      </c>
      <c r="AD383">
        <v>5.589857142857143</v>
      </c>
      <c r="AF383" t="s">
        <v>5108</v>
      </c>
      <c r="AI383">
        <v>0</v>
      </c>
      <c r="AJ383">
        <v>0</v>
      </c>
      <c r="AK383" t="s">
        <v>7748</v>
      </c>
      <c r="AL383" t="s">
        <v>7748</v>
      </c>
      <c r="AM383" t="s">
        <v>7796</v>
      </c>
    </row>
    <row r="384" spans="1:39">
      <c r="A384" t="s">
        <v>5453</v>
      </c>
      <c r="B384" t="s">
        <v>4554</v>
      </c>
      <c r="C384" t="s">
        <v>4556</v>
      </c>
      <c r="D384">
        <v>38</v>
      </c>
      <c r="E384" t="s">
        <v>4559</v>
      </c>
      <c r="F384">
        <v>7.42</v>
      </c>
      <c r="I384" t="s">
        <v>6218</v>
      </c>
      <c r="K384" t="s">
        <v>4891</v>
      </c>
      <c r="L384" t="s">
        <v>4892</v>
      </c>
      <c r="M384" t="s">
        <v>6399</v>
      </c>
      <c r="N384">
        <v>9</v>
      </c>
      <c r="O384" t="s">
        <v>6524</v>
      </c>
      <c r="P384" t="s">
        <v>6932</v>
      </c>
      <c r="Q384">
        <v>7</v>
      </c>
      <c r="R384">
        <v>2</v>
      </c>
      <c r="S384">
        <v>1.33</v>
      </c>
      <c r="T384">
        <v>1.34</v>
      </c>
      <c r="U384">
        <v>349.42</v>
      </c>
      <c r="V384">
        <v>79.8</v>
      </c>
      <c r="W384">
        <v>3.81</v>
      </c>
      <c r="X384">
        <v>9.279999999999999</v>
      </c>
      <c r="Y384">
        <v>1.2</v>
      </c>
      <c r="Z384">
        <v>3</v>
      </c>
      <c r="AA384" t="s">
        <v>5102</v>
      </c>
      <c r="AB384">
        <v>0</v>
      </c>
      <c r="AC384">
        <v>4</v>
      </c>
      <c r="AD384">
        <v>5.5</v>
      </c>
      <c r="AF384" t="s">
        <v>5108</v>
      </c>
      <c r="AI384">
        <v>0</v>
      </c>
      <c r="AJ384">
        <v>0</v>
      </c>
      <c r="AM384" t="s">
        <v>7796</v>
      </c>
    </row>
    <row r="385" spans="1:39">
      <c r="A385" t="s">
        <v>5454</v>
      </c>
      <c r="B385" t="s">
        <v>4554</v>
      </c>
      <c r="C385" t="s">
        <v>4556</v>
      </c>
      <c r="D385">
        <v>39</v>
      </c>
      <c r="E385" t="s">
        <v>4559</v>
      </c>
      <c r="F385">
        <v>7.41</v>
      </c>
      <c r="K385" t="s">
        <v>4891</v>
      </c>
      <c r="M385" t="s">
        <v>6423</v>
      </c>
      <c r="N385">
        <v>8</v>
      </c>
      <c r="O385" t="s">
        <v>6552</v>
      </c>
      <c r="P385" t="s">
        <v>6933</v>
      </c>
      <c r="Q385">
        <v>6</v>
      </c>
      <c r="R385">
        <v>2</v>
      </c>
      <c r="S385">
        <v>2.12</v>
      </c>
      <c r="T385">
        <v>2.44</v>
      </c>
      <c r="U385">
        <v>320.15</v>
      </c>
      <c r="V385">
        <v>89.84999999999999</v>
      </c>
      <c r="W385">
        <v>2.08</v>
      </c>
      <c r="X385">
        <v>7.45</v>
      </c>
      <c r="Y385">
        <v>3.77</v>
      </c>
      <c r="Z385">
        <v>3</v>
      </c>
      <c r="AA385" t="s">
        <v>5102</v>
      </c>
      <c r="AB385">
        <v>0</v>
      </c>
      <c r="AC385">
        <v>1</v>
      </c>
      <c r="AD385">
        <v>5.44</v>
      </c>
      <c r="AF385" t="s">
        <v>5108</v>
      </c>
      <c r="AI385">
        <v>0</v>
      </c>
      <c r="AJ385">
        <v>0</v>
      </c>
      <c r="AK385" t="s">
        <v>7741</v>
      </c>
      <c r="AL385" t="s">
        <v>7741</v>
      </c>
      <c r="AM385" t="s">
        <v>7796</v>
      </c>
    </row>
    <row r="386" spans="1:39">
      <c r="A386" t="s">
        <v>5455</v>
      </c>
      <c r="B386" t="s">
        <v>4554</v>
      </c>
      <c r="C386" t="s">
        <v>4556</v>
      </c>
      <c r="D386">
        <v>39</v>
      </c>
      <c r="E386" t="s">
        <v>4559</v>
      </c>
      <c r="F386">
        <v>7.41</v>
      </c>
      <c r="K386" t="s">
        <v>4891</v>
      </c>
      <c r="L386" t="s">
        <v>4892</v>
      </c>
      <c r="M386" t="s">
        <v>6379</v>
      </c>
      <c r="N386">
        <v>9</v>
      </c>
      <c r="O386" t="s">
        <v>6501</v>
      </c>
      <c r="P386" t="s">
        <v>6934</v>
      </c>
      <c r="Q386">
        <v>6</v>
      </c>
      <c r="R386">
        <v>3</v>
      </c>
      <c r="S386">
        <v>1.36</v>
      </c>
      <c r="T386">
        <v>2.93</v>
      </c>
      <c r="U386">
        <v>417.88</v>
      </c>
      <c r="V386">
        <v>127.07</v>
      </c>
      <c r="W386">
        <v>2.54</v>
      </c>
      <c r="X386">
        <v>5.9</v>
      </c>
      <c r="Y386">
        <v>1</v>
      </c>
      <c r="Z386">
        <v>3</v>
      </c>
      <c r="AA386" t="s">
        <v>5102</v>
      </c>
      <c r="AB386">
        <v>0</v>
      </c>
      <c r="AC386">
        <v>5</v>
      </c>
      <c r="AD386">
        <v>3.753238095238095</v>
      </c>
      <c r="AF386" t="s">
        <v>5110</v>
      </c>
      <c r="AI386">
        <v>0</v>
      </c>
      <c r="AJ386">
        <v>0</v>
      </c>
      <c r="AK386" t="s">
        <v>7704</v>
      </c>
      <c r="AL386" t="s">
        <v>7704</v>
      </c>
      <c r="AM386" t="s">
        <v>7796</v>
      </c>
    </row>
    <row r="387" spans="1:39">
      <c r="A387" t="s">
        <v>5456</v>
      </c>
      <c r="B387" t="s">
        <v>4554</v>
      </c>
      <c r="C387" t="s">
        <v>4556</v>
      </c>
      <c r="D387">
        <v>39</v>
      </c>
      <c r="E387" t="s">
        <v>4559</v>
      </c>
      <c r="F387">
        <v>7.41</v>
      </c>
      <c r="K387" t="s">
        <v>4891</v>
      </c>
      <c r="L387" t="s">
        <v>4892</v>
      </c>
      <c r="M387" t="s">
        <v>4901</v>
      </c>
      <c r="N387">
        <v>9</v>
      </c>
      <c r="O387" t="s">
        <v>6496</v>
      </c>
      <c r="P387" t="s">
        <v>6935</v>
      </c>
      <c r="Q387">
        <v>5</v>
      </c>
      <c r="R387">
        <v>2</v>
      </c>
      <c r="S387">
        <v>1.64</v>
      </c>
      <c r="T387">
        <v>2.05</v>
      </c>
      <c r="U387">
        <v>301.32</v>
      </c>
      <c r="V387">
        <v>79.54000000000001</v>
      </c>
      <c r="W387">
        <v>3.28</v>
      </c>
      <c r="X387">
        <v>7.21</v>
      </c>
      <c r="Y387">
        <v>0</v>
      </c>
      <c r="Z387">
        <v>2</v>
      </c>
      <c r="AA387" t="s">
        <v>5102</v>
      </c>
      <c r="AB387">
        <v>0</v>
      </c>
      <c r="AC387">
        <v>2</v>
      </c>
      <c r="AD387">
        <v>5.5</v>
      </c>
      <c r="AF387" t="s">
        <v>5108</v>
      </c>
      <c r="AI387">
        <v>0</v>
      </c>
      <c r="AJ387">
        <v>0</v>
      </c>
      <c r="AK387" t="s">
        <v>7699</v>
      </c>
      <c r="AL387" t="s">
        <v>7699</v>
      </c>
      <c r="AM387" t="s">
        <v>7796</v>
      </c>
    </row>
    <row r="388" spans="1:39">
      <c r="A388" t="s">
        <v>5456</v>
      </c>
      <c r="B388" t="s">
        <v>4554</v>
      </c>
      <c r="C388" t="s">
        <v>4556</v>
      </c>
      <c r="D388">
        <v>39</v>
      </c>
      <c r="E388" t="s">
        <v>4559</v>
      </c>
      <c r="F388">
        <v>7.41</v>
      </c>
      <c r="K388" t="s">
        <v>4891</v>
      </c>
      <c r="L388" t="s">
        <v>4892</v>
      </c>
      <c r="M388" t="s">
        <v>6394</v>
      </c>
      <c r="N388">
        <v>9</v>
      </c>
      <c r="O388" t="s">
        <v>6519</v>
      </c>
      <c r="P388" t="s">
        <v>6935</v>
      </c>
      <c r="Q388">
        <v>5</v>
      </c>
      <c r="R388">
        <v>2</v>
      </c>
      <c r="S388">
        <v>1.64</v>
      </c>
      <c r="T388">
        <v>2.05</v>
      </c>
      <c r="U388">
        <v>301.32</v>
      </c>
      <c r="V388">
        <v>79.54000000000001</v>
      </c>
      <c r="W388">
        <v>3.28</v>
      </c>
      <c r="X388">
        <v>7.21</v>
      </c>
      <c r="Y388">
        <v>0</v>
      </c>
      <c r="Z388">
        <v>2</v>
      </c>
      <c r="AA388" t="s">
        <v>5102</v>
      </c>
      <c r="AB388">
        <v>0</v>
      </c>
      <c r="AC388">
        <v>2</v>
      </c>
      <c r="AD388">
        <v>5.5</v>
      </c>
      <c r="AF388" t="s">
        <v>5108</v>
      </c>
      <c r="AI388">
        <v>0</v>
      </c>
      <c r="AJ388">
        <v>0</v>
      </c>
      <c r="AK388" t="s">
        <v>7717</v>
      </c>
      <c r="AL388" t="s">
        <v>7717</v>
      </c>
      <c r="AM388" t="s">
        <v>7796</v>
      </c>
    </row>
    <row r="389" spans="1:39">
      <c r="A389" t="s">
        <v>5457</v>
      </c>
      <c r="B389" t="s">
        <v>4554</v>
      </c>
      <c r="C389" t="s">
        <v>4556</v>
      </c>
      <c r="D389">
        <v>39.81</v>
      </c>
      <c r="E389" t="s">
        <v>4559</v>
      </c>
      <c r="F389">
        <v>7.4</v>
      </c>
      <c r="K389" t="s">
        <v>4891</v>
      </c>
      <c r="M389" t="s">
        <v>6390</v>
      </c>
      <c r="N389">
        <v>8</v>
      </c>
      <c r="O389" t="s">
        <v>6514</v>
      </c>
      <c r="P389" t="s">
        <v>6936</v>
      </c>
      <c r="Q389">
        <v>7</v>
      </c>
      <c r="R389">
        <v>2</v>
      </c>
      <c r="S389">
        <v>0.8100000000000001</v>
      </c>
      <c r="T389">
        <v>1.76</v>
      </c>
      <c r="U389">
        <v>366.41</v>
      </c>
      <c r="V389">
        <v>115.27</v>
      </c>
      <c r="W389">
        <v>2.17</v>
      </c>
      <c r="X389">
        <v>6.36</v>
      </c>
      <c r="Y389">
        <v>3.95</v>
      </c>
      <c r="Z389">
        <v>4</v>
      </c>
      <c r="AA389" t="s">
        <v>5102</v>
      </c>
      <c r="AB389">
        <v>0</v>
      </c>
      <c r="AC389">
        <v>4</v>
      </c>
      <c r="AD389">
        <v>4.611880952380952</v>
      </c>
      <c r="AF389" t="s">
        <v>5110</v>
      </c>
      <c r="AI389">
        <v>0</v>
      </c>
      <c r="AJ389">
        <v>0</v>
      </c>
      <c r="AK389" t="s">
        <v>7714</v>
      </c>
      <c r="AL389" t="s">
        <v>7714</v>
      </c>
      <c r="AM389" t="s">
        <v>7796</v>
      </c>
    </row>
    <row r="390" spans="1:39">
      <c r="A390" t="s">
        <v>5458</v>
      </c>
      <c r="B390" t="s">
        <v>4554</v>
      </c>
      <c r="C390" t="s">
        <v>4556</v>
      </c>
      <c r="D390">
        <v>39.81</v>
      </c>
      <c r="E390" t="s">
        <v>4559</v>
      </c>
      <c r="F390">
        <v>7.4</v>
      </c>
      <c r="K390" t="s">
        <v>4891</v>
      </c>
      <c r="L390" t="s">
        <v>4892</v>
      </c>
      <c r="M390" t="s">
        <v>6387</v>
      </c>
      <c r="N390">
        <v>9</v>
      </c>
      <c r="O390" t="s">
        <v>6511</v>
      </c>
      <c r="P390" t="s">
        <v>6937</v>
      </c>
      <c r="Q390">
        <v>6</v>
      </c>
      <c r="R390">
        <v>1</v>
      </c>
      <c r="S390">
        <v>1.75</v>
      </c>
      <c r="T390">
        <v>1.8</v>
      </c>
      <c r="U390">
        <v>312.33</v>
      </c>
      <c r="V390">
        <v>77.75</v>
      </c>
      <c r="W390">
        <v>2.37</v>
      </c>
      <c r="X390">
        <v>8.279999999999999</v>
      </c>
      <c r="Y390">
        <v>1.76</v>
      </c>
      <c r="Z390">
        <v>3</v>
      </c>
      <c r="AA390" t="s">
        <v>5102</v>
      </c>
      <c r="AB390">
        <v>0</v>
      </c>
      <c r="AC390">
        <v>4</v>
      </c>
      <c r="AD390">
        <v>5.833333333333333</v>
      </c>
      <c r="AF390" t="s">
        <v>5108</v>
      </c>
      <c r="AI390">
        <v>0</v>
      </c>
      <c r="AJ390">
        <v>0</v>
      </c>
      <c r="AK390" t="s">
        <v>7712</v>
      </c>
      <c r="AL390" t="s">
        <v>7712</v>
      </c>
      <c r="AM390" t="s">
        <v>7796</v>
      </c>
    </row>
    <row r="391" spans="1:39">
      <c r="A391" t="s">
        <v>5459</v>
      </c>
      <c r="B391" t="s">
        <v>4554</v>
      </c>
      <c r="C391" t="s">
        <v>4556</v>
      </c>
      <c r="D391">
        <v>39.81</v>
      </c>
      <c r="E391" t="s">
        <v>4559</v>
      </c>
      <c r="F391">
        <v>7.4</v>
      </c>
      <c r="K391" t="s">
        <v>4891</v>
      </c>
      <c r="L391" t="s">
        <v>4892</v>
      </c>
      <c r="M391" t="s">
        <v>6387</v>
      </c>
      <c r="N391">
        <v>9</v>
      </c>
      <c r="O391" t="s">
        <v>6511</v>
      </c>
      <c r="P391" t="s">
        <v>6938</v>
      </c>
      <c r="Q391">
        <v>7</v>
      </c>
      <c r="R391">
        <v>2</v>
      </c>
      <c r="S391">
        <v>2.09</v>
      </c>
      <c r="T391">
        <v>2.16</v>
      </c>
      <c r="U391">
        <v>422.47</v>
      </c>
      <c r="V391">
        <v>118.35</v>
      </c>
      <c r="W391">
        <v>2.23</v>
      </c>
      <c r="X391">
        <v>8.140000000000001</v>
      </c>
      <c r="Y391">
        <v>1.04</v>
      </c>
      <c r="Z391">
        <v>4</v>
      </c>
      <c r="AA391" t="s">
        <v>5102</v>
      </c>
      <c r="AB391">
        <v>0</v>
      </c>
      <c r="AC391">
        <v>6</v>
      </c>
      <c r="AD391">
        <v>4.063785714285714</v>
      </c>
      <c r="AF391" t="s">
        <v>5108</v>
      </c>
      <c r="AI391">
        <v>0</v>
      </c>
      <c r="AJ391">
        <v>0</v>
      </c>
      <c r="AK391" t="s">
        <v>7712</v>
      </c>
      <c r="AL391" t="s">
        <v>7712</v>
      </c>
      <c r="AM391" t="s">
        <v>7796</v>
      </c>
    </row>
    <row r="392" spans="1:39">
      <c r="A392" t="s">
        <v>5460</v>
      </c>
      <c r="B392" t="s">
        <v>4554</v>
      </c>
      <c r="C392" t="s">
        <v>4556</v>
      </c>
      <c r="D392">
        <v>39.81</v>
      </c>
      <c r="E392" t="s">
        <v>4559</v>
      </c>
      <c r="F392">
        <v>7.4</v>
      </c>
      <c r="K392" t="s">
        <v>4891</v>
      </c>
      <c r="L392" t="s">
        <v>4892</v>
      </c>
      <c r="M392" t="s">
        <v>6373</v>
      </c>
      <c r="N392">
        <v>9</v>
      </c>
      <c r="O392" t="s">
        <v>6489</v>
      </c>
      <c r="P392" t="s">
        <v>6939</v>
      </c>
      <c r="Q392">
        <v>8</v>
      </c>
      <c r="R392">
        <v>2</v>
      </c>
      <c r="S392">
        <v>3.99</v>
      </c>
      <c r="T392">
        <v>4.08</v>
      </c>
      <c r="U392">
        <v>513.58</v>
      </c>
      <c r="V392">
        <v>129.2</v>
      </c>
      <c r="W392">
        <v>4.15</v>
      </c>
      <c r="X392">
        <v>7.67</v>
      </c>
      <c r="Y392">
        <v>2.97</v>
      </c>
      <c r="Z392">
        <v>5</v>
      </c>
      <c r="AA392" t="s">
        <v>5102</v>
      </c>
      <c r="AB392">
        <v>1</v>
      </c>
      <c r="AC392">
        <v>6</v>
      </c>
      <c r="AD392">
        <v>1.965</v>
      </c>
      <c r="AF392" t="s">
        <v>5108</v>
      </c>
      <c r="AI392">
        <v>0</v>
      </c>
      <c r="AJ392">
        <v>0</v>
      </c>
      <c r="AK392" t="s">
        <v>7692</v>
      </c>
      <c r="AL392" t="s">
        <v>7692</v>
      </c>
      <c r="AM392" t="s">
        <v>7796</v>
      </c>
    </row>
    <row r="393" spans="1:39">
      <c r="A393" t="s">
        <v>5461</v>
      </c>
      <c r="B393" t="s">
        <v>4554</v>
      </c>
      <c r="C393" t="s">
        <v>4556</v>
      </c>
      <c r="D393">
        <v>39.9</v>
      </c>
      <c r="E393" t="s">
        <v>4559</v>
      </c>
      <c r="F393">
        <v>7.4</v>
      </c>
      <c r="K393" t="s">
        <v>4891</v>
      </c>
      <c r="M393" t="s">
        <v>6406</v>
      </c>
      <c r="N393">
        <v>8</v>
      </c>
      <c r="O393" t="s">
        <v>6532</v>
      </c>
      <c r="P393" t="s">
        <v>6940</v>
      </c>
      <c r="Q393">
        <v>7</v>
      </c>
      <c r="R393">
        <v>3</v>
      </c>
      <c r="S393">
        <v>0.92</v>
      </c>
      <c r="T393">
        <v>0.96</v>
      </c>
      <c r="U393">
        <v>254.25</v>
      </c>
      <c r="V393">
        <v>123.83</v>
      </c>
      <c r="W393">
        <v>0.96</v>
      </c>
      <c r="X393">
        <v>8.65</v>
      </c>
      <c r="Y393">
        <v>5.33</v>
      </c>
      <c r="Z393">
        <v>3</v>
      </c>
      <c r="AA393" t="s">
        <v>5102</v>
      </c>
      <c r="AB393">
        <v>0</v>
      </c>
      <c r="AC393">
        <v>1</v>
      </c>
      <c r="AD393">
        <v>4.166666666666667</v>
      </c>
      <c r="AF393" t="s">
        <v>5108</v>
      </c>
      <c r="AI393">
        <v>0</v>
      </c>
      <c r="AJ393">
        <v>0</v>
      </c>
      <c r="AK393" t="s">
        <v>7728</v>
      </c>
      <c r="AL393" t="s">
        <v>7728</v>
      </c>
      <c r="AM393" t="s">
        <v>7796</v>
      </c>
    </row>
    <row r="394" spans="1:39">
      <c r="A394" t="s">
        <v>5462</v>
      </c>
      <c r="B394" t="s">
        <v>4554</v>
      </c>
      <c r="C394" t="s">
        <v>4556</v>
      </c>
      <c r="D394">
        <v>40</v>
      </c>
      <c r="E394" t="s">
        <v>4559</v>
      </c>
      <c r="F394">
        <v>7.4</v>
      </c>
      <c r="K394" t="s">
        <v>4891</v>
      </c>
      <c r="L394" t="s">
        <v>4892</v>
      </c>
      <c r="M394" t="s">
        <v>6430</v>
      </c>
      <c r="N394">
        <v>9</v>
      </c>
      <c r="O394" t="s">
        <v>6562</v>
      </c>
      <c r="P394" t="s">
        <v>6941</v>
      </c>
      <c r="Q394">
        <v>7</v>
      </c>
      <c r="R394">
        <v>0</v>
      </c>
      <c r="S394">
        <v>4.08</v>
      </c>
      <c r="T394">
        <v>4.08</v>
      </c>
      <c r="U394">
        <v>488.75</v>
      </c>
      <c r="V394">
        <v>110.18</v>
      </c>
      <c r="W394">
        <v>2.97</v>
      </c>
      <c r="Y394">
        <v>2.16</v>
      </c>
      <c r="Z394">
        <v>3</v>
      </c>
      <c r="AA394" t="s">
        <v>5102</v>
      </c>
      <c r="AB394">
        <v>0</v>
      </c>
      <c r="AC394">
        <v>5</v>
      </c>
      <c r="AD394">
        <v>2.867690476190476</v>
      </c>
      <c r="AF394" t="s">
        <v>5108</v>
      </c>
      <c r="AI394">
        <v>0</v>
      </c>
      <c r="AJ394">
        <v>0</v>
      </c>
      <c r="AK394" t="s">
        <v>7749</v>
      </c>
      <c r="AL394" t="s">
        <v>7749</v>
      </c>
      <c r="AM394" t="s">
        <v>7796</v>
      </c>
    </row>
    <row r="395" spans="1:39">
      <c r="A395" t="s">
        <v>5463</v>
      </c>
      <c r="B395" t="s">
        <v>4554</v>
      </c>
      <c r="C395" t="s">
        <v>4556</v>
      </c>
      <c r="D395">
        <v>40</v>
      </c>
      <c r="E395" t="s">
        <v>4559</v>
      </c>
      <c r="F395">
        <v>7.4</v>
      </c>
      <c r="K395" t="s">
        <v>4891</v>
      </c>
      <c r="L395" t="s">
        <v>4892</v>
      </c>
      <c r="M395" t="s">
        <v>4901</v>
      </c>
      <c r="N395">
        <v>9</v>
      </c>
      <c r="O395" t="s">
        <v>6496</v>
      </c>
      <c r="P395" t="s">
        <v>6942</v>
      </c>
      <c r="Q395">
        <v>6</v>
      </c>
      <c r="R395">
        <v>2</v>
      </c>
      <c r="S395">
        <v>0.18</v>
      </c>
      <c r="T395">
        <v>1.23</v>
      </c>
      <c r="U395">
        <v>312.31</v>
      </c>
      <c r="V395">
        <v>103.33</v>
      </c>
      <c r="W395">
        <v>2.85</v>
      </c>
      <c r="X395">
        <v>6.85</v>
      </c>
      <c r="Y395">
        <v>0</v>
      </c>
      <c r="Z395">
        <v>2</v>
      </c>
      <c r="AA395" t="s">
        <v>5102</v>
      </c>
      <c r="AB395">
        <v>0</v>
      </c>
      <c r="AC395">
        <v>2</v>
      </c>
      <c r="AD395">
        <v>5.055666666666667</v>
      </c>
      <c r="AF395" t="s">
        <v>5108</v>
      </c>
      <c r="AI395">
        <v>0</v>
      </c>
      <c r="AJ395">
        <v>0</v>
      </c>
      <c r="AK395" t="s">
        <v>7699</v>
      </c>
      <c r="AL395" t="s">
        <v>7699</v>
      </c>
      <c r="AM395" t="s">
        <v>7796</v>
      </c>
    </row>
    <row r="396" spans="1:39">
      <c r="A396" t="s">
        <v>5463</v>
      </c>
      <c r="B396" t="s">
        <v>4554</v>
      </c>
      <c r="C396" t="s">
        <v>4556</v>
      </c>
      <c r="D396">
        <v>40</v>
      </c>
      <c r="E396" t="s">
        <v>4559</v>
      </c>
      <c r="F396">
        <v>7.4</v>
      </c>
      <c r="K396" t="s">
        <v>4891</v>
      </c>
      <c r="L396" t="s">
        <v>4892</v>
      </c>
      <c r="M396" t="s">
        <v>6394</v>
      </c>
      <c r="N396">
        <v>9</v>
      </c>
      <c r="O396" t="s">
        <v>6519</v>
      </c>
      <c r="P396" t="s">
        <v>6942</v>
      </c>
      <c r="Q396">
        <v>6</v>
      </c>
      <c r="R396">
        <v>2</v>
      </c>
      <c r="S396">
        <v>0.18</v>
      </c>
      <c r="T396">
        <v>1.23</v>
      </c>
      <c r="U396">
        <v>312.31</v>
      </c>
      <c r="V396">
        <v>103.33</v>
      </c>
      <c r="W396">
        <v>2.85</v>
      </c>
      <c r="X396">
        <v>6.85</v>
      </c>
      <c r="Y396">
        <v>0</v>
      </c>
      <c r="Z396">
        <v>2</v>
      </c>
      <c r="AA396" t="s">
        <v>5102</v>
      </c>
      <c r="AB396">
        <v>0</v>
      </c>
      <c r="AC396">
        <v>2</v>
      </c>
      <c r="AD396">
        <v>5.055666666666667</v>
      </c>
      <c r="AF396" t="s">
        <v>5108</v>
      </c>
      <c r="AI396">
        <v>0</v>
      </c>
      <c r="AJ396">
        <v>0</v>
      </c>
      <c r="AK396" t="s">
        <v>7717</v>
      </c>
      <c r="AL396" t="s">
        <v>7717</v>
      </c>
      <c r="AM396" t="s">
        <v>7796</v>
      </c>
    </row>
    <row r="397" spans="1:39">
      <c r="A397" t="s">
        <v>5464</v>
      </c>
      <c r="B397" t="s">
        <v>4554</v>
      </c>
      <c r="C397" t="s">
        <v>4556</v>
      </c>
      <c r="D397">
        <v>40</v>
      </c>
      <c r="E397" t="s">
        <v>4559</v>
      </c>
      <c r="F397">
        <v>7.4</v>
      </c>
      <c r="I397" t="s">
        <v>6219</v>
      </c>
      <c r="K397" t="s">
        <v>4891</v>
      </c>
      <c r="L397" t="s">
        <v>4892</v>
      </c>
      <c r="M397" t="s">
        <v>6402</v>
      </c>
      <c r="N397">
        <v>9</v>
      </c>
      <c r="O397" t="s">
        <v>6528</v>
      </c>
      <c r="P397" t="s">
        <v>6943</v>
      </c>
      <c r="Q397">
        <v>8</v>
      </c>
      <c r="R397">
        <v>3</v>
      </c>
      <c r="S397">
        <v>0.85</v>
      </c>
      <c r="T397">
        <v>2.22</v>
      </c>
      <c r="U397">
        <v>451.51</v>
      </c>
      <c r="V397">
        <v>126.33</v>
      </c>
      <c r="W397">
        <v>3.11</v>
      </c>
      <c r="X397">
        <v>5.85</v>
      </c>
      <c r="Y397">
        <v>2.1</v>
      </c>
      <c r="Z397">
        <v>4</v>
      </c>
      <c r="AA397" t="s">
        <v>5102</v>
      </c>
      <c r="AB397">
        <v>0</v>
      </c>
      <c r="AC397">
        <v>8</v>
      </c>
      <c r="AD397">
        <v>3.513023809523809</v>
      </c>
      <c r="AF397" t="s">
        <v>5110</v>
      </c>
      <c r="AI397">
        <v>0</v>
      </c>
      <c r="AJ397">
        <v>0</v>
      </c>
      <c r="AM397" t="s">
        <v>7796</v>
      </c>
    </row>
    <row r="398" spans="1:39">
      <c r="A398" t="s">
        <v>5465</v>
      </c>
      <c r="B398" t="s">
        <v>4554</v>
      </c>
      <c r="C398" t="s">
        <v>4556</v>
      </c>
      <c r="D398">
        <v>40</v>
      </c>
      <c r="E398" t="s">
        <v>4559</v>
      </c>
      <c r="F398">
        <v>7.4</v>
      </c>
      <c r="K398" t="s">
        <v>4891</v>
      </c>
      <c r="L398" t="s">
        <v>4892</v>
      </c>
      <c r="M398" t="s">
        <v>6408</v>
      </c>
      <c r="N398">
        <v>9</v>
      </c>
      <c r="O398" t="s">
        <v>6535</v>
      </c>
      <c r="P398" t="s">
        <v>6944</v>
      </c>
      <c r="Q398">
        <v>7</v>
      </c>
      <c r="R398">
        <v>2</v>
      </c>
      <c r="S398">
        <v>4.12</v>
      </c>
      <c r="T398">
        <v>4.12</v>
      </c>
      <c r="U398">
        <v>458.91</v>
      </c>
      <c r="V398">
        <v>107.31</v>
      </c>
      <c r="W398">
        <v>3.76</v>
      </c>
      <c r="X398">
        <v>10.8</v>
      </c>
      <c r="Y398">
        <v>1.3</v>
      </c>
      <c r="Z398">
        <v>5</v>
      </c>
      <c r="AA398" t="s">
        <v>5102</v>
      </c>
      <c r="AB398">
        <v>0</v>
      </c>
      <c r="AC398">
        <v>4</v>
      </c>
      <c r="AD398">
        <v>2.6565</v>
      </c>
      <c r="AF398" t="s">
        <v>5108</v>
      </c>
      <c r="AI398">
        <v>0</v>
      </c>
      <c r="AJ398">
        <v>0</v>
      </c>
      <c r="AK398" t="s">
        <v>5113</v>
      </c>
      <c r="AL398" t="s">
        <v>5113</v>
      </c>
      <c r="AM398" t="s">
        <v>7796</v>
      </c>
    </row>
    <row r="399" spans="1:39">
      <c r="A399" t="s">
        <v>4718</v>
      </c>
      <c r="B399" t="s">
        <v>4554</v>
      </c>
      <c r="C399" t="s">
        <v>4556</v>
      </c>
      <c r="D399">
        <v>42</v>
      </c>
      <c r="E399" t="s">
        <v>4559</v>
      </c>
      <c r="F399">
        <v>7.38</v>
      </c>
      <c r="K399" t="s">
        <v>4891</v>
      </c>
      <c r="L399" t="s">
        <v>4892</v>
      </c>
      <c r="M399" t="s">
        <v>6379</v>
      </c>
      <c r="N399">
        <v>9</v>
      </c>
      <c r="O399" t="s">
        <v>6501</v>
      </c>
      <c r="P399" t="s">
        <v>4944</v>
      </c>
      <c r="Q399">
        <v>9</v>
      </c>
      <c r="R399">
        <v>1</v>
      </c>
      <c r="S399">
        <v>2.77</v>
      </c>
      <c r="T399">
        <v>2.77</v>
      </c>
      <c r="U399">
        <v>513.65</v>
      </c>
      <c r="V399">
        <v>107.55</v>
      </c>
      <c r="W399">
        <v>2.15</v>
      </c>
      <c r="X399">
        <v>12.22</v>
      </c>
      <c r="Y399">
        <v>4.95</v>
      </c>
      <c r="Z399">
        <v>4</v>
      </c>
      <c r="AA399" t="s">
        <v>5102</v>
      </c>
      <c r="AB399">
        <v>1</v>
      </c>
      <c r="AC399">
        <v>5</v>
      </c>
      <c r="AD399">
        <v>3.863333333333334</v>
      </c>
      <c r="AE399" t="s">
        <v>5105</v>
      </c>
      <c r="AF399" t="s">
        <v>5108</v>
      </c>
      <c r="AH399" t="s">
        <v>5111</v>
      </c>
      <c r="AI399">
        <v>2</v>
      </c>
      <c r="AJ399">
        <v>0</v>
      </c>
      <c r="AK399" t="s">
        <v>7704</v>
      </c>
      <c r="AL399" t="s">
        <v>7704</v>
      </c>
      <c r="AM399" t="s">
        <v>7796</v>
      </c>
    </row>
    <row r="400" spans="1:39">
      <c r="A400" t="s">
        <v>4718</v>
      </c>
      <c r="B400" t="s">
        <v>4554</v>
      </c>
      <c r="C400" t="s">
        <v>4556</v>
      </c>
      <c r="D400">
        <v>42</v>
      </c>
      <c r="E400" t="s">
        <v>4559</v>
      </c>
      <c r="F400">
        <v>7.38</v>
      </c>
      <c r="K400" t="s">
        <v>4891</v>
      </c>
      <c r="L400" t="s">
        <v>4892</v>
      </c>
      <c r="M400" t="s">
        <v>6379</v>
      </c>
      <c r="N400">
        <v>9</v>
      </c>
      <c r="O400" t="s">
        <v>6501</v>
      </c>
      <c r="P400" t="s">
        <v>4944</v>
      </c>
      <c r="Q400">
        <v>9</v>
      </c>
      <c r="R400">
        <v>1</v>
      </c>
      <c r="S400">
        <v>2.77</v>
      </c>
      <c r="T400">
        <v>2.77</v>
      </c>
      <c r="U400">
        <v>513.65</v>
      </c>
      <c r="V400">
        <v>107.55</v>
      </c>
      <c r="W400">
        <v>2.15</v>
      </c>
      <c r="X400">
        <v>12.22</v>
      </c>
      <c r="Y400">
        <v>4.95</v>
      </c>
      <c r="Z400">
        <v>4</v>
      </c>
      <c r="AA400" t="s">
        <v>5102</v>
      </c>
      <c r="AB400">
        <v>1</v>
      </c>
      <c r="AC400">
        <v>5</v>
      </c>
      <c r="AD400">
        <v>3.863333333333334</v>
      </c>
      <c r="AE400" t="s">
        <v>5105</v>
      </c>
      <c r="AF400" t="s">
        <v>5108</v>
      </c>
      <c r="AH400" t="s">
        <v>5111</v>
      </c>
      <c r="AI400">
        <v>2</v>
      </c>
      <c r="AJ400">
        <v>0</v>
      </c>
      <c r="AK400" t="s">
        <v>7704</v>
      </c>
      <c r="AL400" t="s">
        <v>7704</v>
      </c>
      <c r="AM400" t="s">
        <v>7796</v>
      </c>
    </row>
    <row r="401" spans="1:39">
      <c r="A401" t="s">
        <v>5466</v>
      </c>
      <c r="B401" t="s">
        <v>4554</v>
      </c>
      <c r="C401" t="s">
        <v>4556</v>
      </c>
      <c r="D401">
        <v>42</v>
      </c>
      <c r="E401" t="s">
        <v>4559</v>
      </c>
      <c r="F401">
        <v>7.38</v>
      </c>
      <c r="K401" t="s">
        <v>4891</v>
      </c>
      <c r="L401" t="s">
        <v>4892</v>
      </c>
      <c r="M401" t="s">
        <v>6379</v>
      </c>
      <c r="N401">
        <v>9</v>
      </c>
      <c r="O401" t="s">
        <v>6501</v>
      </c>
      <c r="P401" t="s">
        <v>6945</v>
      </c>
      <c r="Q401">
        <v>6</v>
      </c>
      <c r="R401">
        <v>3</v>
      </c>
      <c r="S401">
        <v>2.43</v>
      </c>
      <c r="T401">
        <v>3.33</v>
      </c>
      <c r="U401">
        <v>417.88</v>
      </c>
      <c r="V401">
        <v>127.07</v>
      </c>
      <c r="W401">
        <v>2.54</v>
      </c>
      <c r="X401">
        <v>6.63</v>
      </c>
      <c r="Y401">
        <v>1.13</v>
      </c>
      <c r="Z401">
        <v>3</v>
      </c>
      <c r="AA401" t="s">
        <v>5102</v>
      </c>
      <c r="AB401">
        <v>0</v>
      </c>
      <c r="AC401">
        <v>5</v>
      </c>
      <c r="AD401">
        <v>3.373238095238095</v>
      </c>
      <c r="AF401" t="s">
        <v>5108</v>
      </c>
      <c r="AI401">
        <v>0</v>
      </c>
      <c r="AJ401">
        <v>0</v>
      </c>
      <c r="AK401" t="s">
        <v>7704</v>
      </c>
      <c r="AL401" t="s">
        <v>7704</v>
      </c>
      <c r="AM401" t="s">
        <v>7796</v>
      </c>
    </row>
    <row r="402" spans="1:39">
      <c r="A402" t="s">
        <v>5467</v>
      </c>
      <c r="B402" t="s">
        <v>4554</v>
      </c>
      <c r="C402" t="s">
        <v>4556</v>
      </c>
      <c r="D402">
        <v>42</v>
      </c>
      <c r="E402" t="s">
        <v>4559</v>
      </c>
      <c r="F402">
        <v>7.38</v>
      </c>
      <c r="I402" t="s">
        <v>6220</v>
      </c>
      <c r="K402" t="s">
        <v>4891</v>
      </c>
      <c r="L402" t="s">
        <v>4892</v>
      </c>
      <c r="M402" t="s">
        <v>6402</v>
      </c>
      <c r="N402">
        <v>9</v>
      </c>
      <c r="O402" t="s">
        <v>6528</v>
      </c>
      <c r="P402" t="s">
        <v>6946</v>
      </c>
      <c r="Q402">
        <v>8</v>
      </c>
      <c r="R402">
        <v>2</v>
      </c>
      <c r="S402">
        <v>1.94</v>
      </c>
      <c r="T402">
        <v>2.97</v>
      </c>
      <c r="U402">
        <v>512.61</v>
      </c>
      <c r="V402">
        <v>127.35</v>
      </c>
      <c r="W402">
        <v>3.77</v>
      </c>
      <c r="X402">
        <v>6.49</v>
      </c>
      <c r="Y402">
        <v>1.16</v>
      </c>
      <c r="Z402">
        <v>4</v>
      </c>
      <c r="AA402" t="s">
        <v>5102</v>
      </c>
      <c r="AB402">
        <v>1</v>
      </c>
      <c r="AC402">
        <v>9</v>
      </c>
      <c r="AD402">
        <v>3.5</v>
      </c>
      <c r="AF402" t="s">
        <v>5110</v>
      </c>
      <c r="AI402">
        <v>0</v>
      </c>
      <c r="AJ402">
        <v>0</v>
      </c>
      <c r="AM402" t="s">
        <v>7796</v>
      </c>
    </row>
    <row r="403" spans="1:39">
      <c r="A403" t="s">
        <v>5468</v>
      </c>
      <c r="B403" t="s">
        <v>4554</v>
      </c>
      <c r="C403" t="s">
        <v>4556</v>
      </c>
      <c r="D403">
        <v>43</v>
      </c>
      <c r="E403" t="s">
        <v>4559</v>
      </c>
      <c r="F403">
        <v>7.37</v>
      </c>
      <c r="K403" t="s">
        <v>4891</v>
      </c>
      <c r="M403" t="s">
        <v>6423</v>
      </c>
      <c r="N403">
        <v>8</v>
      </c>
      <c r="O403" t="s">
        <v>6552</v>
      </c>
      <c r="P403" t="s">
        <v>6947</v>
      </c>
      <c r="Q403">
        <v>6</v>
      </c>
      <c r="R403">
        <v>1</v>
      </c>
      <c r="S403">
        <v>2.95</v>
      </c>
      <c r="T403">
        <v>2.96</v>
      </c>
      <c r="U403">
        <v>304.36</v>
      </c>
      <c r="V403">
        <v>82.51000000000001</v>
      </c>
      <c r="W403">
        <v>3.2</v>
      </c>
      <c r="Y403">
        <v>3.78</v>
      </c>
      <c r="Z403">
        <v>4</v>
      </c>
      <c r="AA403" t="s">
        <v>5102</v>
      </c>
      <c r="AB403">
        <v>0</v>
      </c>
      <c r="AC403">
        <v>2</v>
      </c>
      <c r="AD403">
        <v>5.358333333333333</v>
      </c>
      <c r="AF403" t="s">
        <v>5108</v>
      </c>
      <c r="AI403">
        <v>0</v>
      </c>
      <c r="AJ403">
        <v>0</v>
      </c>
      <c r="AK403" t="s">
        <v>7741</v>
      </c>
      <c r="AL403" t="s">
        <v>7741</v>
      </c>
      <c r="AM403" t="s">
        <v>7796</v>
      </c>
    </row>
    <row r="404" spans="1:39">
      <c r="A404" t="s">
        <v>5468</v>
      </c>
      <c r="B404" t="s">
        <v>4554</v>
      </c>
      <c r="C404" t="s">
        <v>4556</v>
      </c>
      <c r="D404">
        <v>43</v>
      </c>
      <c r="E404" t="s">
        <v>4559</v>
      </c>
      <c r="F404">
        <v>7.37</v>
      </c>
      <c r="K404" t="s">
        <v>4891</v>
      </c>
      <c r="L404" t="s">
        <v>4892</v>
      </c>
      <c r="M404" t="s">
        <v>4902</v>
      </c>
      <c r="N404">
        <v>9</v>
      </c>
      <c r="O404" t="s">
        <v>6495</v>
      </c>
      <c r="P404" t="s">
        <v>6947</v>
      </c>
      <c r="Q404">
        <v>6</v>
      </c>
      <c r="R404">
        <v>1</v>
      </c>
      <c r="S404">
        <v>2.95</v>
      </c>
      <c r="T404">
        <v>2.96</v>
      </c>
      <c r="U404">
        <v>304.36</v>
      </c>
      <c r="V404">
        <v>82.51000000000001</v>
      </c>
      <c r="W404">
        <v>3.2</v>
      </c>
      <c r="Y404">
        <v>3.78</v>
      </c>
      <c r="Z404">
        <v>4</v>
      </c>
      <c r="AA404" t="s">
        <v>5102</v>
      </c>
      <c r="AB404">
        <v>0</v>
      </c>
      <c r="AC404">
        <v>2</v>
      </c>
      <c r="AD404">
        <v>5.358333333333333</v>
      </c>
      <c r="AF404" t="s">
        <v>5108</v>
      </c>
      <c r="AI404">
        <v>0</v>
      </c>
      <c r="AJ404">
        <v>0</v>
      </c>
      <c r="AK404" t="s">
        <v>7698</v>
      </c>
      <c r="AL404" t="s">
        <v>7698</v>
      </c>
      <c r="AM404" t="s">
        <v>7796</v>
      </c>
    </row>
    <row r="405" spans="1:39">
      <c r="A405" t="s">
        <v>5468</v>
      </c>
      <c r="B405" t="s">
        <v>4554</v>
      </c>
      <c r="C405" t="s">
        <v>4556</v>
      </c>
      <c r="D405">
        <v>43</v>
      </c>
      <c r="E405" t="s">
        <v>4559</v>
      </c>
      <c r="F405">
        <v>7.37</v>
      </c>
      <c r="K405" t="s">
        <v>4891</v>
      </c>
      <c r="M405" t="s">
        <v>6423</v>
      </c>
      <c r="N405">
        <v>8</v>
      </c>
      <c r="O405" t="s">
        <v>6552</v>
      </c>
      <c r="P405" t="s">
        <v>6947</v>
      </c>
      <c r="Q405">
        <v>6</v>
      </c>
      <c r="R405">
        <v>1</v>
      </c>
      <c r="S405">
        <v>2.95</v>
      </c>
      <c r="T405">
        <v>2.96</v>
      </c>
      <c r="U405">
        <v>304.36</v>
      </c>
      <c r="V405">
        <v>82.51000000000001</v>
      </c>
      <c r="W405">
        <v>3.2</v>
      </c>
      <c r="Y405">
        <v>3.78</v>
      </c>
      <c r="Z405">
        <v>4</v>
      </c>
      <c r="AA405" t="s">
        <v>5102</v>
      </c>
      <c r="AB405">
        <v>0</v>
      </c>
      <c r="AC405">
        <v>2</v>
      </c>
      <c r="AD405">
        <v>5.358333333333333</v>
      </c>
      <c r="AF405" t="s">
        <v>5108</v>
      </c>
      <c r="AI405">
        <v>0</v>
      </c>
      <c r="AJ405">
        <v>0</v>
      </c>
      <c r="AK405" t="s">
        <v>7741</v>
      </c>
      <c r="AL405" t="s">
        <v>7741</v>
      </c>
      <c r="AM405" t="s">
        <v>7796</v>
      </c>
    </row>
    <row r="406" spans="1:39">
      <c r="A406" t="s">
        <v>5468</v>
      </c>
      <c r="B406" t="s">
        <v>4554</v>
      </c>
      <c r="C406" t="s">
        <v>4556</v>
      </c>
      <c r="D406">
        <v>43</v>
      </c>
      <c r="E406" t="s">
        <v>4559</v>
      </c>
      <c r="F406">
        <v>7.37</v>
      </c>
      <c r="K406" t="s">
        <v>4891</v>
      </c>
      <c r="L406" t="s">
        <v>4892</v>
      </c>
      <c r="M406" t="s">
        <v>4902</v>
      </c>
      <c r="N406">
        <v>9</v>
      </c>
      <c r="O406" t="s">
        <v>6495</v>
      </c>
      <c r="P406" t="s">
        <v>6947</v>
      </c>
      <c r="Q406">
        <v>6</v>
      </c>
      <c r="R406">
        <v>1</v>
      </c>
      <c r="S406">
        <v>2.95</v>
      </c>
      <c r="T406">
        <v>2.96</v>
      </c>
      <c r="U406">
        <v>304.36</v>
      </c>
      <c r="V406">
        <v>82.51000000000001</v>
      </c>
      <c r="W406">
        <v>3.2</v>
      </c>
      <c r="Y406">
        <v>3.78</v>
      </c>
      <c r="Z406">
        <v>4</v>
      </c>
      <c r="AA406" t="s">
        <v>5102</v>
      </c>
      <c r="AB406">
        <v>0</v>
      </c>
      <c r="AC406">
        <v>2</v>
      </c>
      <c r="AD406">
        <v>5.358333333333333</v>
      </c>
      <c r="AF406" t="s">
        <v>5108</v>
      </c>
      <c r="AI406">
        <v>0</v>
      </c>
      <c r="AJ406">
        <v>0</v>
      </c>
      <c r="AK406" t="s">
        <v>7698</v>
      </c>
      <c r="AL406" t="s">
        <v>7698</v>
      </c>
      <c r="AM406" t="s">
        <v>7796</v>
      </c>
    </row>
    <row r="407" spans="1:39">
      <c r="A407" t="s">
        <v>5469</v>
      </c>
      <c r="B407" t="s">
        <v>4554</v>
      </c>
      <c r="C407" t="s">
        <v>4556</v>
      </c>
      <c r="D407">
        <v>43</v>
      </c>
      <c r="E407" t="s">
        <v>4559</v>
      </c>
      <c r="F407">
        <v>7.37</v>
      </c>
      <c r="K407" t="s">
        <v>4891</v>
      </c>
      <c r="M407" t="s">
        <v>6423</v>
      </c>
      <c r="N407">
        <v>8</v>
      </c>
      <c r="O407" t="s">
        <v>6552</v>
      </c>
      <c r="P407" t="s">
        <v>6948</v>
      </c>
      <c r="Q407">
        <v>7</v>
      </c>
      <c r="R407">
        <v>2</v>
      </c>
      <c r="S407">
        <v>2.03</v>
      </c>
      <c r="T407">
        <v>2.33</v>
      </c>
      <c r="U407">
        <v>331.76</v>
      </c>
      <c r="V407">
        <v>99.08</v>
      </c>
      <c r="W407">
        <v>2.4</v>
      </c>
      <c r="X407">
        <v>7.48</v>
      </c>
      <c r="Y407">
        <v>3.69</v>
      </c>
      <c r="Z407">
        <v>3</v>
      </c>
      <c r="AA407" t="s">
        <v>5102</v>
      </c>
      <c r="AB407">
        <v>0</v>
      </c>
      <c r="AC407">
        <v>2</v>
      </c>
      <c r="AD407">
        <v>5.182333333333334</v>
      </c>
      <c r="AF407" t="s">
        <v>5108</v>
      </c>
      <c r="AI407">
        <v>0</v>
      </c>
      <c r="AJ407">
        <v>0</v>
      </c>
      <c r="AK407" t="s">
        <v>7741</v>
      </c>
      <c r="AL407" t="s">
        <v>7741</v>
      </c>
      <c r="AM407" t="s">
        <v>7796</v>
      </c>
    </row>
    <row r="408" spans="1:39">
      <c r="A408" t="s">
        <v>5470</v>
      </c>
      <c r="B408" t="s">
        <v>4554</v>
      </c>
      <c r="C408" t="s">
        <v>4556</v>
      </c>
      <c r="D408">
        <v>43</v>
      </c>
      <c r="E408" t="s">
        <v>4559</v>
      </c>
      <c r="F408">
        <v>7.37</v>
      </c>
      <c r="K408" t="s">
        <v>4891</v>
      </c>
      <c r="L408" t="s">
        <v>4892</v>
      </c>
      <c r="M408" t="s">
        <v>6379</v>
      </c>
      <c r="N408">
        <v>9</v>
      </c>
      <c r="O408" t="s">
        <v>6501</v>
      </c>
      <c r="P408" t="s">
        <v>6949</v>
      </c>
      <c r="Q408">
        <v>6</v>
      </c>
      <c r="R408">
        <v>3</v>
      </c>
      <c r="S408">
        <v>0.54</v>
      </c>
      <c r="T408">
        <v>2.96</v>
      </c>
      <c r="U408">
        <v>435.87</v>
      </c>
      <c r="V408">
        <v>127.07</v>
      </c>
      <c r="W408">
        <v>2.68</v>
      </c>
      <c r="X408">
        <v>5.85</v>
      </c>
      <c r="Y408">
        <v>0.99</v>
      </c>
      <c r="Z408">
        <v>3</v>
      </c>
      <c r="AA408" t="s">
        <v>5102</v>
      </c>
      <c r="AB408">
        <v>0</v>
      </c>
      <c r="AC408">
        <v>5</v>
      </c>
      <c r="AD408">
        <v>3.624738095238095</v>
      </c>
      <c r="AF408" t="s">
        <v>5110</v>
      </c>
      <c r="AI408">
        <v>0</v>
      </c>
      <c r="AJ408">
        <v>0</v>
      </c>
      <c r="AK408" t="s">
        <v>7704</v>
      </c>
      <c r="AL408" t="s">
        <v>7704</v>
      </c>
      <c r="AM408" t="s">
        <v>7796</v>
      </c>
    </row>
    <row r="409" spans="1:39">
      <c r="A409" t="s">
        <v>5471</v>
      </c>
      <c r="B409" t="s">
        <v>4554</v>
      </c>
      <c r="C409" t="s">
        <v>4556</v>
      </c>
      <c r="D409">
        <v>43</v>
      </c>
      <c r="E409" t="s">
        <v>4559</v>
      </c>
      <c r="F409">
        <v>7.37</v>
      </c>
      <c r="K409" t="s">
        <v>4891</v>
      </c>
      <c r="L409" t="s">
        <v>4892</v>
      </c>
      <c r="M409" t="s">
        <v>4901</v>
      </c>
      <c r="N409">
        <v>9</v>
      </c>
      <c r="O409" t="s">
        <v>6496</v>
      </c>
      <c r="P409" t="s">
        <v>6950</v>
      </c>
      <c r="Q409">
        <v>5</v>
      </c>
      <c r="R409">
        <v>2</v>
      </c>
      <c r="S409">
        <v>1.89</v>
      </c>
      <c r="T409">
        <v>2.34</v>
      </c>
      <c r="U409">
        <v>321.74</v>
      </c>
      <c r="V409">
        <v>79.54000000000001</v>
      </c>
      <c r="W409">
        <v>3.63</v>
      </c>
      <c r="X409">
        <v>7.19</v>
      </c>
      <c r="Y409">
        <v>0</v>
      </c>
      <c r="Z409">
        <v>2</v>
      </c>
      <c r="AA409" t="s">
        <v>5102</v>
      </c>
      <c r="AB409">
        <v>0</v>
      </c>
      <c r="AC409">
        <v>2</v>
      </c>
      <c r="AD409">
        <v>5.5</v>
      </c>
      <c r="AF409" t="s">
        <v>5108</v>
      </c>
      <c r="AI409">
        <v>0</v>
      </c>
      <c r="AJ409">
        <v>0</v>
      </c>
      <c r="AK409" t="s">
        <v>7699</v>
      </c>
      <c r="AL409" t="s">
        <v>7699</v>
      </c>
      <c r="AM409" t="s">
        <v>7796</v>
      </c>
    </row>
    <row r="410" spans="1:39">
      <c r="A410" t="s">
        <v>5471</v>
      </c>
      <c r="B410" t="s">
        <v>4554</v>
      </c>
      <c r="C410" t="s">
        <v>4556</v>
      </c>
      <c r="D410">
        <v>43</v>
      </c>
      <c r="E410" t="s">
        <v>4559</v>
      </c>
      <c r="F410">
        <v>7.37</v>
      </c>
      <c r="K410" t="s">
        <v>4891</v>
      </c>
      <c r="L410" t="s">
        <v>4892</v>
      </c>
      <c r="M410" t="s">
        <v>6394</v>
      </c>
      <c r="N410">
        <v>9</v>
      </c>
      <c r="O410" t="s">
        <v>6519</v>
      </c>
      <c r="P410" t="s">
        <v>6950</v>
      </c>
      <c r="Q410">
        <v>5</v>
      </c>
      <c r="R410">
        <v>2</v>
      </c>
      <c r="S410">
        <v>1.89</v>
      </c>
      <c r="T410">
        <v>2.34</v>
      </c>
      <c r="U410">
        <v>321.74</v>
      </c>
      <c r="V410">
        <v>79.54000000000001</v>
      </c>
      <c r="W410">
        <v>3.63</v>
      </c>
      <c r="X410">
        <v>7.19</v>
      </c>
      <c r="Y410">
        <v>0</v>
      </c>
      <c r="Z410">
        <v>2</v>
      </c>
      <c r="AA410" t="s">
        <v>5102</v>
      </c>
      <c r="AB410">
        <v>0</v>
      </c>
      <c r="AC410">
        <v>2</v>
      </c>
      <c r="AD410">
        <v>5.5</v>
      </c>
      <c r="AF410" t="s">
        <v>5108</v>
      </c>
      <c r="AI410">
        <v>0</v>
      </c>
      <c r="AJ410">
        <v>0</v>
      </c>
      <c r="AK410" t="s">
        <v>7717</v>
      </c>
      <c r="AL410" t="s">
        <v>7717</v>
      </c>
      <c r="AM410" t="s">
        <v>7796</v>
      </c>
    </row>
    <row r="411" spans="1:39">
      <c r="A411" t="s">
        <v>5472</v>
      </c>
      <c r="B411" t="s">
        <v>4554</v>
      </c>
      <c r="C411" t="s">
        <v>4556</v>
      </c>
      <c r="D411">
        <v>43</v>
      </c>
      <c r="E411" t="s">
        <v>4559</v>
      </c>
      <c r="F411">
        <v>7.37</v>
      </c>
      <c r="I411" t="s">
        <v>6221</v>
      </c>
      <c r="K411" t="s">
        <v>4891</v>
      </c>
      <c r="L411" t="s">
        <v>4892</v>
      </c>
      <c r="M411" t="s">
        <v>6402</v>
      </c>
      <c r="N411">
        <v>9</v>
      </c>
      <c r="O411" t="s">
        <v>6528</v>
      </c>
      <c r="P411" t="s">
        <v>6951</v>
      </c>
      <c r="Q411">
        <v>9</v>
      </c>
      <c r="R411">
        <v>2</v>
      </c>
      <c r="S411">
        <v>1.02</v>
      </c>
      <c r="T411">
        <v>3.48</v>
      </c>
      <c r="U411">
        <v>521.65</v>
      </c>
      <c r="V411">
        <v>114.27</v>
      </c>
      <c r="W411">
        <v>3.8</v>
      </c>
      <c r="X411">
        <v>5.93</v>
      </c>
      <c r="Y411">
        <v>9.390000000000001</v>
      </c>
      <c r="Z411">
        <v>4</v>
      </c>
      <c r="AA411" t="s">
        <v>5102</v>
      </c>
      <c r="AB411">
        <v>1</v>
      </c>
      <c r="AC411">
        <v>8</v>
      </c>
      <c r="AD411">
        <v>2.756</v>
      </c>
      <c r="AF411" t="s">
        <v>7682</v>
      </c>
      <c r="AI411">
        <v>0</v>
      </c>
      <c r="AJ411">
        <v>0</v>
      </c>
      <c r="AM411" t="s">
        <v>7796</v>
      </c>
    </row>
    <row r="412" spans="1:39">
      <c r="A412" t="s">
        <v>5473</v>
      </c>
      <c r="B412" t="s">
        <v>4554</v>
      </c>
      <c r="C412" t="s">
        <v>4556</v>
      </c>
      <c r="D412">
        <v>43</v>
      </c>
      <c r="E412" t="s">
        <v>4559</v>
      </c>
      <c r="F412">
        <v>7.37</v>
      </c>
      <c r="I412" t="s">
        <v>6222</v>
      </c>
      <c r="K412" t="s">
        <v>4891</v>
      </c>
      <c r="L412" t="s">
        <v>4892</v>
      </c>
      <c r="M412" t="s">
        <v>6402</v>
      </c>
      <c r="N412">
        <v>9</v>
      </c>
      <c r="O412" t="s">
        <v>6528</v>
      </c>
      <c r="P412" t="s">
        <v>6952</v>
      </c>
      <c r="Q412">
        <v>8</v>
      </c>
      <c r="R412">
        <v>3</v>
      </c>
      <c r="S412">
        <v>2.55</v>
      </c>
      <c r="T412">
        <v>3.4</v>
      </c>
      <c r="U412">
        <v>565.67</v>
      </c>
      <c r="V412">
        <v>116.68</v>
      </c>
      <c r="W412">
        <v>4.65</v>
      </c>
      <c r="X412">
        <v>6.67</v>
      </c>
      <c r="Y412">
        <v>6.07</v>
      </c>
      <c r="Z412">
        <v>4</v>
      </c>
      <c r="AA412" t="s">
        <v>5102</v>
      </c>
      <c r="AB412">
        <v>1</v>
      </c>
      <c r="AC412">
        <v>10</v>
      </c>
      <c r="AD412">
        <v>2.802333333333334</v>
      </c>
      <c r="AF412" t="s">
        <v>5108</v>
      </c>
      <c r="AI412">
        <v>0</v>
      </c>
      <c r="AJ412">
        <v>0</v>
      </c>
      <c r="AM412" t="s">
        <v>7796</v>
      </c>
    </row>
    <row r="413" spans="1:39">
      <c r="A413" t="s">
        <v>5474</v>
      </c>
      <c r="B413" t="s">
        <v>4554</v>
      </c>
      <c r="C413" t="s">
        <v>4556</v>
      </c>
      <c r="D413">
        <v>43.7</v>
      </c>
      <c r="E413" t="s">
        <v>4559</v>
      </c>
      <c r="F413">
        <v>7.36</v>
      </c>
      <c r="K413" t="s">
        <v>4891</v>
      </c>
      <c r="M413" t="s">
        <v>6368</v>
      </c>
      <c r="N413">
        <v>8</v>
      </c>
      <c r="O413" t="s">
        <v>6483</v>
      </c>
      <c r="P413" t="s">
        <v>6953</v>
      </c>
      <c r="Q413">
        <v>5</v>
      </c>
      <c r="R413">
        <v>1</v>
      </c>
      <c r="S413">
        <v>2.31</v>
      </c>
      <c r="T413">
        <v>2.52</v>
      </c>
      <c r="U413">
        <v>396.49</v>
      </c>
      <c r="V413">
        <v>58.64</v>
      </c>
      <c r="W413">
        <v>3.41</v>
      </c>
      <c r="X413">
        <v>7.5</v>
      </c>
      <c r="Y413">
        <v>0.13</v>
      </c>
      <c r="Z413">
        <v>2</v>
      </c>
      <c r="AA413" t="s">
        <v>5102</v>
      </c>
      <c r="AB413">
        <v>0</v>
      </c>
      <c r="AC413">
        <v>3</v>
      </c>
      <c r="AD413">
        <v>5.417690476190476</v>
      </c>
      <c r="AF413" t="s">
        <v>5108</v>
      </c>
      <c r="AI413">
        <v>0</v>
      </c>
      <c r="AJ413">
        <v>0</v>
      </c>
      <c r="AK413" t="s">
        <v>7686</v>
      </c>
      <c r="AL413" t="s">
        <v>7686</v>
      </c>
      <c r="AM413" t="s">
        <v>7796</v>
      </c>
    </row>
    <row r="414" spans="1:39">
      <c r="A414" t="s">
        <v>5475</v>
      </c>
      <c r="B414" t="s">
        <v>4554</v>
      </c>
      <c r="C414" t="s">
        <v>4556</v>
      </c>
      <c r="D414">
        <v>44</v>
      </c>
      <c r="E414" t="s">
        <v>4559</v>
      </c>
      <c r="F414">
        <v>7.36</v>
      </c>
      <c r="K414" t="s">
        <v>4891</v>
      </c>
      <c r="M414" t="s">
        <v>6423</v>
      </c>
      <c r="N414">
        <v>8</v>
      </c>
      <c r="O414" t="s">
        <v>6552</v>
      </c>
      <c r="P414" t="s">
        <v>6954</v>
      </c>
      <c r="Q414">
        <v>6</v>
      </c>
      <c r="R414">
        <v>2</v>
      </c>
      <c r="S414">
        <v>3.04</v>
      </c>
      <c r="T414">
        <v>3.36</v>
      </c>
      <c r="U414">
        <v>360.22</v>
      </c>
      <c r="V414">
        <v>89.84999999999999</v>
      </c>
      <c r="W414">
        <v>3.27</v>
      </c>
      <c r="X414">
        <v>7.44</v>
      </c>
      <c r="Y414">
        <v>3.88</v>
      </c>
      <c r="Z414">
        <v>3</v>
      </c>
      <c r="AA414" t="s">
        <v>5102</v>
      </c>
      <c r="AB414">
        <v>0</v>
      </c>
      <c r="AC414">
        <v>2</v>
      </c>
      <c r="AD414">
        <v>4.798428571428571</v>
      </c>
      <c r="AF414" t="s">
        <v>5108</v>
      </c>
      <c r="AI414">
        <v>0</v>
      </c>
      <c r="AJ414">
        <v>0</v>
      </c>
      <c r="AK414" t="s">
        <v>7741</v>
      </c>
      <c r="AL414" t="s">
        <v>7741</v>
      </c>
      <c r="AM414" t="s">
        <v>7796</v>
      </c>
    </row>
    <row r="415" spans="1:39">
      <c r="A415" t="s">
        <v>5476</v>
      </c>
      <c r="B415" t="s">
        <v>4554</v>
      </c>
      <c r="C415" t="s">
        <v>4556</v>
      </c>
      <c r="D415">
        <v>44</v>
      </c>
      <c r="E415" t="s">
        <v>4559</v>
      </c>
      <c r="F415">
        <v>7.36</v>
      </c>
      <c r="K415" t="s">
        <v>4891</v>
      </c>
      <c r="L415" t="s">
        <v>4892</v>
      </c>
      <c r="M415" t="s">
        <v>6431</v>
      </c>
      <c r="N415">
        <v>9</v>
      </c>
      <c r="O415" t="s">
        <v>6563</v>
      </c>
      <c r="P415" t="s">
        <v>6955</v>
      </c>
      <c r="Q415">
        <v>6</v>
      </c>
      <c r="R415">
        <v>1</v>
      </c>
      <c r="S415">
        <v>2.94</v>
      </c>
      <c r="T415">
        <v>2.96</v>
      </c>
      <c r="U415">
        <v>334.38</v>
      </c>
      <c r="V415">
        <v>71.37</v>
      </c>
      <c r="W415">
        <v>2.75</v>
      </c>
      <c r="X415">
        <v>9.06</v>
      </c>
      <c r="Y415">
        <v>5.59</v>
      </c>
      <c r="Z415">
        <v>3</v>
      </c>
      <c r="AA415" t="s">
        <v>5102</v>
      </c>
      <c r="AB415">
        <v>0</v>
      </c>
      <c r="AC415">
        <v>3</v>
      </c>
      <c r="AD415">
        <v>5.363333333333333</v>
      </c>
      <c r="AF415" t="s">
        <v>5108</v>
      </c>
      <c r="AI415">
        <v>0</v>
      </c>
      <c r="AJ415">
        <v>0</v>
      </c>
      <c r="AK415" t="s">
        <v>7750</v>
      </c>
      <c r="AL415" t="s">
        <v>7750</v>
      </c>
      <c r="AM415" t="s">
        <v>7796</v>
      </c>
    </row>
    <row r="416" spans="1:39">
      <c r="A416" t="s">
        <v>5477</v>
      </c>
      <c r="B416" t="s">
        <v>4554</v>
      </c>
      <c r="C416" t="s">
        <v>4556</v>
      </c>
      <c r="D416">
        <v>44</v>
      </c>
      <c r="E416" t="s">
        <v>4559</v>
      </c>
      <c r="F416">
        <v>7.36</v>
      </c>
      <c r="K416" t="s">
        <v>4891</v>
      </c>
      <c r="M416" t="s">
        <v>6426</v>
      </c>
      <c r="N416">
        <v>8</v>
      </c>
      <c r="O416" t="s">
        <v>6556</v>
      </c>
      <c r="P416" t="s">
        <v>6956</v>
      </c>
      <c r="Q416">
        <v>10</v>
      </c>
      <c r="R416">
        <v>2</v>
      </c>
      <c r="S416">
        <v>2.72</v>
      </c>
      <c r="T416">
        <v>2.73</v>
      </c>
      <c r="U416">
        <v>565.64</v>
      </c>
      <c r="V416">
        <v>130.52</v>
      </c>
      <c r="W416">
        <v>3.84</v>
      </c>
      <c r="X416">
        <v>12.9</v>
      </c>
      <c r="Y416">
        <v>5.83</v>
      </c>
      <c r="Z416">
        <v>4</v>
      </c>
      <c r="AA416" t="s">
        <v>5102</v>
      </c>
      <c r="AB416">
        <v>1</v>
      </c>
      <c r="AC416">
        <v>6</v>
      </c>
      <c r="AD416">
        <v>3.14</v>
      </c>
      <c r="AF416" t="s">
        <v>5108</v>
      </c>
      <c r="AI416">
        <v>0</v>
      </c>
      <c r="AJ416">
        <v>0</v>
      </c>
      <c r="AK416" t="s">
        <v>7745</v>
      </c>
      <c r="AL416" t="s">
        <v>7745</v>
      </c>
      <c r="AM416" t="s">
        <v>7796</v>
      </c>
    </row>
    <row r="417" spans="1:39">
      <c r="A417" t="s">
        <v>5478</v>
      </c>
      <c r="B417" t="s">
        <v>4554</v>
      </c>
      <c r="C417" t="s">
        <v>4556</v>
      </c>
      <c r="D417">
        <v>44</v>
      </c>
      <c r="E417" t="s">
        <v>4559</v>
      </c>
      <c r="F417">
        <v>7.36</v>
      </c>
      <c r="K417" t="s">
        <v>4891</v>
      </c>
      <c r="M417" t="s">
        <v>4915</v>
      </c>
      <c r="N417">
        <v>8</v>
      </c>
      <c r="O417" t="s">
        <v>6564</v>
      </c>
      <c r="P417" t="s">
        <v>6957</v>
      </c>
      <c r="Q417">
        <v>9</v>
      </c>
      <c r="R417">
        <v>2</v>
      </c>
      <c r="S417">
        <v>-2.31</v>
      </c>
      <c r="T417">
        <v>-0.03</v>
      </c>
      <c r="U417">
        <v>381.44</v>
      </c>
      <c r="V417">
        <v>101.22</v>
      </c>
      <c r="W417">
        <v>1.35</v>
      </c>
      <c r="X417">
        <v>8.4</v>
      </c>
      <c r="Y417">
        <v>9.779999999999999</v>
      </c>
      <c r="Z417">
        <v>3</v>
      </c>
      <c r="AA417" t="s">
        <v>5102</v>
      </c>
      <c r="AB417">
        <v>0</v>
      </c>
      <c r="AC417">
        <v>3</v>
      </c>
      <c r="AD417">
        <v>4.082857142857144</v>
      </c>
      <c r="AF417" t="s">
        <v>5109</v>
      </c>
      <c r="AI417">
        <v>0</v>
      </c>
      <c r="AJ417">
        <v>0</v>
      </c>
      <c r="AK417" t="s">
        <v>7751</v>
      </c>
      <c r="AL417" t="s">
        <v>7751</v>
      </c>
      <c r="AM417" t="s">
        <v>7796</v>
      </c>
    </row>
    <row r="418" spans="1:39">
      <c r="A418" t="s">
        <v>5479</v>
      </c>
      <c r="B418" t="s">
        <v>4554</v>
      </c>
      <c r="C418" t="s">
        <v>4556</v>
      </c>
      <c r="D418">
        <v>44</v>
      </c>
      <c r="E418" t="s">
        <v>4559</v>
      </c>
      <c r="F418">
        <v>7.36</v>
      </c>
      <c r="I418" t="s">
        <v>6223</v>
      </c>
      <c r="K418" t="s">
        <v>4891</v>
      </c>
      <c r="L418" t="s">
        <v>4892</v>
      </c>
      <c r="M418" t="s">
        <v>6402</v>
      </c>
      <c r="N418">
        <v>9</v>
      </c>
      <c r="O418" t="s">
        <v>6528</v>
      </c>
      <c r="P418" t="s">
        <v>6958</v>
      </c>
      <c r="Q418">
        <v>7</v>
      </c>
      <c r="R418">
        <v>3</v>
      </c>
      <c r="S418">
        <v>1.69</v>
      </c>
      <c r="T418">
        <v>3.68</v>
      </c>
      <c r="U418">
        <v>416.5</v>
      </c>
      <c r="V418">
        <v>113.44</v>
      </c>
      <c r="W418">
        <v>3.07</v>
      </c>
      <c r="X418">
        <v>0.61</v>
      </c>
      <c r="Y418">
        <v>0</v>
      </c>
      <c r="Z418">
        <v>3</v>
      </c>
      <c r="AA418" t="s">
        <v>5102</v>
      </c>
      <c r="AB418">
        <v>0</v>
      </c>
      <c r="AC418">
        <v>9</v>
      </c>
      <c r="AD418">
        <v>3.641761904761905</v>
      </c>
      <c r="AF418" t="s">
        <v>5110</v>
      </c>
      <c r="AI418">
        <v>0</v>
      </c>
      <c r="AJ418">
        <v>0</v>
      </c>
      <c r="AM418" t="s">
        <v>7796</v>
      </c>
    </row>
    <row r="419" spans="1:39">
      <c r="A419" t="s">
        <v>5480</v>
      </c>
      <c r="B419" t="s">
        <v>4554</v>
      </c>
      <c r="C419" t="s">
        <v>4556</v>
      </c>
      <c r="D419">
        <v>45</v>
      </c>
      <c r="E419" t="s">
        <v>4559</v>
      </c>
      <c r="F419">
        <v>7.35</v>
      </c>
      <c r="I419" t="s">
        <v>6224</v>
      </c>
      <c r="K419" t="s">
        <v>4891</v>
      </c>
      <c r="L419" t="s">
        <v>4892</v>
      </c>
      <c r="M419" t="s">
        <v>6402</v>
      </c>
      <c r="N419">
        <v>9</v>
      </c>
      <c r="O419" t="s">
        <v>6528</v>
      </c>
      <c r="P419" t="s">
        <v>6959</v>
      </c>
      <c r="Q419">
        <v>8</v>
      </c>
      <c r="R419">
        <v>2</v>
      </c>
      <c r="S419">
        <v>1.09</v>
      </c>
      <c r="T419">
        <v>3.57</v>
      </c>
      <c r="U419">
        <v>518.64</v>
      </c>
      <c r="V419">
        <v>109.34</v>
      </c>
      <c r="W419">
        <v>4.46</v>
      </c>
      <c r="X419">
        <v>5.53</v>
      </c>
      <c r="Y419">
        <v>9.390000000000001</v>
      </c>
      <c r="Z419">
        <v>4</v>
      </c>
      <c r="AA419" t="s">
        <v>5102</v>
      </c>
      <c r="AB419">
        <v>1</v>
      </c>
      <c r="AC419">
        <v>8</v>
      </c>
      <c r="AD419">
        <v>2.875333333333333</v>
      </c>
      <c r="AF419" t="s">
        <v>7682</v>
      </c>
      <c r="AI419">
        <v>0</v>
      </c>
      <c r="AJ419">
        <v>0</v>
      </c>
      <c r="AM419" t="s">
        <v>7796</v>
      </c>
    </row>
    <row r="420" spans="1:39">
      <c r="A420" t="s">
        <v>5481</v>
      </c>
      <c r="B420" t="s">
        <v>4554</v>
      </c>
      <c r="C420" t="s">
        <v>4556</v>
      </c>
      <c r="D420">
        <v>45.2</v>
      </c>
      <c r="E420" t="s">
        <v>4559</v>
      </c>
      <c r="F420">
        <v>7.34</v>
      </c>
      <c r="K420" t="s">
        <v>4891</v>
      </c>
      <c r="M420" t="s">
        <v>6426</v>
      </c>
      <c r="N420">
        <v>8</v>
      </c>
      <c r="O420" t="s">
        <v>6556</v>
      </c>
      <c r="P420" t="s">
        <v>6960</v>
      </c>
      <c r="Q420">
        <v>10</v>
      </c>
      <c r="R420">
        <v>2</v>
      </c>
      <c r="S420">
        <v>2.04</v>
      </c>
      <c r="T420">
        <v>2.57</v>
      </c>
      <c r="U420">
        <v>585.71</v>
      </c>
      <c r="V420">
        <v>111.22</v>
      </c>
      <c r="W420">
        <v>3.14</v>
      </c>
      <c r="Y420">
        <v>7.77</v>
      </c>
      <c r="Z420">
        <v>3</v>
      </c>
      <c r="AA420" t="s">
        <v>5102</v>
      </c>
      <c r="AB420">
        <v>1</v>
      </c>
      <c r="AC420">
        <v>6</v>
      </c>
      <c r="AD420">
        <v>3.772666666666667</v>
      </c>
      <c r="AF420" t="s">
        <v>5108</v>
      </c>
      <c r="AI420">
        <v>0</v>
      </c>
      <c r="AJ420">
        <v>0</v>
      </c>
      <c r="AK420" t="s">
        <v>7745</v>
      </c>
      <c r="AL420" t="s">
        <v>7745</v>
      </c>
      <c r="AM420" t="s">
        <v>7796</v>
      </c>
    </row>
    <row r="421" spans="1:39">
      <c r="A421" t="s">
        <v>5482</v>
      </c>
      <c r="B421" t="s">
        <v>4554</v>
      </c>
      <c r="C421" t="s">
        <v>4556</v>
      </c>
      <c r="D421">
        <v>46</v>
      </c>
      <c r="E421" t="s">
        <v>4559</v>
      </c>
      <c r="F421">
        <v>7.34</v>
      </c>
      <c r="K421" t="s">
        <v>4891</v>
      </c>
      <c r="M421" t="s">
        <v>4915</v>
      </c>
      <c r="N421">
        <v>8</v>
      </c>
      <c r="O421" t="s">
        <v>6543</v>
      </c>
      <c r="P421" t="s">
        <v>6961</v>
      </c>
      <c r="Q421">
        <v>9</v>
      </c>
      <c r="R421">
        <v>2</v>
      </c>
      <c r="S421">
        <v>2.63</v>
      </c>
      <c r="T421">
        <v>2.63</v>
      </c>
      <c r="U421">
        <v>469.57</v>
      </c>
      <c r="V421">
        <v>101.74</v>
      </c>
      <c r="W421">
        <v>2.61</v>
      </c>
      <c r="X421">
        <v>13.59</v>
      </c>
      <c r="Y421">
        <v>2.19</v>
      </c>
      <c r="Z421">
        <v>3</v>
      </c>
      <c r="AA421" t="s">
        <v>5102</v>
      </c>
      <c r="AB421">
        <v>0</v>
      </c>
      <c r="AC421">
        <v>6</v>
      </c>
      <c r="AD421">
        <v>4.01102380952381</v>
      </c>
      <c r="AF421" t="s">
        <v>5108</v>
      </c>
      <c r="AI421">
        <v>0</v>
      </c>
      <c r="AJ421">
        <v>0</v>
      </c>
      <c r="AK421" t="s">
        <v>7736</v>
      </c>
      <c r="AL421" t="s">
        <v>7736</v>
      </c>
      <c r="AM421" t="s">
        <v>7796</v>
      </c>
    </row>
    <row r="422" spans="1:39">
      <c r="A422" t="s">
        <v>5483</v>
      </c>
      <c r="B422" t="s">
        <v>4554</v>
      </c>
      <c r="C422" t="s">
        <v>4556</v>
      </c>
      <c r="D422">
        <v>46</v>
      </c>
      <c r="E422" t="s">
        <v>4559</v>
      </c>
      <c r="F422">
        <v>7.34</v>
      </c>
      <c r="K422" t="s">
        <v>4891</v>
      </c>
      <c r="L422" t="s">
        <v>4892</v>
      </c>
      <c r="M422" t="s">
        <v>6375</v>
      </c>
      <c r="N422">
        <v>9</v>
      </c>
      <c r="O422" t="s">
        <v>6491</v>
      </c>
      <c r="P422" t="s">
        <v>6962</v>
      </c>
      <c r="Q422">
        <v>6</v>
      </c>
      <c r="R422">
        <v>1</v>
      </c>
      <c r="S422">
        <v>1.18</v>
      </c>
      <c r="T422">
        <v>1.19</v>
      </c>
      <c r="U422">
        <v>266.33</v>
      </c>
      <c r="V422">
        <v>71.26000000000001</v>
      </c>
      <c r="W422">
        <v>2.13</v>
      </c>
      <c r="X422">
        <v>9.33</v>
      </c>
      <c r="Y422">
        <v>3.95</v>
      </c>
      <c r="Z422">
        <v>2</v>
      </c>
      <c r="AA422" t="s">
        <v>5102</v>
      </c>
      <c r="AB422">
        <v>0</v>
      </c>
      <c r="AC422">
        <v>3</v>
      </c>
      <c r="AD422">
        <v>5.833333333333333</v>
      </c>
      <c r="AF422" t="s">
        <v>5108</v>
      </c>
      <c r="AI422">
        <v>0</v>
      </c>
      <c r="AJ422">
        <v>0</v>
      </c>
      <c r="AK422" t="s">
        <v>7694</v>
      </c>
      <c r="AL422" t="s">
        <v>7694</v>
      </c>
      <c r="AM422" t="s">
        <v>7796</v>
      </c>
    </row>
    <row r="423" spans="1:39">
      <c r="A423" t="s">
        <v>5484</v>
      </c>
      <c r="B423" t="s">
        <v>4554</v>
      </c>
      <c r="C423" t="s">
        <v>4556</v>
      </c>
      <c r="D423">
        <v>47</v>
      </c>
      <c r="E423" t="s">
        <v>4559</v>
      </c>
      <c r="F423">
        <v>7.33</v>
      </c>
      <c r="I423" t="s">
        <v>6225</v>
      </c>
      <c r="K423" t="s">
        <v>4891</v>
      </c>
      <c r="L423" t="s">
        <v>4892</v>
      </c>
      <c r="M423" t="s">
        <v>6413</v>
      </c>
      <c r="N423">
        <v>8</v>
      </c>
      <c r="O423" t="s">
        <v>6541</v>
      </c>
      <c r="P423" t="s">
        <v>6963</v>
      </c>
      <c r="Q423">
        <v>10</v>
      </c>
      <c r="R423">
        <v>2</v>
      </c>
      <c r="S423">
        <v>5.04</v>
      </c>
      <c r="T423">
        <v>5.08</v>
      </c>
      <c r="U423">
        <v>673.1799999999999</v>
      </c>
      <c r="V423">
        <v>145.05</v>
      </c>
      <c r="W423">
        <v>5.39</v>
      </c>
      <c r="X423">
        <v>8.380000000000001</v>
      </c>
      <c r="Y423">
        <v>3.49</v>
      </c>
      <c r="Z423">
        <v>6</v>
      </c>
      <c r="AA423" t="s">
        <v>5102</v>
      </c>
      <c r="AB423">
        <v>2</v>
      </c>
      <c r="AC423">
        <v>8</v>
      </c>
      <c r="AD423">
        <v>1.5</v>
      </c>
      <c r="AF423" t="s">
        <v>5108</v>
      </c>
      <c r="AI423">
        <v>0</v>
      </c>
      <c r="AJ423">
        <v>0</v>
      </c>
      <c r="AM423" t="s">
        <v>7796</v>
      </c>
    </row>
    <row r="424" spans="1:39">
      <c r="A424" t="s">
        <v>5485</v>
      </c>
      <c r="B424" t="s">
        <v>4554</v>
      </c>
      <c r="C424" t="s">
        <v>4556</v>
      </c>
      <c r="D424">
        <v>47</v>
      </c>
      <c r="E424" t="s">
        <v>4559</v>
      </c>
      <c r="F424">
        <v>7.33</v>
      </c>
      <c r="K424" t="s">
        <v>4891</v>
      </c>
      <c r="M424" t="s">
        <v>4915</v>
      </c>
      <c r="N424">
        <v>8</v>
      </c>
      <c r="O424" t="s">
        <v>6564</v>
      </c>
      <c r="P424" t="s">
        <v>6964</v>
      </c>
      <c r="Q424">
        <v>7</v>
      </c>
      <c r="R424">
        <v>2</v>
      </c>
      <c r="S424">
        <v>0.74</v>
      </c>
      <c r="T424">
        <v>0.78</v>
      </c>
      <c r="U424">
        <v>298.31</v>
      </c>
      <c r="V424">
        <v>100.05</v>
      </c>
      <c r="W424">
        <v>0.96</v>
      </c>
      <c r="X424">
        <v>8.42</v>
      </c>
      <c r="Y424">
        <v>2.96</v>
      </c>
      <c r="Z424">
        <v>3</v>
      </c>
      <c r="AA424" t="s">
        <v>5102</v>
      </c>
      <c r="AB424">
        <v>0</v>
      </c>
      <c r="AC424">
        <v>2</v>
      </c>
      <c r="AD424">
        <v>5.165</v>
      </c>
      <c r="AF424" t="s">
        <v>5108</v>
      </c>
      <c r="AI424">
        <v>0</v>
      </c>
      <c r="AJ424">
        <v>0</v>
      </c>
      <c r="AK424" t="s">
        <v>7751</v>
      </c>
      <c r="AL424" t="s">
        <v>7751</v>
      </c>
      <c r="AM424" t="s">
        <v>7796</v>
      </c>
    </row>
    <row r="425" spans="1:39">
      <c r="A425" t="s">
        <v>4716</v>
      </c>
      <c r="B425" t="s">
        <v>4554</v>
      </c>
      <c r="C425" t="s">
        <v>4556</v>
      </c>
      <c r="D425">
        <v>48</v>
      </c>
      <c r="E425" t="s">
        <v>4559</v>
      </c>
      <c r="F425">
        <v>7.32</v>
      </c>
      <c r="K425" t="s">
        <v>4891</v>
      </c>
      <c r="L425" t="s">
        <v>4892</v>
      </c>
      <c r="M425" t="s">
        <v>6432</v>
      </c>
      <c r="N425">
        <v>9</v>
      </c>
      <c r="O425" t="s">
        <v>6565</v>
      </c>
      <c r="P425" t="s">
        <v>4942</v>
      </c>
      <c r="Q425">
        <v>7</v>
      </c>
      <c r="R425">
        <v>1</v>
      </c>
      <c r="S425">
        <v>3.02</v>
      </c>
      <c r="T425">
        <v>3.04</v>
      </c>
      <c r="U425">
        <v>348.36</v>
      </c>
      <c r="V425">
        <v>84.51000000000001</v>
      </c>
      <c r="W425">
        <v>2.98</v>
      </c>
      <c r="X425">
        <v>9.06</v>
      </c>
      <c r="Y425">
        <v>2.97</v>
      </c>
      <c r="Z425">
        <v>4</v>
      </c>
      <c r="AA425" t="s">
        <v>5102</v>
      </c>
      <c r="AB425">
        <v>0</v>
      </c>
      <c r="AC425">
        <v>2</v>
      </c>
      <c r="AD425">
        <v>5.303333333333333</v>
      </c>
      <c r="AE425" t="s">
        <v>5104</v>
      </c>
      <c r="AF425" t="s">
        <v>5108</v>
      </c>
      <c r="AI425">
        <v>0</v>
      </c>
      <c r="AJ425">
        <v>0</v>
      </c>
      <c r="AK425" t="s">
        <v>7752</v>
      </c>
      <c r="AL425" t="s">
        <v>7752</v>
      </c>
      <c r="AM425" t="s">
        <v>7796</v>
      </c>
    </row>
    <row r="426" spans="1:39">
      <c r="A426" t="s">
        <v>4716</v>
      </c>
      <c r="B426" t="s">
        <v>4554</v>
      </c>
      <c r="C426" t="s">
        <v>4556</v>
      </c>
      <c r="D426">
        <v>48</v>
      </c>
      <c r="E426" t="s">
        <v>4559</v>
      </c>
      <c r="F426">
        <v>7.32</v>
      </c>
      <c r="K426" t="s">
        <v>4891</v>
      </c>
      <c r="L426" t="s">
        <v>4892</v>
      </c>
      <c r="M426" t="s">
        <v>6433</v>
      </c>
      <c r="N426">
        <v>9</v>
      </c>
      <c r="O426" t="s">
        <v>6566</v>
      </c>
      <c r="P426" t="s">
        <v>4942</v>
      </c>
      <c r="Q426">
        <v>7</v>
      </c>
      <c r="R426">
        <v>1</v>
      </c>
      <c r="S426">
        <v>3.02</v>
      </c>
      <c r="T426">
        <v>3.04</v>
      </c>
      <c r="U426">
        <v>348.36</v>
      </c>
      <c r="V426">
        <v>84.51000000000001</v>
      </c>
      <c r="W426">
        <v>2.98</v>
      </c>
      <c r="X426">
        <v>9.06</v>
      </c>
      <c r="Y426">
        <v>2.97</v>
      </c>
      <c r="Z426">
        <v>4</v>
      </c>
      <c r="AA426" t="s">
        <v>5102</v>
      </c>
      <c r="AB426">
        <v>0</v>
      </c>
      <c r="AC426">
        <v>2</v>
      </c>
      <c r="AD426">
        <v>5.303333333333333</v>
      </c>
      <c r="AE426" t="s">
        <v>5104</v>
      </c>
      <c r="AF426" t="s">
        <v>5108</v>
      </c>
      <c r="AI426">
        <v>0</v>
      </c>
      <c r="AJ426">
        <v>0</v>
      </c>
      <c r="AK426" t="s">
        <v>7753</v>
      </c>
      <c r="AL426" t="s">
        <v>7753</v>
      </c>
      <c r="AM426" t="s">
        <v>7796</v>
      </c>
    </row>
    <row r="427" spans="1:39">
      <c r="A427" t="s">
        <v>4716</v>
      </c>
      <c r="B427" t="s">
        <v>4554</v>
      </c>
      <c r="C427" t="s">
        <v>4556</v>
      </c>
      <c r="D427">
        <v>48</v>
      </c>
      <c r="E427" t="s">
        <v>4559</v>
      </c>
      <c r="F427">
        <v>7.32</v>
      </c>
      <c r="K427" t="s">
        <v>4891</v>
      </c>
      <c r="L427" t="s">
        <v>4892</v>
      </c>
      <c r="M427" t="s">
        <v>6432</v>
      </c>
      <c r="N427">
        <v>9</v>
      </c>
      <c r="O427" t="s">
        <v>6565</v>
      </c>
      <c r="P427" t="s">
        <v>4942</v>
      </c>
      <c r="Q427">
        <v>7</v>
      </c>
      <c r="R427">
        <v>1</v>
      </c>
      <c r="S427">
        <v>3.02</v>
      </c>
      <c r="T427">
        <v>3.04</v>
      </c>
      <c r="U427">
        <v>348.36</v>
      </c>
      <c r="V427">
        <v>84.51000000000001</v>
      </c>
      <c r="W427">
        <v>2.98</v>
      </c>
      <c r="X427">
        <v>9.06</v>
      </c>
      <c r="Y427">
        <v>2.97</v>
      </c>
      <c r="Z427">
        <v>4</v>
      </c>
      <c r="AA427" t="s">
        <v>5102</v>
      </c>
      <c r="AB427">
        <v>0</v>
      </c>
      <c r="AC427">
        <v>2</v>
      </c>
      <c r="AD427">
        <v>5.303333333333333</v>
      </c>
      <c r="AE427" t="s">
        <v>5104</v>
      </c>
      <c r="AF427" t="s">
        <v>5108</v>
      </c>
      <c r="AI427">
        <v>0</v>
      </c>
      <c r="AJ427">
        <v>0</v>
      </c>
      <c r="AK427" t="s">
        <v>7752</v>
      </c>
      <c r="AL427" t="s">
        <v>7752</v>
      </c>
      <c r="AM427" t="s">
        <v>7796</v>
      </c>
    </row>
    <row r="428" spans="1:39">
      <c r="A428" t="s">
        <v>4716</v>
      </c>
      <c r="B428" t="s">
        <v>4554</v>
      </c>
      <c r="C428" t="s">
        <v>4556</v>
      </c>
      <c r="D428">
        <v>48</v>
      </c>
      <c r="E428" t="s">
        <v>4559</v>
      </c>
      <c r="F428">
        <v>7.32</v>
      </c>
      <c r="K428" t="s">
        <v>4891</v>
      </c>
      <c r="L428" t="s">
        <v>4892</v>
      </c>
      <c r="M428" t="s">
        <v>6433</v>
      </c>
      <c r="N428">
        <v>9</v>
      </c>
      <c r="O428" t="s">
        <v>6566</v>
      </c>
      <c r="P428" t="s">
        <v>4942</v>
      </c>
      <c r="Q428">
        <v>7</v>
      </c>
      <c r="R428">
        <v>1</v>
      </c>
      <c r="S428">
        <v>3.02</v>
      </c>
      <c r="T428">
        <v>3.04</v>
      </c>
      <c r="U428">
        <v>348.36</v>
      </c>
      <c r="V428">
        <v>84.51000000000001</v>
      </c>
      <c r="W428">
        <v>2.98</v>
      </c>
      <c r="X428">
        <v>9.06</v>
      </c>
      <c r="Y428">
        <v>2.97</v>
      </c>
      <c r="Z428">
        <v>4</v>
      </c>
      <c r="AA428" t="s">
        <v>5102</v>
      </c>
      <c r="AB428">
        <v>0</v>
      </c>
      <c r="AC428">
        <v>2</v>
      </c>
      <c r="AD428">
        <v>5.303333333333333</v>
      </c>
      <c r="AE428" t="s">
        <v>5104</v>
      </c>
      <c r="AF428" t="s">
        <v>5108</v>
      </c>
      <c r="AI428">
        <v>0</v>
      </c>
      <c r="AJ428">
        <v>0</v>
      </c>
      <c r="AK428" t="s">
        <v>7753</v>
      </c>
      <c r="AL428" t="s">
        <v>7753</v>
      </c>
      <c r="AM428" t="s">
        <v>7796</v>
      </c>
    </row>
    <row r="429" spans="1:39">
      <c r="A429" t="s">
        <v>5486</v>
      </c>
      <c r="B429" t="s">
        <v>4554</v>
      </c>
      <c r="C429" t="s">
        <v>4556</v>
      </c>
      <c r="D429">
        <v>48</v>
      </c>
      <c r="E429" t="s">
        <v>4559</v>
      </c>
      <c r="F429">
        <v>7.32</v>
      </c>
      <c r="K429" t="s">
        <v>4891</v>
      </c>
      <c r="L429" t="s">
        <v>4892</v>
      </c>
      <c r="M429" t="s">
        <v>6379</v>
      </c>
      <c r="N429">
        <v>9</v>
      </c>
      <c r="O429" t="s">
        <v>6501</v>
      </c>
      <c r="P429" t="s">
        <v>6965</v>
      </c>
      <c r="Q429">
        <v>6</v>
      </c>
      <c r="R429">
        <v>3</v>
      </c>
      <c r="S429">
        <v>1.84</v>
      </c>
      <c r="T429">
        <v>3.38</v>
      </c>
      <c r="U429">
        <v>431.91</v>
      </c>
      <c r="V429">
        <v>127.07</v>
      </c>
      <c r="W429">
        <v>2.85</v>
      </c>
      <c r="X429">
        <v>5.91</v>
      </c>
      <c r="Y429">
        <v>1</v>
      </c>
      <c r="Z429">
        <v>3</v>
      </c>
      <c r="AA429" t="s">
        <v>5102</v>
      </c>
      <c r="AB429">
        <v>0</v>
      </c>
      <c r="AC429">
        <v>5</v>
      </c>
      <c r="AD429">
        <v>3.46302380952381</v>
      </c>
      <c r="AF429" t="s">
        <v>5110</v>
      </c>
      <c r="AI429">
        <v>0</v>
      </c>
      <c r="AJ429">
        <v>0</v>
      </c>
      <c r="AK429" t="s">
        <v>7704</v>
      </c>
      <c r="AL429" t="s">
        <v>7704</v>
      </c>
      <c r="AM429" t="s">
        <v>7796</v>
      </c>
    </row>
    <row r="430" spans="1:39">
      <c r="A430" t="s">
        <v>5487</v>
      </c>
      <c r="B430" t="s">
        <v>4554</v>
      </c>
      <c r="C430" t="s">
        <v>4556</v>
      </c>
      <c r="D430">
        <v>48</v>
      </c>
      <c r="E430" t="s">
        <v>4559</v>
      </c>
      <c r="F430">
        <v>7.32</v>
      </c>
      <c r="K430" t="s">
        <v>4891</v>
      </c>
      <c r="M430" t="s">
        <v>4915</v>
      </c>
      <c r="N430">
        <v>8</v>
      </c>
      <c r="O430" t="s">
        <v>6543</v>
      </c>
      <c r="P430" t="s">
        <v>6966</v>
      </c>
      <c r="Q430">
        <v>7</v>
      </c>
      <c r="R430">
        <v>1</v>
      </c>
      <c r="S430">
        <v>4.18</v>
      </c>
      <c r="T430">
        <v>4.18</v>
      </c>
      <c r="U430">
        <v>471.59</v>
      </c>
      <c r="V430">
        <v>72.28</v>
      </c>
      <c r="W430">
        <v>4.65</v>
      </c>
      <c r="X430">
        <v>13.59</v>
      </c>
      <c r="Y430">
        <v>2.19</v>
      </c>
      <c r="Z430">
        <v>4</v>
      </c>
      <c r="AA430" t="s">
        <v>5102</v>
      </c>
      <c r="AB430">
        <v>0</v>
      </c>
      <c r="AC430">
        <v>4</v>
      </c>
      <c r="AD430">
        <v>3.446261904761905</v>
      </c>
      <c r="AF430" t="s">
        <v>5108</v>
      </c>
      <c r="AI430">
        <v>0</v>
      </c>
      <c r="AJ430">
        <v>0</v>
      </c>
      <c r="AK430" t="s">
        <v>7736</v>
      </c>
      <c r="AL430" t="s">
        <v>7736</v>
      </c>
      <c r="AM430" t="s">
        <v>7796</v>
      </c>
    </row>
    <row r="431" spans="1:39">
      <c r="A431" t="s">
        <v>5488</v>
      </c>
      <c r="B431" t="s">
        <v>4554</v>
      </c>
      <c r="C431" t="s">
        <v>4556</v>
      </c>
      <c r="D431">
        <v>48</v>
      </c>
      <c r="E431" t="s">
        <v>4559</v>
      </c>
      <c r="F431">
        <v>7.32</v>
      </c>
      <c r="I431" t="s">
        <v>6226</v>
      </c>
      <c r="K431" t="s">
        <v>4891</v>
      </c>
      <c r="L431" t="s">
        <v>4892</v>
      </c>
      <c r="M431" t="s">
        <v>6402</v>
      </c>
      <c r="N431">
        <v>9</v>
      </c>
      <c r="O431" t="s">
        <v>6528</v>
      </c>
      <c r="P431" t="s">
        <v>6967</v>
      </c>
      <c r="Q431">
        <v>9</v>
      </c>
      <c r="R431">
        <v>3</v>
      </c>
      <c r="S431">
        <v>0.88</v>
      </c>
      <c r="T431">
        <v>2.13</v>
      </c>
      <c r="U431">
        <v>454.51</v>
      </c>
      <c r="V431">
        <v>131.26</v>
      </c>
      <c r="W431">
        <v>2.45</v>
      </c>
      <c r="X431">
        <v>6</v>
      </c>
      <c r="Y431">
        <v>1.91</v>
      </c>
      <c r="Z431">
        <v>4</v>
      </c>
      <c r="AA431" t="s">
        <v>5102</v>
      </c>
      <c r="AB431">
        <v>0</v>
      </c>
      <c r="AC431">
        <v>8</v>
      </c>
      <c r="AD431">
        <v>3.491595238095238</v>
      </c>
      <c r="AF431" t="s">
        <v>5110</v>
      </c>
      <c r="AI431">
        <v>0</v>
      </c>
      <c r="AJ431">
        <v>0</v>
      </c>
      <c r="AM431" t="s">
        <v>7796</v>
      </c>
    </row>
    <row r="432" spans="1:39">
      <c r="A432" t="s">
        <v>5489</v>
      </c>
      <c r="B432" t="s">
        <v>4554</v>
      </c>
      <c r="C432" t="s">
        <v>4556</v>
      </c>
      <c r="D432">
        <v>48.5</v>
      </c>
      <c r="E432" t="s">
        <v>4559</v>
      </c>
      <c r="F432">
        <v>7.31</v>
      </c>
      <c r="K432" t="s">
        <v>4891</v>
      </c>
      <c r="L432" t="s">
        <v>4892</v>
      </c>
      <c r="M432" t="s">
        <v>6398</v>
      </c>
      <c r="N432">
        <v>9</v>
      </c>
      <c r="O432" t="s">
        <v>6523</v>
      </c>
      <c r="P432" t="s">
        <v>6968</v>
      </c>
      <c r="Q432">
        <v>9</v>
      </c>
      <c r="R432">
        <v>2</v>
      </c>
      <c r="S432">
        <v>2.67</v>
      </c>
      <c r="T432">
        <v>2.67</v>
      </c>
      <c r="U432">
        <v>459.51</v>
      </c>
      <c r="V432">
        <v>122.98</v>
      </c>
      <c r="W432">
        <v>3.34</v>
      </c>
      <c r="X432">
        <v>13.13</v>
      </c>
      <c r="Y432">
        <v>4.84</v>
      </c>
      <c r="Z432">
        <v>4</v>
      </c>
      <c r="AA432" t="s">
        <v>5102</v>
      </c>
      <c r="AB432">
        <v>0</v>
      </c>
      <c r="AC432">
        <v>5</v>
      </c>
      <c r="AD432">
        <v>3.454214285714286</v>
      </c>
      <c r="AF432" t="s">
        <v>5108</v>
      </c>
      <c r="AI432">
        <v>0</v>
      </c>
      <c r="AJ432">
        <v>0</v>
      </c>
      <c r="AK432" t="s">
        <v>7721</v>
      </c>
      <c r="AL432" t="s">
        <v>7721</v>
      </c>
      <c r="AM432" t="s">
        <v>7796</v>
      </c>
    </row>
    <row r="433" spans="1:39">
      <c r="A433" t="s">
        <v>5490</v>
      </c>
      <c r="B433" t="s">
        <v>4554</v>
      </c>
      <c r="C433" t="s">
        <v>4556</v>
      </c>
      <c r="D433">
        <v>48.5</v>
      </c>
      <c r="E433" t="s">
        <v>4559</v>
      </c>
      <c r="F433">
        <v>7.31</v>
      </c>
      <c r="K433" t="s">
        <v>4891</v>
      </c>
      <c r="M433" t="s">
        <v>4915</v>
      </c>
      <c r="N433">
        <v>8</v>
      </c>
      <c r="O433" t="s">
        <v>6508</v>
      </c>
      <c r="P433" t="s">
        <v>6969</v>
      </c>
      <c r="Q433">
        <v>9</v>
      </c>
      <c r="R433">
        <v>3</v>
      </c>
      <c r="S433">
        <v>-0.3</v>
      </c>
      <c r="T433">
        <v>2.48</v>
      </c>
      <c r="U433">
        <v>505.54</v>
      </c>
      <c r="V433">
        <v>142.04</v>
      </c>
      <c r="W433">
        <v>2.55</v>
      </c>
      <c r="X433">
        <v>4.31</v>
      </c>
      <c r="Y433">
        <v>5.87</v>
      </c>
      <c r="Z433">
        <v>3</v>
      </c>
      <c r="AA433" t="s">
        <v>5102</v>
      </c>
      <c r="AB433">
        <v>1</v>
      </c>
      <c r="AC433">
        <v>6</v>
      </c>
      <c r="AD433">
        <v>3.166666666666667</v>
      </c>
      <c r="AF433" t="s">
        <v>5110</v>
      </c>
      <c r="AI433">
        <v>0</v>
      </c>
      <c r="AJ433">
        <v>0</v>
      </c>
      <c r="AK433" t="s">
        <v>7709</v>
      </c>
      <c r="AL433" t="s">
        <v>7709</v>
      </c>
      <c r="AM433" t="s">
        <v>7796</v>
      </c>
    </row>
    <row r="434" spans="1:39">
      <c r="A434" t="s">
        <v>5491</v>
      </c>
      <c r="B434" t="s">
        <v>4554</v>
      </c>
      <c r="C434" t="s">
        <v>4556</v>
      </c>
      <c r="D434">
        <v>48.5</v>
      </c>
      <c r="E434" t="s">
        <v>4559</v>
      </c>
      <c r="F434">
        <v>7.31</v>
      </c>
      <c r="K434" t="s">
        <v>4891</v>
      </c>
      <c r="L434" t="s">
        <v>4892</v>
      </c>
      <c r="M434" t="s">
        <v>6398</v>
      </c>
      <c r="N434">
        <v>9</v>
      </c>
      <c r="O434" t="s">
        <v>6523</v>
      </c>
      <c r="P434" t="s">
        <v>6970</v>
      </c>
      <c r="Q434">
        <v>9</v>
      </c>
      <c r="R434">
        <v>2</v>
      </c>
      <c r="S434">
        <v>2.71</v>
      </c>
      <c r="T434">
        <v>2.71</v>
      </c>
      <c r="U434">
        <v>457.5</v>
      </c>
      <c r="V434">
        <v>122.98</v>
      </c>
      <c r="W434">
        <v>3.1</v>
      </c>
      <c r="X434">
        <v>13.13</v>
      </c>
      <c r="Y434">
        <v>4.84</v>
      </c>
      <c r="Z434">
        <v>4</v>
      </c>
      <c r="AA434" t="s">
        <v>5102</v>
      </c>
      <c r="AB434">
        <v>0</v>
      </c>
      <c r="AC434">
        <v>5</v>
      </c>
      <c r="AD434">
        <v>3.448571428571428</v>
      </c>
      <c r="AF434" t="s">
        <v>5108</v>
      </c>
      <c r="AI434">
        <v>0</v>
      </c>
      <c r="AJ434">
        <v>0</v>
      </c>
      <c r="AK434" t="s">
        <v>7721</v>
      </c>
      <c r="AL434" t="s">
        <v>7721</v>
      </c>
      <c r="AM434" t="s">
        <v>7796</v>
      </c>
    </row>
    <row r="435" spans="1:39">
      <c r="A435" t="s">
        <v>5197</v>
      </c>
      <c r="B435" t="s">
        <v>4554</v>
      </c>
      <c r="C435" t="s">
        <v>4556</v>
      </c>
      <c r="D435">
        <v>49</v>
      </c>
      <c r="E435" t="s">
        <v>4559</v>
      </c>
      <c r="F435">
        <v>7.31</v>
      </c>
      <c r="K435" t="s">
        <v>4891</v>
      </c>
      <c r="M435" t="s">
        <v>6377</v>
      </c>
      <c r="N435">
        <v>8</v>
      </c>
      <c r="O435" t="s">
        <v>6493</v>
      </c>
      <c r="P435" t="s">
        <v>6676</v>
      </c>
      <c r="Q435">
        <v>9</v>
      </c>
      <c r="R435">
        <v>0</v>
      </c>
      <c r="S435">
        <v>1.48</v>
      </c>
      <c r="T435">
        <v>1.48</v>
      </c>
      <c r="U435">
        <v>417.42</v>
      </c>
      <c r="V435">
        <v>81.43000000000001</v>
      </c>
      <c r="W435">
        <v>1.82</v>
      </c>
      <c r="Y435">
        <v>5.21</v>
      </c>
      <c r="Z435">
        <v>3</v>
      </c>
      <c r="AA435" t="s">
        <v>5102</v>
      </c>
      <c r="AB435">
        <v>0</v>
      </c>
      <c r="AC435">
        <v>4</v>
      </c>
      <c r="AD435">
        <v>5.589857142857143</v>
      </c>
      <c r="AF435" t="s">
        <v>5108</v>
      </c>
      <c r="AI435">
        <v>0</v>
      </c>
      <c r="AJ435">
        <v>0</v>
      </c>
      <c r="AK435" t="s">
        <v>7696</v>
      </c>
      <c r="AL435" t="s">
        <v>7696</v>
      </c>
      <c r="AM435" t="s">
        <v>7796</v>
      </c>
    </row>
    <row r="436" spans="1:39">
      <c r="A436" t="s">
        <v>5197</v>
      </c>
      <c r="B436" t="s">
        <v>4554</v>
      </c>
      <c r="C436" t="s">
        <v>4556</v>
      </c>
      <c r="D436">
        <v>49</v>
      </c>
      <c r="E436" t="s">
        <v>4559</v>
      </c>
      <c r="F436">
        <v>7.31</v>
      </c>
      <c r="K436" t="s">
        <v>4891</v>
      </c>
      <c r="M436" t="s">
        <v>6434</v>
      </c>
      <c r="N436">
        <v>8</v>
      </c>
      <c r="O436" t="s">
        <v>6567</v>
      </c>
      <c r="P436" t="s">
        <v>6676</v>
      </c>
      <c r="Q436">
        <v>9</v>
      </c>
      <c r="R436">
        <v>0</v>
      </c>
      <c r="S436">
        <v>1.48</v>
      </c>
      <c r="T436">
        <v>1.48</v>
      </c>
      <c r="U436">
        <v>417.42</v>
      </c>
      <c r="V436">
        <v>81.43000000000001</v>
      </c>
      <c r="W436">
        <v>1.82</v>
      </c>
      <c r="Y436">
        <v>5.21</v>
      </c>
      <c r="Z436">
        <v>3</v>
      </c>
      <c r="AA436" t="s">
        <v>5102</v>
      </c>
      <c r="AB436">
        <v>0</v>
      </c>
      <c r="AC436">
        <v>4</v>
      </c>
      <c r="AD436">
        <v>5.589857142857143</v>
      </c>
      <c r="AF436" t="s">
        <v>5108</v>
      </c>
      <c r="AI436">
        <v>0</v>
      </c>
      <c r="AJ436">
        <v>0</v>
      </c>
      <c r="AK436" t="s">
        <v>7754</v>
      </c>
      <c r="AL436" t="s">
        <v>7754</v>
      </c>
      <c r="AM436" t="s">
        <v>7796</v>
      </c>
    </row>
    <row r="437" spans="1:39">
      <c r="A437" t="s">
        <v>5197</v>
      </c>
      <c r="B437" t="s">
        <v>4554</v>
      </c>
      <c r="C437" t="s">
        <v>4556</v>
      </c>
      <c r="D437">
        <v>49</v>
      </c>
      <c r="E437" t="s">
        <v>4559</v>
      </c>
      <c r="F437">
        <v>7.31</v>
      </c>
      <c r="K437" t="s">
        <v>4891</v>
      </c>
      <c r="L437" t="s">
        <v>4892</v>
      </c>
      <c r="M437" t="s">
        <v>4902</v>
      </c>
      <c r="N437">
        <v>9</v>
      </c>
      <c r="O437" t="s">
        <v>6495</v>
      </c>
      <c r="P437" t="s">
        <v>6676</v>
      </c>
      <c r="Q437">
        <v>9</v>
      </c>
      <c r="R437">
        <v>0</v>
      </c>
      <c r="S437">
        <v>1.48</v>
      </c>
      <c r="T437">
        <v>1.48</v>
      </c>
      <c r="U437">
        <v>417.42</v>
      </c>
      <c r="V437">
        <v>81.43000000000001</v>
      </c>
      <c r="W437">
        <v>1.82</v>
      </c>
      <c r="Y437">
        <v>5.21</v>
      </c>
      <c r="Z437">
        <v>3</v>
      </c>
      <c r="AA437" t="s">
        <v>5102</v>
      </c>
      <c r="AB437">
        <v>0</v>
      </c>
      <c r="AC437">
        <v>4</v>
      </c>
      <c r="AD437">
        <v>5.589857142857143</v>
      </c>
      <c r="AF437" t="s">
        <v>5108</v>
      </c>
      <c r="AI437">
        <v>0</v>
      </c>
      <c r="AJ437">
        <v>0</v>
      </c>
      <c r="AK437" t="s">
        <v>7698</v>
      </c>
      <c r="AL437" t="s">
        <v>7698</v>
      </c>
      <c r="AM437" t="s">
        <v>7796</v>
      </c>
    </row>
    <row r="438" spans="1:39">
      <c r="A438" t="s">
        <v>5492</v>
      </c>
      <c r="B438" t="s">
        <v>4554</v>
      </c>
      <c r="C438" t="s">
        <v>4556</v>
      </c>
      <c r="D438">
        <v>49</v>
      </c>
      <c r="E438" t="s">
        <v>4559</v>
      </c>
      <c r="F438">
        <v>7.31</v>
      </c>
      <c r="K438" t="s">
        <v>4891</v>
      </c>
      <c r="L438" t="s">
        <v>4892</v>
      </c>
      <c r="M438" t="s">
        <v>6379</v>
      </c>
      <c r="N438">
        <v>9</v>
      </c>
      <c r="O438" t="s">
        <v>6501</v>
      </c>
      <c r="P438" t="s">
        <v>6971</v>
      </c>
      <c r="Q438">
        <v>6</v>
      </c>
      <c r="R438">
        <v>3</v>
      </c>
      <c r="S438">
        <v>2.01</v>
      </c>
      <c r="T438">
        <v>4.22</v>
      </c>
      <c r="U438">
        <v>485.88</v>
      </c>
      <c r="V438">
        <v>127.07</v>
      </c>
      <c r="W438">
        <v>3.56</v>
      </c>
      <c r="X438">
        <v>5.86</v>
      </c>
      <c r="Y438">
        <v>0.99</v>
      </c>
      <c r="Z438">
        <v>3</v>
      </c>
      <c r="AA438" t="s">
        <v>5102</v>
      </c>
      <c r="AB438">
        <v>0</v>
      </c>
      <c r="AC438">
        <v>5</v>
      </c>
      <c r="AD438">
        <v>2.65252380952381</v>
      </c>
      <c r="AF438" t="s">
        <v>5110</v>
      </c>
      <c r="AI438">
        <v>0</v>
      </c>
      <c r="AJ438">
        <v>0</v>
      </c>
      <c r="AK438" t="s">
        <v>7704</v>
      </c>
      <c r="AL438" t="s">
        <v>7704</v>
      </c>
      <c r="AM438" t="s">
        <v>7796</v>
      </c>
    </row>
    <row r="439" spans="1:39">
      <c r="A439" t="s">
        <v>5493</v>
      </c>
      <c r="B439" t="s">
        <v>4554</v>
      </c>
      <c r="C439" t="s">
        <v>4556</v>
      </c>
      <c r="D439">
        <v>49</v>
      </c>
      <c r="E439" t="s">
        <v>4559</v>
      </c>
      <c r="F439">
        <v>7.31</v>
      </c>
      <c r="K439" t="s">
        <v>4891</v>
      </c>
      <c r="M439" t="s">
        <v>4915</v>
      </c>
      <c r="N439">
        <v>8</v>
      </c>
      <c r="O439" t="s">
        <v>6554</v>
      </c>
      <c r="P439" t="s">
        <v>6972</v>
      </c>
      <c r="Q439">
        <v>5</v>
      </c>
      <c r="R439">
        <v>1</v>
      </c>
      <c r="S439">
        <v>1.98</v>
      </c>
      <c r="T439">
        <v>1.98</v>
      </c>
      <c r="U439">
        <v>395.53</v>
      </c>
      <c r="V439">
        <v>58.22</v>
      </c>
      <c r="W439">
        <v>4.23</v>
      </c>
      <c r="Y439">
        <v>4.47</v>
      </c>
      <c r="Z439">
        <v>3</v>
      </c>
      <c r="AA439" t="s">
        <v>5102</v>
      </c>
      <c r="AB439">
        <v>0</v>
      </c>
      <c r="AC439">
        <v>3</v>
      </c>
      <c r="AD439">
        <v>5.579547619047619</v>
      </c>
      <c r="AF439" t="s">
        <v>5108</v>
      </c>
      <c r="AI439">
        <v>0</v>
      </c>
      <c r="AJ439">
        <v>0</v>
      </c>
      <c r="AK439" t="s">
        <v>7743</v>
      </c>
      <c r="AL439" t="s">
        <v>7743</v>
      </c>
      <c r="AM439" t="s">
        <v>7796</v>
      </c>
    </row>
    <row r="440" spans="1:39">
      <c r="A440" t="s">
        <v>5494</v>
      </c>
      <c r="B440" t="s">
        <v>4554</v>
      </c>
      <c r="C440" t="s">
        <v>4556</v>
      </c>
      <c r="D440">
        <v>49</v>
      </c>
      <c r="E440" t="s">
        <v>4559</v>
      </c>
      <c r="F440">
        <v>7.31</v>
      </c>
      <c r="K440" t="s">
        <v>4891</v>
      </c>
      <c r="L440" t="s">
        <v>4892</v>
      </c>
      <c r="M440" t="s">
        <v>6374</v>
      </c>
      <c r="N440">
        <v>9</v>
      </c>
      <c r="O440" t="s">
        <v>6490</v>
      </c>
      <c r="P440" t="s">
        <v>6973</v>
      </c>
      <c r="Q440">
        <v>8</v>
      </c>
      <c r="R440">
        <v>2</v>
      </c>
      <c r="S440">
        <v>3.2</v>
      </c>
      <c r="T440">
        <v>3.25</v>
      </c>
      <c r="U440">
        <v>561.67</v>
      </c>
      <c r="V440">
        <v>127.84</v>
      </c>
      <c r="W440">
        <v>3.34</v>
      </c>
      <c r="Y440">
        <v>6.47</v>
      </c>
      <c r="Z440">
        <v>3</v>
      </c>
      <c r="AA440" t="s">
        <v>5102</v>
      </c>
      <c r="AB440">
        <v>1</v>
      </c>
      <c r="AC440">
        <v>6</v>
      </c>
      <c r="AD440">
        <v>2.775</v>
      </c>
      <c r="AF440" t="s">
        <v>5108</v>
      </c>
      <c r="AI440">
        <v>0</v>
      </c>
      <c r="AJ440">
        <v>0</v>
      </c>
      <c r="AK440" t="s">
        <v>7693</v>
      </c>
      <c r="AL440" t="s">
        <v>7693</v>
      </c>
      <c r="AM440" t="s">
        <v>7796</v>
      </c>
    </row>
    <row r="441" spans="1:39">
      <c r="A441" t="s">
        <v>5495</v>
      </c>
      <c r="B441" t="s">
        <v>4554</v>
      </c>
      <c r="C441" t="s">
        <v>4556</v>
      </c>
      <c r="D441">
        <v>49</v>
      </c>
      <c r="E441" t="s">
        <v>4559</v>
      </c>
      <c r="F441">
        <v>7.31</v>
      </c>
      <c r="K441" t="s">
        <v>4891</v>
      </c>
      <c r="L441" t="s">
        <v>4892</v>
      </c>
      <c r="M441" t="s">
        <v>6398</v>
      </c>
      <c r="N441">
        <v>9</v>
      </c>
      <c r="O441" t="s">
        <v>6523</v>
      </c>
      <c r="P441" t="s">
        <v>6974</v>
      </c>
      <c r="Q441">
        <v>9</v>
      </c>
      <c r="R441">
        <v>2</v>
      </c>
      <c r="S441">
        <v>1.81</v>
      </c>
      <c r="T441">
        <v>1.81</v>
      </c>
      <c r="U441">
        <v>431.46</v>
      </c>
      <c r="V441">
        <v>122.98</v>
      </c>
      <c r="W441">
        <v>2.3</v>
      </c>
      <c r="X441">
        <v>13.13</v>
      </c>
      <c r="Y441">
        <v>4.84</v>
      </c>
      <c r="Z441">
        <v>4</v>
      </c>
      <c r="AA441" t="s">
        <v>5102</v>
      </c>
      <c r="AB441">
        <v>0</v>
      </c>
      <c r="AC441">
        <v>4</v>
      </c>
      <c r="AD441">
        <v>3.989571428571429</v>
      </c>
      <c r="AF441" t="s">
        <v>5108</v>
      </c>
      <c r="AI441">
        <v>0</v>
      </c>
      <c r="AJ441">
        <v>0</v>
      </c>
      <c r="AK441" t="s">
        <v>7721</v>
      </c>
      <c r="AL441" t="s">
        <v>7721</v>
      </c>
      <c r="AM441" t="s">
        <v>7796</v>
      </c>
    </row>
    <row r="442" spans="1:39">
      <c r="A442" t="s">
        <v>5496</v>
      </c>
      <c r="B442" t="s">
        <v>4554</v>
      </c>
      <c r="C442" t="s">
        <v>4556</v>
      </c>
      <c r="D442">
        <v>49</v>
      </c>
      <c r="E442" t="s">
        <v>4559</v>
      </c>
      <c r="F442">
        <v>7.31</v>
      </c>
      <c r="I442" t="s">
        <v>6227</v>
      </c>
      <c r="K442" t="s">
        <v>4891</v>
      </c>
      <c r="L442" t="s">
        <v>4892</v>
      </c>
      <c r="M442" t="s">
        <v>6402</v>
      </c>
      <c r="N442">
        <v>9</v>
      </c>
      <c r="O442" t="s">
        <v>6528</v>
      </c>
      <c r="P442" t="s">
        <v>6975</v>
      </c>
      <c r="Q442">
        <v>9</v>
      </c>
      <c r="R442">
        <v>2</v>
      </c>
      <c r="S442">
        <v>2.17</v>
      </c>
      <c r="T442">
        <v>3.56</v>
      </c>
      <c r="U442">
        <v>508.6</v>
      </c>
      <c r="V442">
        <v>120.26</v>
      </c>
      <c r="W442">
        <v>3.89</v>
      </c>
      <c r="X442">
        <v>5.93</v>
      </c>
      <c r="Y442">
        <v>1.98</v>
      </c>
      <c r="Z442">
        <v>4</v>
      </c>
      <c r="AA442" t="s">
        <v>5102</v>
      </c>
      <c r="AB442">
        <v>1</v>
      </c>
      <c r="AC442">
        <v>8</v>
      </c>
      <c r="AD442">
        <v>3.135</v>
      </c>
      <c r="AF442" t="s">
        <v>5110</v>
      </c>
      <c r="AI442">
        <v>0</v>
      </c>
      <c r="AJ442">
        <v>0</v>
      </c>
      <c r="AM442" t="s">
        <v>7796</v>
      </c>
    </row>
    <row r="443" spans="1:39">
      <c r="A443" t="s">
        <v>5497</v>
      </c>
      <c r="B443" t="s">
        <v>4554</v>
      </c>
      <c r="C443" t="s">
        <v>4556</v>
      </c>
      <c r="D443">
        <v>49</v>
      </c>
      <c r="E443" t="s">
        <v>4559</v>
      </c>
      <c r="F443">
        <v>7.31</v>
      </c>
      <c r="I443" t="s">
        <v>6228</v>
      </c>
      <c r="K443" t="s">
        <v>4891</v>
      </c>
      <c r="L443" t="s">
        <v>4892</v>
      </c>
      <c r="M443" t="s">
        <v>6402</v>
      </c>
      <c r="N443">
        <v>9</v>
      </c>
      <c r="O443" t="s">
        <v>6528</v>
      </c>
      <c r="P443" t="s">
        <v>6976</v>
      </c>
      <c r="Q443">
        <v>7</v>
      </c>
      <c r="R443">
        <v>3</v>
      </c>
      <c r="S443">
        <v>1.8</v>
      </c>
      <c r="T443">
        <v>3.79</v>
      </c>
      <c r="U443">
        <v>430.53</v>
      </c>
      <c r="V443">
        <v>113.44</v>
      </c>
      <c r="W443">
        <v>3.46</v>
      </c>
      <c r="X443">
        <v>0.63</v>
      </c>
      <c r="Y443">
        <v>0</v>
      </c>
      <c r="Z443">
        <v>3</v>
      </c>
      <c r="AA443" t="s">
        <v>5102</v>
      </c>
      <c r="AB443">
        <v>0</v>
      </c>
      <c r="AC443">
        <v>10</v>
      </c>
      <c r="AD443">
        <v>3.486547619047619</v>
      </c>
      <c r="AF443" t="s">
        <v>5110</v>
      </c>
      <c r="AI443">
        <v>0</v>
      </c>
      <c r="AJ443">
        <v>0</v>
      </c>
      <c r="AM443" t="s">
        <v>7796</v>
      </c>
    </row>
    <row r="444" spans="1:39">
      <c r="A444" t="s">
        <v>5498</v>
      </c>
      <c r="B444" t="s">
        <v>4554</v>
      </c>
      <c r="C444" t="s">
        <v>4556</v>
      </c>
      <c r="D444">
        <v>49</v>
      </c>
      <c r="E444" t="s">
        <v>4559</v>
      </c>
      <c r="F444">
        <v>7.31</v>
      </c>
      <c r="I444" t="s">
        <v>6229</v>
      </c>
      <c r="K444" t="s">
        <v>4891</v>
      </c>
      <c r="L444" t="s">
        <v>4892</v>
      </c>
      <c r="M444" t="s">
        <v>6402</v>
      </c>
      <c r="N444">
        <v>9</v>
      </c>
      <c r="O444" t="s">
        <v>6528</v>
      </c>
      <c r="P444" t="s">
        <v>6977</v>
      </c>
      <c r="Q444">
        <v>9</v>
      </c>
      <c r="R444">
        <v>2</v>
      </c>
      <c r="S444">
        <v>0.12</v>
      </c>
      <c r="T444">
        <v>2.1</v>
      </c>
      <c r="U444">
        <v>519.63</v>
      </c>
      <c r="V444">
        <v>112.58</v>
      </c>
      <c r="W444">
        <v>3.33</v>
      </c>
      <c r="X444">
        <v>5.51</v>
      </c>
      <c r="Y444">
        <v>7.58</v>
      </c>
      <c r="Z444">
        <v>4</v>
      </c>
      <c r="AA444" t="s">
        <v>5102</v>
      </c>
      <c r="AB444">
        <v>1</v>
      </c>
      <c r="AC444">
        <v>8</v>
      </c>
      <c r="AD444">
        <v>3.747333333333334</v>
      </c>
      <c r="AF444" t="s">
        <v>5110</v>
      </c>
      <c r="AI444">
        <v>0</v>
      </c>
      <c r="AJ444">
        <v>0</v>
      </c>
      <c r="AM444" t="s">
        <v>7796</v>
      </c>
    </row>
    <row r="445" spans="1:39">
      <c r="A445" t="s">
        <v>5499</v>
      </c>
      <c r="B445" t="s">
        <v>4554</v>
      </c>
      <c r="C445" t="s">
        <v>4556</v>
      </c>
      <c r="D445">
        <v>49.5</v>
      </c>
      <c r="E445" t="s">
        <v>4559</v>
      </c>
      <c r="F445">
        <v>7.3</v>
      </c>
      <c r="K445" t="s">
        <v>4891</v>
      </c>
      <c r="L445" t="s">
        <v>4892</v>
      </c>
      <c r="M445" t="s">
        <v>6378</v>
      </c>
      <c r="N445">
        <v>9</v>
      </c>
      <c r="O445" t="s">
        <v>6494</v>
      </c>
      <c r="P445" t="s">
        <v>6978</v>
      </c>
      <c r="Q445">
        <v>9</v>
      </c>
      <c r="R445">
        <v>2</v>
      </c>
      <c r="S445">
        <v>2.8</v>
      </c>
      <c r="T445">
        <v>2.89</v>
      </c>
      <c r="U445">
        <v>560.66</v>
      </c>
      <c r="V445">
        <v>125.05</v>
      </c>
      <c r="W445">
        <v>3.19</v>
      </c>
      <c r="X445">
        <v>13.91</v>
      </c>
      <c r="Y445">
        <v>6.76</v>
      </c>
      <c r="Z445">
        <v>3</v>
      </c>
      <c r="AA445" t="s">
        <v>5102</v>
      </c>
      <c r="AB445">
        <v>1</v>
      </c>
      <c r="AC445">
        <v>7</v>
      </c>
      <c r="AD445">
        <v>3.1</v>
      </c>
      <c r="AF445" t="s">
        <v>5108</v>
      </c>
      <c r="AI445">
        <v>0</v>
      </c>
      <c r="AJ445">
        <v>0</v>
      </c>
      <c r="AK445" t="s">
        <v>7697</v>
      </c>
      <c r="AL445" t="s">
        <v>7697</v>
      </c>
      <c r="AM445" t="s">
        <v>7796</v>
      </c>
    </row>
    <row r="446" spans="1:39">
      <c r="A446" t="s">
        <v>5500</v>
      </c>
      <c r="B446" t="s">
        <v>4554</v>
      </c>
      <c r="C446" t="s">
        <v>4556</v>
      </c>
      <c r="D446">
        <v>50</v>
      </c>
      <c r="E446" t="s">
        <v>4559</v>
      </c>
      <c r="F446">
        <v>7.3</v>
      </c>
      <c r="K446" t="s">
        <v>4891</v>
      </c>
      <c r="L446" t="s">
        <v>4892</v>
      </c>
      <c r="M446" t="s">
        <v>6435</v>
      </c>
      <c r="N446">
        <v>9</v>
      </c>
      <c r="O446" t="s">
        <v>6568</v>
      </c>
      <c r="P446" t="s">
        <v>6979</v>
      </c>
      <c r="Q446">
        <v>7</v>
      </c>
      <c r="R446">
        <v>2</v>
      </c>
      <c r="S446">
        <v>3.91</v>
      </c>
      <c r="T446">
        <v>3.91</v>
      </c>
      <c r="U446">
        <v>380.33</v>
      </c>
      <c r="V446">
        <v>107.43</v>
      </c>
      <c r="W446">
        <v>2.66</v>
      </c>
      <c r="X446">
        <v>10.12</v>
      </c>
      <c r="Y446">
        <v>3.66</v>
      </c>
      <c r="Z446">
        <v>3</v>
      </c>
      <c r="AA446" t="s">
        <v>5102</v>
      </c>
      <c r="AB446">
        <v>0</v>
      </c>
      <c r="AC446">
        <v>4</v>
      </c>
      <c r="AD446">
        <v>3.363785714285714</v>
      </c>
      <c r="AF446" t="s">
        <v>5108</v>
      </c>
      <c r="AI446">
        <v>0</v>
      </c>
      <c r="AJ446">
        <v>0</v>
      </c>
      <c r="AK446" t="s">
        <v>7755</v>
      </c>
      <c r="AL446" t="s">
        <v>7755</v>
      </c>
      <c r="AM446" t="s">
        <v>7796</v>
      </c>
    </row>
    <row r="447" spans="1:39">
      <c r="A447" t="s">
        <v>5501</v>
      </c>
      <c r="B447" t="s">
        <v>4554</v>
      </c>
      <c r="C447" t="s">
        <v>4556</v>
      </c>
      <c r="D447">
        <v>50</v>
      </c>
      <c r="E447" t="s">
        <v>4559</v>
      </c>
      <c r="F447">
        <v>7.3</v>
      </c>
      <c r="K447" t="s">
        <v>4891</v>
      </c>
      <c r="M447" t="s">
        <v>4915</v>
      </c>
      <c r="N447">
        <v>8</v>
      </c>
      <c r="O447" t="s">
        <v>6543</v>
      </c>
      <c r="P447" t="s">
        <v>6980</v>
      </c>
      <c r="Q447">
        <v>8</v>
      </c>
      <c r="R447">
        <v>2</v>
      </c>
      <c r="S447">
        <v>2.99</v>
      </c>
      <c r="T447">
        <v>2.99</v>
      </c>
      <c r="U447">
        <v>453.57</v>
      </c>
      <c r="V447">
        <v>92.51000000000001</v>
      </c>
      <c r="W447">
        <v>3.37</v>
      </c>
      <c r="X447">
        <v>13.59</v>
      </c>
      <c r="Y447">
        <v>2.21</v>
      </c>
      <c r="Z447">
        <v>3</v>
      </c>
      <c r="AA447" t="s">
        <v>5102</v>
      </c>
      <c r="AB447">
        <v>0</v>
      </c>
      <c r="AC447">
        <v>4</v>
      </c>
      <c r="AD447">
        <v>4.25297619047619</v>
      </c>
      <c r="AF447" t="s">
        <v>5108</v>
      </c>
      <c r="AI447">
        <v>0</v>
      </c>
      <c r="AJ447">
        <v>0</v>
      </c>
      <c r="AK447" t="s">
        <v>7736</v>
      </c>
      <c r="AL447" t="s">
        <v>7736</v>
      </c>
      <c r="AM447" t="s">
        <v>7796</v>
      </c>
    </row>
    <row r="448" spans="1:39">
      <c r="A448" t="s">
        <v>5502</v>
      </c>
      <c r="B448" t="s">
        <v>4554</v>
      </c>
      <c r="C448" t="s">
        <v>4556</v>
      </c>
      <c r="D448">
        <v>50</v>
      </c>
      <c r="E448" t="s">
        <v>4559</v>
      </c>
      <c r="F448">
        <v>7.3</v>
      </c>
      <c r="I448" t="s">
        <v>6230</v>
      </c>
      <c r="K448" t="s">
        <v>4891</v>
      </c>
      <c r="L448" t="s">
        <v>4892</v>
      </c>
      <c r="M448" t="s">
        <v>6402</v>
      </c>
      <c r="N448">
        <v>9</v>
      </c>
      <c r="O448" t="s">
        <v>6528</v>
      </c>
      <c r="P448" t="s">
        <v>6981</v>
      </c>
      <c r="Q448">
        <v>10</v>
      </c>
      <c r="R448">
        <v>2</v>
      </c>
      <c r="S448">
        <v>0.61</v>
      </c>
      <c r="T448">
        <v>1.85</v>
      </c>
      <c r="U448">
        <v>530.63</v>
      </c>
      <c r="V448">
        <v>145.17</v>
      </c>
      <c r="W448">
        <v>2.89</v>
      </c>
      <c r="X448">
        <v>6</v>
      </c>
      <c r="Y448">
        <v>1.94</v>
      </c>
      <c r="Z448">
        <v>4</v>
      </c>
      <c r="AA448" t="s">
        <v>5102</v>
      </c>
      <c r="AB448">
        <v>1</v>
      </c>
      <c r="AC448">
        <v>10</v>
      </c>
      <c r="AD448">
        <v>3.5</v>
      </c>
      <c r="AF448" t="s">
        <v>5110</v>
      </c>
      <c r="AI448">
        <v>0</v>
      </c>
      <c r="AJ448">
        <v>0</v>
      </c>
      <c r="AM448" t="s">
        <v>7796</v>
      </c>
    </row>
    <row r="449" spans="1:39">
      <c r="A449" t="s">
        <v>5503</v>
      </c>
      <c r="B449" t="s">
        <v>4554</v>
      </c>
      <c r="C449" t="s">
        <v>4556</v>
      </c>
      <c r="D449">
        <v>50</v>
      </c>
      <c r="E449" t="s">
        <v>4559</v>
      </c>
      <c r="F449">
        <v>7.3</v>
      </c>
      <c r="K449" t="s">
        <v>4891</v>
      </c>
      <c r="L449" t="s">
        <v>4892</v>
      </c>
      <c r="M449" t="s">
        <v>6408</v>
      </c>
      <c r="N449">
        <v>9</v>
      </c>
      <c r="O449" t="s">
        <v>6535</v>
      </c>
      <c r="P449" t="s">
        <v>6982</v>
      </c>
      <c r="Q449">
        <v>7</v>
      </c>
      <c r="R449">
        <v>2</v>
      </c>
      <c r="S449">
        <v>3.58</v>
      </c>
      <c r="T449">
        <v>3.58</v>
      </c>
      <c r="U449">
        <v>442.45</v>
      </c>
      <c r="V449">
        <v>107.31</v>
      </c>
      <c r="W449">
        <v>3.25</v>
      </c>
      <c r="X449">
        <v>10.79</v>
      </c>
      <c r="Y449">
        <v>1.3</v>
      </c>
      <c r="Z449">
        <v>5</v>
      </c>
      <c r="AA449" t="s">
        <v>5102</v>
      </c>
      <c r="AB449">
        <v>0</v>
      </c>
      <c r="AC449">
        <v>4</v>
      </c>
      <c r="AD449">
        <v>3.254071428571429</v>
      </c>
      <c r="AF449" t="s">
        <v>5108</v>
      </c>
      <c r="AI449">
        <v>0</v>
      </c>
      <c r="AJ449">
        <v>0</v>
      </c>
      <c r="AK449" t="s">
        <v>5113</v>
      </c>
      <c r="AL449" t="s">
        <v>5113</v>
      </c>
      <c r="AM449" t="s">
        <v>7796</v>
      </c>
    </row>
    <row r="450" spans="1:39">
      <c r="A450" t="s">
        <v>5504</v>
      </c>
      <c r="B450" t="s">
        <v>4554</v>
      </c>
      <c r="C450" t="s">
        <v>4556</v>
      </c>
      <c r="D450">
        <v>50.12</v>
      </c>
      <c r="E450" t="s">
        <v>4559</v>
      </c>
      <c r="F450">
        <v>7.3</v>
      </c>
      <c r="K450" t="s">
        <v>4891</v>
      </c>
      <c r="L450" t="s">
        <v>4892</v>
      </c>
      <c r="M450" t="s">
        <v>6373</v>
      </c>
      <c r="N450">
        <v>9</v>
      </c>
      <c r="O450" t="s">
        <v>6489</v>
      </c>
      <c r="P450" t="s">
        <v>6983</v>
      </c>
      <c r="Q450">
        <v>8</v>
      </c>
      <c r="R450">
        <v>2</v>
      </c>
      <c r="S450">
        <v>3.92</v>
      </c>
      <c r="T450">
        <v>4.01</v>
      </c>
      <c r="U450">
        <v>513.58</v>
      </c>
      <c r="V450">
        <v>129.2</v>
      </c>
      <c r="W450">
        <v>4.15</v>
      </c>
      <c r="X450">
        <v>7.75</v>
      </c>
      <c r="Y450">
        <v>2.97</v>
      </c>
      <c r="Z450">
        <v>5</v>
      </c>
      <c r="AA450" t="s">
        <v>5102</v>
      </c>
      <c r="AB450">
        <v>1</v>
      </c>
      <c r="AC450">
        <v>6</v>
      </c>
      <c r="AD450">
        <v>2.035</v>
      </c>
      <c r="AF450" t="s">
        <v>5108</v>
      </c>
      <c r="AI450">
        <v>0</v>
      </c>
      <c r="AJ450">
        <v>0</v>
      </c>
      <c r="AK450" t="s">
        <v>7692</v>
      </c>
      <c r="AL450" t="s">
        <v>7692</v>
      </c>
      <c r="AM450" t="s">
        <v>7796</v>
      </c>
    </row>
    <row r="451" spans="1:39">
      <c r="A451" t="s">
        <v>5505</v>
      </c>
      <c r="B451" t="s">
        <v>4554</v>
      </c>
      <c r="C451" t="s">
        <v>4556</v>
      </c>
      <c r="D451">
        <v>50.12</v>
      </c>
      <c r="E451" t="s">
        <v>4559</v>
      </c>
      <c r="F451">
        <v>7.3</v>
      </c>
      <c r="K451" t="s">
        <v>4891</v>
      </c>
      <c r="L451" t="s">
        <v>4892</v>
      </c>
      <c r="M451" t="s">
        <v>6373</v>
      </c>
      <c r="N451">
        <v>9</v>
      </c>
      <c r="O451" t="s">
        <v>6489</v>
      </c>
      <c r="P451" t="s">
        <v>6984</v>
      </c>
      <c r="Q451">
        <v>9</v>
      </c>
      <c r="R451">
        <v>2</v>
      </c>
      <c r="S451">
        <v>2.63</v>
      </c>
      <c r="T451">
        <v>3.31</v>
      </c>
      <c r="U451">
        <v>524.5599999999999</v>
      </c>
      <c r="V451">
        <v>152.99</v>
      </c>
      <c r="W451">
        <v>3.71</v>
      </c>
      <c r="X451">
        <v>6.44</v>
      </c>
      <c r="Y451">
        <v>2.96</v>
      </c>
      <c r="Z451">
        <v>5</v>
      </c>
      <c r="AA451" t="s">
        <v>5102</v>
      </c>
      <c r="AB451">
        <v>1</v>
      </c>
      <c r="AC451">
        <v>6</v>
      </c>
      <c r="AD451">
        <v>3.03</v>
      </c>
      <c r="AF451" t="s">
        <v>5110</v>
      </c>
      <c r="AI451">
        <v>0</v>
      </c>
      <c r="AJ451">
        <v>0</v>
      </c>
      <c r="AK451" t="s">
        <v>7692</v>
      </c>
      <c r="AL451" t="s">
        <v>7692</v>
      </c>
      <c r="AM451" t="s">
        <v>7796</v>
      </c>
    </row>
    <row r="452" spans="1:39">
      <c r="A452" t="s">
        <v>4716</v>
      </c>
      <c r="B452" t="s">
        <v>4554</v>
      </c>
      <c r="C452" t="s">
        <v>4556</v>
      </c>
      <c r="D452">
        <v>51</v>
      </c>
      <c r="E452" t="s">
        <v>4559</v>
      </c>
      <c r="F452">
        <v>7.29</v>
      </c>
      <c r="K452" t="s">
        <v>4891</v>
      </c>
      <c r="L452" t="s">
        <v>4892</v>
      </c>
      <c r="M452" t="s">
        <v>6436</v>
      </c>
      <c r="N452">
        <v>9</v>
      </c>
      <c r="O452" t="s">
        <v>6569</v>
      </c>
      <c r="P452" t="s">
        <v>4942</v>
      </c>
      <c r="Q452">
        <v>7</v>
      </c>
      <c r="R452">
        <v>1</v>
      </c>
      <c r="S452">
        <v>3.02</v>
      </c>
      <c r="T452">
        <v>3.04</v>
      </c>
      <c r="U452">
        <v>348.36</v>
      </c>
      <c r="V452">
        <v>84.51000000000001</v>
      </c>
      <c r="W452">
        <v>2.98</v>
      </c>
      <c r="X452">
        <v>9.06</v>
      </c>
      <c r="Y452">
        <v>2.97</v>
      </c>
      <c r="Z452">
        <v>4</v>
      </c>
      <c r="AA452" t="s">
        <v>5102</v>
      </c>
      <c r="AB452">
        <v>0</v>
      </c>
      <c r="AC452">
        <v>2</v>
      </c>
      <c r="AD452">
        <v>5.303333333333333</v>
      </c>
      <c r="AE452" t="s">
        <v>5104</v>
      </c>
      <c r="AF452" t="s">
        <v>5108</v>
      </c>
      <c r="AI452">
        <v>0</v>
      </c>
      <c r="AJ452">
        <v>0</v>
      </c>
      <c r="AK452" t="s">
        <v>7731</v>
      </c>
      <c r="AL452" t="s">
        <v>7731</v>
      </c>
      <c r="AM452" t="s">
        <v>7796</v>
      </c>
    </row>
    <row r="453" spans="1:39">
      <c r="A453" t="s">
        <v>4716</v>
      </c>
      <c r="B453" t="s">
        <v>4554</v>
      </c>
      <c r="C453" t="s">
        <v>4556</v>
      </c>
      <c r="D453">
        <v>51</v>
      </c>
      <c r="E453" t="s">
        <v>4559</v>
      </c>
      <c r="F453">
        <v>7.29</v>
      </c>
      <c r="K453" t="s">
        <v>4891</v>
      </c>
      <c r="L453" t="s">
        <v>4892</v>
      </c>
      <c r="M453" t="s">
        <v>6436</v>
      </c>
      <c r="N453">
        <v>9</v>
      </c>
      <c r="O453" t="s">
        <v>6569</v>
      </c>
      <c r="P453" t="s">
        <v>4942</v>
      </c>
      <c r="Q453">
        <v>7</v>
      </c>
      <c r="R453">
        <v>1</v>
      </c>
      <c r="S453">
        <v>3.02</v>
      </c>
      <c r="T453">
        <v>3.04</v>
      </c>
      <c r="U453">
        <v>348.36</v>
      </c>
      <c r="V453">
        <v>84.51000000000001</v>
      </c>
      <c r="W453">
        <v>2.98</v>
      </c>
      <c r="X453">
        <v>9.06</v>
      </c>
      <c r="Y453">
        <v>2.97</v>
      </c>
      <c r="Z453">
        <v>4</v>
      </c>
      <c r="AA453" t="s">
        <v>5102</v>
      </c>
      <c r="AB453">
        <v>0</v>
      </c>
      <c r="AC453">
        <v>2</v>
      </c>
      <c r="AD453">
        <v>5.303333333333333</v>
      </c>
      <c r="AE453" t="s">
        <v>5104</v>
      </c>
      <c r="AF453" t="s">
        <v>5108</v>
      </c>
      <c r="AI453">
        <v>0</v>
      </c>
      <c r="AJ453">
        <v>0</v>
      </c>
      <c r="AK453" t="s">
        <v>7731</v>
      </c>
      <c r="AL453" t="s">
        <v>7731</v>
      </c>
      <c r="AM453" t="s">
        <v>7796</v>
      </c>
    </row>
    <row r="454" spans="1:39">
      <c r="A454" t="s">
        <v>5506</v>
      </c>
      <c r="B454" t="s">
        <v>4554</v>
      </c>
      <c r="C454" t="s">
        <v>4556</v>
      </c>
      <c r="D454">
        <v>51</v>
      </c>
      <c r="E454" t="s">
        <v>4559</v>
      </c>
      <c r="F454">
        <v>7.29</v>
      </c>
      <c r="K454" t="s">
        <v>4891</v>
      </c>
      <c r="M454" t="s">
        <v>4915</v>
      </c>
      <c r="N454">
        <v>8</v>
      </c>
      <c r="O454" t="s">
        <v>6543</v>
      </c>
      <c r="P454" t="s">
        <v>6985</v>
      </c>
      <c r="Q454">
        <v>9</v>
      </c>
      <c r="R454">
        <v>2</v>
      </c>
      <c r="S454">
        <v>2.63</v>
      </c>
      <c r="T454">
        <v>2.63</v>
      </c>
      <c r="U454">
        <v>469.57</v>
      </c>
      <c r="V454">
        <v>101.74</v>
      </c>
      <c r="W454">
        <v>2.61</v>
      </c>
      <c r="X454">
        <v>13.59</v>
      </c>
      <c r="Y454">
        <v>2.19</v>
      </c>
      <c r="Z454">
        <v>3</v>
      </c>
      <c r="AA454" t="s">
        <v>5102</v>
      </c>
      <c r="AB454">
        <v>0</v>
      </c>
      <c r="AC454">
        <v>6</v>
      </c>
      <c r="AD454">
        <v>4.01102380952381</v>
      </c>
      <c r="AF454" t="s">
        <v>5108</v>
      </c>
      <c r="AI454">
        <v>0</v>
      </c>
      <c r="AJ454">
        <v>0</v>
      </c>
      <c r="AK454" t="s">
        <v>7736</v>
      </c>
      <c r="AL454" t="s">
        <v>7736</v>
      </c>
      <c r="AM454" t="s">
        <v>7796</v>
      </c>
    </row>
    <row r="455" spans="1:39">
      <c r="A455" t="s">
        <v>5507</v>
      </c>
      <c r="B455" t="s">
        <v>4554</v>
      </c>
      <c r="C455" t="s">
        <v>4556</v>
      </c>
      <c r="D455">
        <v>51</v>
      </c>
      <c r="E455" t="s">
        <v>4559</v>
      </c>
      <c r="F455">
        <v>7.29</v>
      </c>
      <c r="K455" t="s">
        <v>4891</v>
      </c>
      <c r="M455" t="s">
        <v>4915</v>
      </c>
      <c r="N455">
        <v>8</v>
      </c>
      <c r="O455" t="s">
        <v>6543</v>
      </c>
      <c r="P455" t="s">
        <v>6986</v>
      </c>
      <c r="Q455">
        <v>8</v>
      </c>
      <c r="R455">
        <v>2</v>
      </c>
      <c r="S455">
        <v>0.06</v>
      </c>
      <c r="T455">
        <v>2.25</v>
      </c>
      <c r="U455">
        <v>452.58</v>
      </c>
      <c r="V455">
        <v>98.3</v>
      </c>
      <c r="W455">
        <v>3.26</v>
      </c>
      <c r="X455">
        <v>13.59</v>
      </c>
      <c r="Y455">
        <v>9.779999999999999</v>
      </c>
      <c r="Z455">
        <v>3</v>
      </c>
      <c r="AA455" t="s">
        <v>5102</v>
      </c>
      <c r="AB455">
        <v>0</v>
      </c>
      <c r="AC455">
        <v>5</v>
      </c>
      <c r="AD455">
        <v>3.672047619047619</v>
      </c>
      <c r="AF455" t="s">
        <v>5109</v>
      </c>
      <c r="AI455">
        <v>0</v>
      </c>
      <c r="AJ455">
        <v>0</v>
      </c>
      <c r="AK455" t="s">
        <v>7736</v>
      </c>
      <c r="AL455" t="s">
        <v>7736</v>
      </c>
      <c r="AM455" t="s">
        <v>7796</v>
      </c>
    </row>
    <row r="456" spans="1:39">
      <c r="A456" t="s">
        <v>5508</v>
      </c>
      <c r="B456" t="s">
        <v>4554</v>
      </c>
      <c r="C456" t="s">
        <v>4556</v>
      </c>
      <c r="D456">
        <v>51</v>
      </c>
      <c r="E456" t="s">
        <v>4559</v>
      </c>
      <c r="F456">
        <v>7.29</v>
      </c>
      <c r="K456" t="s">
        <v>4891</v>
      </c>
      <c r="M456" t="s">
        <v>6426</v>
      </c>
      <c r="N456">
        <v>8</v>
      </c>
      <c r="O456" t="s">
        <v>6556</v>
      </c>
      <c r="P456" t="s">
        <v>6987</v>
      </c>
      <c r="Q456">
        <v>8</v>
      </c>
      <c r="R456">
        <v>2</v>
      </c>
      <c r="S456">
        <v>3.27</v>
      </c>
      <c r="T456">
        <v>3.29</v>
      </c>
      <c r="U456">
        <v>487.56</v>
      </c>
      <c r="V456">
        <v>104.74</v>
      </c>
      <c r="W456">
        <v>3.39</v>
      </c>
      <c r="Y456">
        <v>5.95</v>
      </c>
      <c r="Z456">
        <v>3</v>
      </c>
      <c r="AA456" t="s">
        <v>5102</v>
      </c>
      <c r="AB456">
        <v>0</v>
      </c>
      <c r="AC456">
        <v>5</v>
      </c>
      <c r="AD456">
        <v>3.317523809523809</v>
      </c>
      <c r="AF456" t="s">
        <v>5108</v>
      </c>
      <c r="AI456">
        <v>0</v>
      </c>
      <c r="AJ456">
        <v>0</v>
      </c>
      <c r="AK456" t="s">
        <v>7745</v>
      </c>
      <c r="AL456" t="s">
        <v>7745</v>
      </c>
      <c r="AM456" t="s">
        <v>7796</v>
      </c>
    </row>
    <row r="457" spans="1:39">
      <c r="A457" t="s">
        <v>5509</v>
      </c>
      <c r="B457" t="s">
        <v>4554</v>
      </c>
      <c r="C457" t="s">
        <v>4556</v>
      </c>
      <c r="D457">
        <v>51</v>
      </c>
      <c r="E457" t="s">
        <v>4559</v>
      </c>
      <c r="F457">
        <v>7.29</v>
      </c>
      <c r="I457" t="s">
        <v>6231</v>
      </c>
      <c r="K457" t="s">
        <v>4891</v>
      </c>
      <c r="L457" t="s">
        <v>4892</v>
      </c>
      <c r="M457" t="s">
        <v>6402</v>
      </c>
      <c r="N457">
        <v>9</v>
      </c>
      <c r="O457" t="s">
        <v>6528</v>
      </c>
      <c r="P457" t="s">
        <v>6988</v>
      </c>
      <c r="Q457">
        <v>8</v>
      </c>
      <c r="R457">
        <v>2</v>
      </c>
      <c r="S457">
        <v>1.25</v>
      </c>
      <c r="T457">
        <v>2.95</v>
      </c>
      <c r="U457">
        <v>546.65</v>
      </c>
      <c r="V457">
        <v>126.41</v>
      </c>
      <c r="W457">
        <v>4.38</v>
      </c>
      <c r="X457">
        <v>5.53</v>
      </c>
      <c r="Y457">
        <v>2.17</v>
      </c>
      <c r="Z457">
        <v>4</v>
      </c>
      <c r="AA457" t="s">
        <v>5102</v>
      </c>
      <c r="AB457">
        <v>1</v>
      </c>
      <c r="AC457">
        <v>8</v>
      </c>
      <c r="AD457">
        <v>3.5</v>
      </c>
      <c r="AF457" t="s">
        <v>5110</v>
      </c>
      <c r="AI457">
        <v>0</v>
      </c>
      <c r="AJ457">
        <v>0</v>
      </c>
      <c r="AM457" t="s">
        <v>7796</v>
      </c>
    </row>
    <row r="458" spans="1:39">
      <c r="A458" t="s">
        <v>5510</v>
      </c>
      <c r="B458" t="s">
        <v>4554</v>
      </c>
      <c r="C458" t="s">
        <v>4556</v>
      </c>
      <c r="D458">
        <v>52</v>
      </c>
      <c r="E458" t="s">
        <v>4559</v>
      </c>
      <c r="F458">
        <v>7.28</v>
      </c>
      <c r="K458" t="s">
        <v>4891</v>
      </c>
      <c r="L458" t="s">
        <v>4892</v>
      </c>
      <c r="M458" t="s">
        <v>6386</v>
      </c>
      <c r="N458">
        <v>9</v>
      </c>
      <c r="O458" t="s">
        <v>6510</v>
      </c>
      <c r="P458" t="s">
        <v>6989</v>
      </c>
      <c r="Q458">
        <v>11</v>
      </c>
      <c r="R458">
        <v>1</v>
      </c>
      <c r="S458">
        <v>-1.67</v>
      </c>
      <c r="T458">
        <v>0.55</v>
      </c>
      <c r="U458">
        <v>463.45</v>
      </c>
      <c r="V458">
        <v>110.89</v>
      </c>
      <c r="W458">
        <v>1.54</v>
      </c>
      <c r="X458">
        <v>4.62</v>
      </c>
      <c r="Y458">
        <v>0</v>
      </c>
      <c r="Z458">
        <v>3</v>
      </c>
      <c r="AA458" t="s">
        <v>5102</v>
      </c>
      <c r="AB458">
        <v>1</v>
      </c>
      <c r="AC458">
        <v>5</v>
      </c>
      <c r="AD458">
        <v>4.398071428571428</v>
      </c>
      <c r="AF458" t="s">
        <v>5110</v>
      </c>
      <c r="AI458">
        <v>0</v>
      </c>
      <c r="AJ458">
        <v>0</v>
      </c>
      <c r="AK458" t="s">
        <v>7711</v>
      </c>
      <c r="AL458" t="s">
        <v>7711</v>
      </c>
      <c r="AM458" t="s">
        <v>7796</v>
      </c>
    </row>
    <row r="459" spans="1:39">
      <c r="A459" t="s">
        <v>5511</v>
      </c>
      <c r="B459" t="s">
        <v>4554</v>
      </c>
      <c r="C459" t="s">
        <v>4556</v>
      </c>
      <c r="D459">
        <v>52</v>
      </c>
      <c r="E459" t="s">
        <v>4559</v>
      </c>
      <c r="F459">
        <v>7.28</v>
      </c>
      <c r="K459" t="s">
        <v>4891</v>
      </c>
      <c r="M459" t="s">
        <v>4915</v>
      </c>
      <c r="N459">
        <v>8</v>
      </c>
      <c r="O459" t="s">
        <v>6543</v>
      </c>
      <c r="P459" t="s">
        <v>6990</v>
      </c>
      <c r="Q459">
        <v>9</v>
      </c>
      <c r="R459">
        <v>2</v>
      </c>
      <c r="S459">
        <v>2.63</v>
      </c>
      <c r="T459">
        <v>2.63</v>
      </c>
      <c r="U459">
        <v>469.57</v>
      </c>
      <c r="V459">
        <v>101.74</v>
      </c>
      <c r="W459">
        <v>2.61</v>
      </c>
      <c r="X459">
        <v>13.59</v>
      </c>
      <c r="Y459">
        <v>2.19</v>
      </c>
      <c r="Z459">
        <v>3</v>
      </c>
      <c r="AA459" t="s">
        <v>5102</v>
      </c>
      <c r="AB459">
        <v>0</v>
      </c>
      <c r="AC459">
        <v>6</v>
      </c>
      <c r="AD459">
        <v>4.01102380952381</v>
      </c>
      <c r="AF459" t="s">
        <v>5108</v>
      </c>
      <c r="AI459">
        <v>0</v>
      </c>
      <c r="AJ459">
        <v>0</v>
      </c>
      <c r="AK459" t="s">
        <v>7736</v>
      </c>
      <c r="AL459" t="s">
        <v>7736</v>
      </c>
      <c r="AM459" t="s">
        <v>7796</v>
      </c>
    </row>
    <row r="460" spans="1:39">
      <c r="A460" t="s">
        <v>5512</v>
      </c>
      <c r="B460" t="s">
        <v>4554</v>
      </c>
      <c r="C460" t="s">
        <v>4556</v>
      </c>
      <c r="D460">
        <v>52</v>
      </c>
      <c r="E460" t="s">
        <v>4559</v>
      </c>
      <c r="F460">
        <v>7.28</v>
      </c>
      <c r="K460" t="s">
        <v>4891</v>
      </c>
      <c r="M460" t="s">
        <v>6415</v>
      </c>
      <c r="N460">
        <v>8</v>
      </c>
      <c r="O460" t="s">
        <v>6544</v>
      </c>
      <c r="P460" t="s">
        <v>6991</v>
      </c>
      <c r="Q460">
        <v>7</v>
      </c>
      <c r="R460">
        <v>0</v>
      </c>
      <c r="S460">
        <v>2.77</v>
      </c>
      <c r="T460">
        <v>2.77</v>
      </c>
      <c r="U460">
        <v>394.5</v>
      </c>
      <c r="V460">
        <v>60.25</v>
      </c>
      <c r="W460">
        <v>4.23</v>
      </c>
      <c r="Y460">
        <v>2.21</v>
      </c>
      <c r="Z460">
        <v>3</v>
      </c>
      <c r="AA460" t="s">
        <v>5102</v>
      </c>
      <c r="AB460">
        <v>0</v>
      </c>
      <c r="AC460">
        <v>2</v>
      </c>
      <c r="AD460">
        <v>5.368571428571428</v>
      </c>
      <c r="AF460" t="s">
        <v>5108</v>
      </c>
      <c r="AI460">
        <v>0</v>
      </c>
      <c r="AJ460">
        <v>0</v>
      </c>
      <c r="AK460" t="s">
        <v>7737</v>
      </c>
      <c r="AL460" t="s">
        <v>7737</v>
      </c>
      <c r="AM460" t="s">
        <v>7796</v>
      </c>
    </row>
    <row r="461" spans="1:39">
      <c r="A461" t="s">
        <v>5513</v>
      </c>
      <c r="B461" t="s">
        <v>4554</v>
      </c>
      <c r="C461" t="s">
        <v>4556</v>
      </c>
      <c r="D461">
        <v>52</v>
      </c>
      <c r="E461" t="s">
        <v>4559</v>
      </c>
      <c r="F461">
        <v>7.28</v>
      </c>
      <c r="K461" t="s">
        <v>4891</v>
      </c>
      <c r="L461" t="s">
        <v>4892</v>
      </c>
      <c r="M461" t="s">
        <v>4902</v>
      </c>
      <c r="N461">
        <v>9</v>
      </c>
      <c r="O461" t="s">
        <v>6484</v>
      </c>
      <c r="P461" t="s">
        <v>6992</v>
      </c>
      <c r="Q461">
        <v>8</v>
      </c>
      <c r="R461">
        <v>2</v>
      </c>
      <c r="S461">
        <v>2.18</v>
      </c>
      <c r="T461">
        <v>3.85</v>
      </c>
      <c r="U461">
        <v>467.58</v>
      </c>
      <c r="V461">
        <v>106.1</v>
      </c>
      <c r="W461">
        <v>4.33</v>
      </c>
      <c r="X461">
        <v>5.55</v>
      </c>
      <c r="Y461">
        <v>2.95</v>
      </c>
      <c r="Z461">
        <v>4</v>
      </c>
      <c r="AA461" t="s">
        <v>5102</v>
      </c>
      <c r="AB461">
        <v>0</v>
      </c>
      <c r="AC461">
        <v>8</v>
      </c>
      <c r="AD461">
        <v>3.679904761904762</v>
      </c>
      <c r="AF461" t="s">
        <v>5110</v>
      </c>
      <c r="AI461">
        <v>0</v>
      </c>
      <c r="AJ461">
        <v>0</v>
      </c>
      <c r="AK461" t="s">
        <v>7687</v>
      </c>
      <c r="AL461" t="s">
        <v>7687</v>
      </c>
      <c r="AM461" t="s">
        <v>7796</v>
      </c>
    </row>
    <row r="462" spans="1:39">
      <c r="A462" t="s">
        <v>5514</v>
      </c>
      <c r="B462" t="s">
        <v>4554</v>
      </c>
      <c r="C462" t="s">
        <v>4556</v>
      </c>
      <c r="D462">
        <v>52</v>
      </c>
      <c r="E462" t="s">
        <v>4559</v>
      </c>
      <c r="F462">
        <v>7.28</v>
      </c>
      <c r="K462" t="s">
        <v>4891</v>
      </c>
      <c r="L462" t="s">
        <v>4892</v>
      </c>
      <c r="M462" t="s">
        <v>6376</v>
      </c>
      <c r="N462">
        <v>9</v>
      </c>
      <c r="O462" t="s">
        <v>6492</v>
      </c>
      <c r="P462" t="s">
        <v>6993</v>
      </c>
      <c r="Q462">
        <v>7</v>
      </c>
      <c r="R462">
        <v>2</v>
      </c>
      <c r="S462">
        <v>0.82</v>
      </c>
      <c r="T462">
        <v>0.82</v>
      </c>
      <c r="U462">
        <v>296.35</v>
      </c>
      <c r="V462">
        <v>101.14</v>
      </c>
      <c r="W462">
        <v>1.73</v>
      </c>
      <c r="X462">
        <v>9.15</v>
      </c>
      <c r="Y462">
        <v>0.31</v>
      </c>
      <c r="Z462">
        <v>2</v>
      </c>
      <c r="AA462" t="s">
        <v>5102</v>
      </c>
      <c r="AB462">
        <v>0</v>
      </c>
      <c r="AC462">
        <v>4</v>
      </c>
      <c r="AD462">
        <v>5.128666666666667</v>
      </c>
      <c r="AF462" t="s">
        <v>5108</v>
      </c>
      <c r="AI462">
        <v>0</v>
      </c>
      <c r="AJ462">
        <v>0</v>
      </c>
      <c r="AK462" t="s">
        <v>7695</v>
      </c>
      <c r="AL462" t="s">
        <v>7695</v>
      </c>
      <c r="AM462" t="s">
        <v>7796</v>
      </c>
    </row>
    <row r="463" spans="1:39">
      <c r="A463" t="s">
        <v>5515</v>
      </c>
      <c r="B463" t="s">
        <v>4554</v>
      </c>
      <c r="C463" t="s">
        <v>4556</v>
      </c>
      <c r="D463">
        <v>52.5</v>
      </c>
      <c r="E463" t="s">
        <v>4559</v>
      </c>
      <c r="F463">
        <v>7.28</v>
      </c>
      <c r="K463" t="s">
        <v>4891</v>
      </c>
      <c r="M463" t="s">
        <v>4915</v>
      </c>
      <c r="N463">
        <v>8</v>
      </c>
      <c r="O463" t="s">
        <v>6508</v>
      </c>
      <c r="P463" t="s">
        <v>6994</v>
      </c>
      <c r="Q463">
        <v>8</v>
      </c>
      <c r="R463">
        <v>2</v>
      </c>
      <c r="S463">
        <v>3.19</v>
      </c>
      <c r="T463">
        <v>3.2</v>
      </c>
      <c r="U463">
        <v>479.52</v>
      </c>
      <c r="V463">
        <v>104.74</v>
      </c>
      <c r="W463">
        <v>2.99</v>
      </c>
      <c r="X463">
        <v>13.21</v>
      </c>
      <c r="Y463">
        <v>5.86</v>
      </c>
      <c r="Z463">
        <v>3</v>
      </c>
      <c r="AA463" t="s">
        <v>5102</v>
      </c>
      <c r="AB463">
        <v>0</v>
      </c>
      <c r="AC463">
        <v>5</v>
      </c>
      <c r="AD463">
        <v>3.459952380952381</v>
      </c>
      <c r="AF463" t="s">
        <v>5108</v>
      </c>
      <c r="AI463">
        <v>0</v>
      </c>
      <c r="AJ463">
        <v>0</v>
      </c>
      <c r="AK463" t="s">
        <v>7709</v>
      </c>
      <c r="AL463" t="s">
        <v>7709</v>
      </c>
      <c r="AM463" t="s">
        <v>7796</v>
      </c>
    </row>
    <row r="464" spans="1:39">
      <c r="A464" t="s">
        <v>5516</v>
      </c>
      <c r="B464" t="s">
        <v>4554</v>
      </c>
      <c r="C464" t="s">
        <v>4556</v>
      </c>
      <c r="D464">
        <v>53</v>
      </c>
      <c r="E464" t="s">
        <v>4559</v>
      </c>
      <c r="F464">
        <v>7.28</v>
      </c>
      <c r="K464" t="s">
        <v>4891</v>
      </c>
      <c r="L464" t="s">
        <v>4892</v>
      </c>
      <c r="M464" t="s">
        <v>6379</v>
      </c>
      <c r="N464">
        <v>9</v>
      </c>
      <c r="O464" t="s">
        <v>6501</v>
      </c>
      <c r="P464" t="s">
        <v>6995</v>
      </c>
      <c r="Q464">
        <v>8</v>
      </c>
      <c r="R464">
        <v>4</v>
      </c>
      <c r="S464">
        <v>0.62</v>
      </c>
      <c r="T464">
        <v>1.89</v>
      </c>
      <c r="U464">
        <v>399.44</v>
      </c>
      <c r="V464">
        <v>165.98</v>
      </c>
      <c r="W464">
        <v>0.86</v>
      </c>
      <c r="X464">
        <v>6.06</v>
      </c>
      <c r="Y464">
        <v>0.89</v>
      </c>
      <c r="Z464">
        <v>3</v>
      </c>
      <c r="AA464" t="s">
        <v>5102</v>
      </c>
      <c r="AB464">
        <v>0</v>
      </c>
      <c r="AC464">
        <v>5</v>
      </c>
      <c r="AD464">
        <v>3.718285714285714</v>
      </c>
      <c r="AF464" t="s">
        <v>5110</v>
      </c>
      <c r="AI464">
        <v>0</v>
      </c>
      <c r="AJ464">
        <v>0</v>
      </c>
      <c r="AK464" t="s">
        <v>7704</v>
      </c>
      <c r="AL464" t="s">
        <v>7704</v>
      </c>
      <c r="AM464" t="s">
        <v>7796</v>
      </c>
    </row>
    <row r="465" spans="1:39">
      <c r="A465" t="s">
        <v>5517</v>
      </c>
      <c r="B465" t="s">
        <v>4554</v>
      </c>
      <c r="C465" t="s">
        <v>4556</v>
      </c>
      <c r="D465">
        <v>54</v>
      </c>
      <c r="E465" t="s">
        <v>4559</v>
      </c>
      <c r="F465">
        <v>7.27</v>
      </c>
      <c r="K465" t="s">
        <v>4891</v>
      </c>
      <c r="L465" t="s">
        <v>4892</v>
      </c>
      <c r="M465" t="s">
        <v>4902</v>
      </c>
      <c r="N465">
        <v>9</v>
      </c>
      <c r="O465" t="s">
        <v>6495</v>
      </c>
      <c r="P465" t="s">
        <v>6996</v>
      </c>
      <c r="Q465">
        <v>5</v>
      </c>
      <c r="R465">
        <v>1</v>
      </c>
      <c r="S465">
        <v>2.72</v>
      </c>
      <c r="T465">
        <v>2.93</v>
      </c>
      <c r="U465">
        <v>434.9</v>
      </c>
      <c r="V465">
        <v>58.64</v>
      </c>
      <c r="W465">
        <v>3.89</v>
      </c>
      <c r="X465">
        <v>7.5</v>
      </c>
      <c r="Y465">
        <v>0</v>
      </c>
      <c r="Z465">
        <v>2</v>
      </c>
      <c r="AA465" t="s">
        <v>5102</v>
      </c>
      <c r="AB465">
        <v>0</v>
      </c>
      <c r="AC465">
        <v>3</v>
      </c>
      <c r="AD465">
        <v>4.938333333333333</v>
      </c>
      <c r="AF465" t="s">
        <v>5108</v>
      </c>
      <c r="AI465">
        <v>0</v>
      </c>
      <c r="AJ465">
        <v>0</v>
      </c>
      <c r="AK465" t="s">
        <v>7698</v>
      </c>
      <c r="AL465" t="s">
        <v>7698</v>
      </c>
      <c r="AM465" t="s">
        <v>7796</v>
      </c>
    </row>
    <row r="466" spans="1:39">
      <c r="A466" t="s">
        <v>5518</v>
      </c>
      <c r="B466" t="s">
        <v>4554</v>
      </c>
      <c r="C466" t="s">
        <v>4556</v>
      </c>
      <c r="D466">
        <v>54</v>
      </c>
      <c r="E466" t="s">
        <v>4559</v>
      </c>
      <c r="F466">
        <v>7.27</v>
      </c>
      <c r="K466" t="s">
        <v>4891</v>
      </c>
      <c r="M466" t="s">
        <v>6423</v>
      </c>
      <c r="N466">
        <v>8</v>
      </c>
      <c r="O466" t="s">
        <v>6552</v>
      </c>
      <c r="P466" t="s">
        <v>6997</v>
      </c>
      <c r="Q466">
        <v>6</v>
      </c>
      <c r="R466">
        <v>2</v>
      </c>
      <c r="S466">
        <v>3.56</v>
      </c>
      <c r="T466">
        <v>3.89</v>
      </c>
      <c r="U466">
        <v>374.24</v>
      </c>
      <c r="V466">
        <v>89.84999999999999</v>
      </c>
      <c r="W466">
        <v>3.66</v>
      </c>
      <c r="X466">
        <v>7.45</v>
      </c>
      <c r="Y466">
        <v>3.91</v>
      </c>
      <c r="Z466">
        <v>3</v>
      </c>
      <c r="AA466" t="s">
        <v>5102</v>
      </c>
      <c r="AB466">
        <v>0</v>
      </c>
      <c r="AC466">
        <v>2</v>
      </c>
      <c r="AD466">
        <v>4.173285714285714</v>
      </c>
      <c r="AF466" t="s">
        <v>5108</v>
      </c>
      <c r="AI466">
        <v>0</v>
      </c>
      <c r="AJ466">
        <v>0</v>
      </c>
      <c r="AK466" t="s">
        <v>7741</v>
      </c>
      <c r="AL466" t="s">
        <v>7741</v>
      </c>
      <c r="AM466" t="s">
        <v>7796</v>
      </c>
    </row>
    <row r="467" spans="1:39">
      <c r="A467" t="s">
        <v>5519</v>
      </c>
      <c r="B467" t="s">
        <v>4554</v>
      </c>
      <c r="C467" t="s">
        <v>4556</v>
      </c>
      <c r="D467">
        <v>54</v>
      </c>
      <c r="E467" t="s">
        <v>4559</v>
      </c>
      <c r="F467">
        <v>7.27</v>
      </c>
      <c r="K467" t="s">
        <v>4891</v>
      </c>
      <c r="M467" t="s">
        <v>6437</v>
      </c>
      <c r="N467">
        <v>8</v>
      </c>
      <c r="O467" t="s">
        <v>6570</v>
      </c>
      <c r="P467" t="s">
        <v>6998</v>
      </c>
      <c r="Q467">
        <v>7</v>
      </c>
      <c r="R467">
        <v>3</v>
      </c>
      <c r="S467">
        <v>3.24</v>
      </c>
      <c r="T467">
        <v>3.24</v>
      </c>
      <c r="U467">
        <v>538.03</v>
      </c>
      <c r="V467">
        <v>129.21</v>
      </c>
      <c r="W467">
        <v>4.6</v>
      </c>
      <c r="Y467">
        <v>1.4</v>
      </c>
      <c r="Z467">
        <v>4</v>
      </c>
      <c r="AA467" t="s">
        <v>5102</v>
      </c>
      <c r="AB467">
        <v>1</v>
      </c>
      <c r="AC467">
        <v>7</v>
      </c>
      <c r="AD467">
        <v>2.426666666666667</v>
      </c>
      <c r="AF467" t="s">
        <v>5108</v>
      </c>
      <c r="AI467">
        <v>0</v>
      </c>
      <c r="AJ467">
        <v>0</v>
      </c>
      <c r="AK467" t="s">
        <v>7756</v>
      </c>
      <c r="AL467" t="s">
        <v>7756</v>
      </c>
      <c r="AM467" t="s">
        <v>7796</v>
      </c>
    </row>
    <row r="468" spans="1:39">
      <c r="A468" t="s">
        <v>5520</v>
      </c>
      <c r="B468" t="s">
        <v>4554</v>
      </c>
      <c r="C468" t="s">
        <v>4556</v>
      </c>
      <c r="D468">
        <v>54</v>
      </c>
      <c r="E468" t="s">
        <v>4559</v>
      </c>
      <c r="F468">
        <v>7.27</v>
      </c>
      <c r="K468" t="s">
        <v>4891</v>
      </c>
      <c r="M468" t="s">
        <v>4915</v>
      </c>
      <c r="N468">
        <v>8</v>
      </c>
      <c r="O468" t="s">
        <v>6527</v>
      </c>
      <c r="P468" t="s">
        <v>6999</v>
      </c>
      <c r="Q468">
        <v>6</v>
      </c>
      <c r="R468">
        <v>2</v>
      </c>
      <c r="S468">
        <v>3.98</v>
      </c>
      <c r="T468">
        <v>4.59</v>
      </c>
      <c r="U468">
        <v>351.36</v>
      </c>
      <c r="V468">
        <v>80.92</v>
      </c>
      <c r="W468">
        <v>3.52</v>
      </c>
      <c r="X468">
        <v>7.14</v>
      </c>
      <c r="Y468">
        <v>0</v>
      </c>
      <c r="Z468">
        <v>3</v>
      </c>
      <c r="AA468" t="s">
        <v>5102</v>
      </c>
      <c r="AB468">
        <v>0</v>
      </c>
      <c r="AC468">
        <v>2</v>
      </c>
      <c r="AD468">
        <v>3.715</v>
      </c>
      <c r="AF468" t="s">
        <v>5108</v>
      </c>
      <c r="AI468">
        <v>0</v>
      </c>
      <c r="AJ468">
        <v>0</v>
      </c>
      <c r="AK468" t="s">
        <v>7724</v>
      </c>
      <c r="AL468" t="s">
        <v>7724</v>
      </c>
      <c r="AM468" t="s">
        <v>7796</v>
      </c>
    </row>
    <row r="469" spans="1:39">
      <c r="A469" t="s">
        <v>5521</v>
      </c>
      <c r="B469" t="s">
        <v>4554</v>
      </c>
      <c r="C469" t="s">
        <v>4556</v>
      </c>
      <c r="D469">
        <v>55</v>
      </c>
      <c r="E469" t="s">
        <v>4559</v>
      </c>
      <c r="F469">
        <v>7.26</v>
      </c>
      <c r="K469" t="s">
        <v>4891</v>
      </c>
      <c r="L469" t="s">
        <v>4892</v>
      </c>
      <c r="M469" t="s">
        <v>4895</v>
      </c>
      <c r="N469">
        <v>9</v>
      </c>
      <c r="O469" t="s">
        <v>4918</v>
      </c>
      <c r="P469" t="s">
        <v>7000</v>
      </c>
      <c r="Q469">
        <v>7</v>
      </c>
      <c r="R469">
        <v>1</v>
      </c>
      <c r="S469">
        <v>3.96</v>
      </c>
      <c r="T469">
        <v>3.96</v>
      </c>
      <c r="U469">
        <v>383.48</v>
      </c>
      <c r="V469">
        <v>81.93000000000001</v>
      </c>
      <c r="W469">
        <v>3.22</v>
      </c>
      <c r="Y469">
        <v>0.96</v>
      </c>
      <c r="Z469">
        <v>3</v>
      </c>
      <c r="AA469" t="s">
        <v>5102</v>
      </c>
      <c r="AB469">
        <v>0</v>
      </c>
      <c r="AC469">
        <v>4</v>
      </c>
      <c r="AD469">
        <v>4.205619047619048</v>
      </c>
      <c r="AF469" t="s">
        <v>5108</v>
      </c>
      <c r="AI469">
        <v>0</v>
      </c>
      <c r="AJ469">
        <v>0</v>
      </c>
      <c r="AK469" t="s">
        <v>5115</v>
      </c>
      <c r="AL469" t="s">
        <v>5115</v>
      </c>
      <c r="AM469" t="s">
        <v>7796</v>
      </c>
    </row>
    <row r="470" spans="1:39">
      <c r="A470" t="s">
        <v>5522</v>
      </c>
      <c r="B470" t="s">
        <v>4554</v>
      </c>
      <c r="C470" t="s">
        <v>4556</v>
      </c>
      <c r="D470">
        <v>56</v>
      </c>
      <c r="E470" t="s">
        <v>4559</v>
      </c>
      <c r="F470">
        <v>7.25</v>
      </c>
      <c r="K470" t="s">
        <v>4891</v>
      </c>
      <c r="L470" t="s">
        <v>4892</v>
      </c>
      <c r="M470" t="s">
        <v>6386</v>
      </c>
      <c r="N470">
        <v>9</v>
      </c>
      <c r="O470" t="s">
        <v>6510</v>
      </c>
      <c r="P470" t="s">
        <v>7001</v>
      </c>
      <c r="Q470">
        <v>10</v>
      </c>
      <c r="R470">
        <v>0</v>
      </c>
      <c r="S470">
        <v>1.93</v>
      </c>
      <c r="T470">
        <v>1.93</v>
      </c>
      <c r="U470">
        <v>483.43</v>
      </c>
      <c r="V470">
        <v>90.66</v>
      </c>
      <c r="W470">
        <v>2.42</v>
      </c>
      <c r="Y470">
        <v>5.08</v>
      </c>
      <c r="Z470">
        <v>3</v>
      </c>
      <c r="AA470" t="s">
        <v>5102</v>
      </c>
      <c r="AB470">
        <v>0</v>
      </c>
      <c r="AC470">
        <v>6</v>
      </c>
      <c r="AD470">
        <v>5.096357142857142</v>
      </c>
      <c r="AF470" t="s">
        <v>5108</v>
      </c>
      <c r="AI470">
        <v>0</v>
      </c>
      <c r="AJ470">
        <v>0</v>
      </c>
      <c r="AK470" t="s">
        <v>7711</v>
      </c>
      <c r="AL470" t="s">
        <v>7711</v>
      </c>
      <c r="AM470" t="s">
        <v>7796</v>
      </c>
    </row>
    <row r="471" spans="1:39">
      <c r="A471" t="s">
        <v>5523</v>
      </c>
      <c r="B471" t="s">
        <v>4554</v>
      </c>
      <c r="C471" t="s">
        <v>4556</v>
      </c>
      <c r="D471">
        <v>56</v>
      </c>
      <c r="E471" t="s">
        <v>4559</v>
      </c>
      <c r="F471">
        <v>7.25</v>
      </c>
      <c r="K471" t="s">
        <v>4891</v>
      </c>
      <c r="L471" t="s">
        <v>4892</v>
      </c>
      <c r="M471" t="s">
        <v>6438</v>
      </c>
      <c r="N471">
        <v>9</v>
      </c>
      <c r="O471" t="s">
        <v>6571</v>
      </c>
      <c r="P471" t="s">
        <v>7002</v>
      </c>
      <c r="Q471">
        <v>10</v>
      </c>
      <c r="R471">
        <v>2</v>
      </c>
      <c r="S471">
        <v>-0.61</v>
      </c>
      <c r="T471">
        <v>3.39</v>
      </c>
      <c r="U471">
        <v>541.45</v>
      </c>
      <c r="V471">
        <v>189.36</v>
      </c>
      <c r="W471">
        <v>2.66</v>
      </c>
      <c r="X471">
        <v>3.12</v>
      </c>
      <c r="Y471">
        <v>0.62</v>
      </c>
      <c r="Z471">
        <v>3</v>
      </c>
      <c r="AA471" t="s">
        <v>5102</v>
      </c>
      <c r="AB471">
        <v>1</v>
      </c>
      <c r="AC471">
        <v>6</v>
      </c>
      <c r="AD471">
        <v>3.305</v>
      </c>
      <c r="AF471" t="s">
        <v>5110</v>
      </c>
      <c r="AI471">
        <v>0</v>
      </c>
      <c r="AJ471">
        <v>0</v>
      </c>
      <c r="AK471" t="s">
        <v>7757</v>
      </c>
      <c r="AL471" t="s">
        <v>7757</v>
      </c>
      <c r="AM471" t="s">
        <v>7796</v>
      </c>
    </row>
    <row r="472" spans="1:39">
      <c r="A472" t="s">
        <v>5524</v>
      </c>
      <c r="B472" t="s">
        <v>4554</v>
      </c>
      <c r="C472" t="s">
        <v>4556</v>
      </c>
      <c r="D472">
        <v>56</v>
      </c>
      <c r="E472" t="s">
        <v>4559</v>
      </c>
      <c r="F472">
        <v>7.25</v>
      </c>
      <c r="K472" t="s">
        <v>4891</v>
      </c>
      <c r="L472" t="s">
        <v>4892</v>
      </c>
      <c r="M472" t="s">
        <v>4901</v>
      </c>
      <c r="N472">
        <v>9</v>
      </c>
      <c r="O472" t="s">
        <v>6496</v>
      </c>
      <c r="P472" t="s">
        <v>7003</v>
      </c>
      <c r="Q472">
        <v>6</v>
      </c>
      <c r="R472">
        <v>2</v>
      </c>
      <c r="S472">
        <v>1.55</v>
      </c>
      <c r="T472">
        <v>2.01</v>
      </c>
      <c r="U472">
        <v>371.29</v>
      </c>
      <c r="V472">
        <v>88.77</v>
      </c>
      <c r="W472">
        <v>3.87</v>
      </c>
      <c r="X472">
        <v>7.18</v>
      </c>
      <c r="Y472">
        <v>0</v>
      </c>
      <c r="Z472">
        <v>2</v>
      </c>
      <c r="AA472" t="s">
        <v>5102</v>
      </c>
      <c r="AB472">
        <v>0</v>
      </c>
      <c r="AC472">
        <v>3</v>
      </c>
      <c r="AD472">
        <v>5.419357142857143</v>
      </c>
      <c r="AF472" t="s">
        <v>5108</v>
      </c>
      <c r="AI472">
        <v>0</v>
      </c>
      <c r="AJ472">
        <v>0</v>
      </c>
      <c r="AK472" t="s">
        <v>7699</v>
      </c>
      <c r="AL472" t="s">
        <v>7699</v>
      </c>
      <c r="AM472" t="s">
        <v>7796</v>
      </c>
    </row>
    <row r="473" spans="1:39">
      <c r="A473" t="s">
        <v>5524</v>
      </c>
      <c r="B473" t="s">
        <v>4554</v>
      </c>
      <c r="C473" t="s">
        <v>4556</v>
      </c>
      <c r="D473">
        <v>56</v>
      </c>
      <c r="E473" t="s">
        <v>4559</v>
      </c>
      <c r="F473">
        <v>7.25</v>
      </c>
      <c r="K473" t="s">
        <v>4891</v>
      </c>
      <c r="L473" t="s">
        <v>4892</v>
      </c>
      <c r="M473" t="s">
        <v>6394</v>
      </c>
      <c r="N473">
        <v>9</v>
      </c>
      <c r="O473" t="s">
        <v>6519</v>
      </c>
      <c r="P473" t="s">
        <v>7003</v>
      </c>
      <c r="Q473">
        <v>6</v>
      </c>
      <c r="R473">
        <v>2</v>
      </c>
      <c r="S473">
        <v>1.55</v>
      </c>
      <c r="T473">
        <v>2.01</v>
      </c>
      <c r="U473">
        <v>371.29</v>
      </c>
      <c r="V473">
        <v>88.77</v>
      </c>
      <c r="W473">
        <v>3.87</v>
      </c>
      <c r="X473">
        <v>7.18</v>
      </c>
      <c r="Y473">
        <v>0</v>
      </c>
      <c r="Z473">
        <v>2</v>
      </c>
      <c r="AA473" t="s">
        <v>5102</v>
      </c>
      <c r="AB473">
        <v>0</v>
      </c>
      <c r="AC473">
        <v>3</v>
      </c>
      <c r="AD473">
        <v>5.419357142857143</v>
      </c>
      <c r="AF473" t="s">
        <v>5108</v>
      </c>
      <c r="AI473">
        <v>0</v>
      </c>
      <c r="AJ473">
        <v>0</v>
      </c>
      <c r="AK473" t="s">
        <v>7717</v>
      </c>
      <c r="AL473" t="s">
        <v>7717</v>
      </c>
      <c r="AM473" t="s">
        <v>7796</v>
      </c>
    </row>
    <row r="474" spans="1:39">
      <c r="A474" t="s">
        <v>5525</v>
      </c>
      <c r="B474" t="s">
        <v>4554</v>
      </c>
      <c r="C474" t="s">
        <v>4556</v>
      </c>
      <c r="D474">
        <v>57</v>
      </c>
      <c r="E474" t="s">
        <v>4559</v>
      </c>
      <c r="F474">
        <v>7.24</v>
      </c>
      <c r="K474" t="s">
        <v>4891</v>
      </c>
      <c r="L474" t="s">
        <v>4892</v>
      </c>
      <c r="M474" t="s">
        <v>6376</v>
      </c>
      <c r="N474">
        <v>9</v>
      </c>
      <c r="O474" t="s">
        <v>6492</v>
      </c>
      <c r="P474" t="s">
        <v>7004</v>
      </c>
      <c r="Q474">
        <v>7</v>
      </c>
      <c r="R474">
        <v>1</v>
      </c>
      <c r="S474">
        <v>0.5600000000000001</v>
      </c>
      <c r="T474">
        <v>0.57</v>
      </c>
      <c r="U474">
        <v>294.34</v>
      </c>
      <c r="V474">
        <v>90.14</v>
      </c>
      <c r="W474">
        <v>1.96</v>
      </c>
      <c r="X474">
        <v>9.140000000000001</v>
      </c>
      <c r="Y474">
        <v>0.27</v>
      </c>
      <c r="Z474">
        <v>2</v>
      </c>
      <c r="AA474" t="s">
        <v>5102</v>
      </c>
      <c r="AB474">
        <v>0</v>
      </c>
      <c r="AC474">
        <v>3</v>
      </c>
      <c r="AD474">
        <v>5.828666666666666</v>
      </c>
      <c r="AF474" t="s">
        <v>5108</v>
      </c>
      <c r="AI474">
        <v>0</v>
      </c>
      <c r="AJ474">
        <v>0</v>
      </c>
      <c r="AK474" t="s">
        <v>7695</v>
      </c>
      <c r="AL474" t="s">
        <v>7695</v>
      </c>
      <c r="AM474" t="s">
        <v>7796</v>
      </c>
    </row>
    <row r="475" spans="1:39">
      <c r="A475" t="s">
        <v>5526</v>
      </c>
      <c r="B475" t="s">
        <v>4554</v>
      </c>
      <c r="C475" t="s">
        <v>4556</v>
      </c>
      <c r="D475">
        <v>57</v>
      </c>
      <c r="E475" t="s">
        <v>4559</v>
      </c>
      <c r="F475">
        <v>7.24</v>
      </c>
      <c r="I475" t="s">
        <v>6232</v>
      </c>
      <c r="K475" t="s">
        <v>4891</v>
      </c>
      <c r="L475" t="s">
        <v>4892</v>
      </c>
      <c r="M475" t="s">
        <v>6402</v>
      </c>
      <c r="N475">
        <v>9</v>
      </c>
      <c r="O475" t="s">
        <v>6528</v>
      </c>
      <c r="P475" t="s">
        <v>7005</v>
      </c>
      <c r="Q475">
        <v>7</v>
      </c>
      <c r="R475">
        <v>3</v>
      </c>
      <c r="S475">
        <v>2.64</v>
      </c>
      <c r="T475">
        <v>4.63</v>
      </c>
      <c r="U475">
        <v>456.57</v>
      </c>
      <c r="V475">
        <v>113.44</v>
      </c>
      <c r="W475">
        <v>3.99</v>
      </c>
      <c r="X475">
        <v>0.75</v>
      </c>
      <c r="Y475">
        <v>0</v>
      </c>
      <c r="Z475">
        <v>3</v>
      </c>
      <c r="AA475" t="s">
        <v>5102</v>
      </c>
      <c r="AB475">
        <v>0</v>
      </c>
      <c r="AC475">
        <v>8</v>
      </c>
      <c r="AD475">
        <v>2.560547619047619</v>
      </c>
      <c r="AF475" t="s">
        <v>5110</v>
      </c>
      <c r="AI475">
        <v>0</v>
      </c>
      <c r="AJ475">
        <v>0</v>
      </c>
      <c r="AM475" t="s">
        <v>7796</v>
      </c>
    </row>
    <row r="476" spans="1:39">
      <c r="A476" t="s">
        <v>5527</v>
      </c>
      <c r="B476" t="s">
        <v>4554</v>
      </c>
      <c r="C476" t="s">
        <v>4556</v>
      </c>
      <c r="D476">
        <v>58</v>
      </c>
      <c r="E476" t="s">
        <v>4559</v>
      </c>
      <c r="F476">
        <v>7.24</v>
      </c>
      <c r="K476" t="s">
        <v>4891</v>
      </c>
      <c r="M476" t="s">
        <v>6423</v>
      </c>
      <c r="N476">
        <v>8</v>
      </c>
      <c r="O476" t="s">
        <v>6552</v>
      </c>
      <c r="P476" t="s">
        <v>7006</v>
      </c>
      <c r="Q476">
        <v>7</v>
      </c>
      <c r="R476">
        <v>2</v>
      </c>
      <c r="S476">
        <v>2.03</v>
      </c>
      <c r="T476">
        <v>2.33</v>
      </c>
      <c r="U476">
        <v>331.76</v>
      </c>
      <c r="V476">
        <v>99.08</v>
      </c>
      <c r="W476">
        <v>2.4</v>
      </c>
      <c r="X476">
        <v>7.48</v>
      </c>
      <c r="Y476">
        <v>3.69</v>
      </c>
      <c r="Z476">
        <v>3</v>
      </c>
      <c r="AA476" t="s">
        <v>5102</v>
      </c>
      <c r="AB476">
        <v>0</v>
      </c>
      <c r="AC476">
        <v>2</v>
      </c>
      <c r="AD476">
        <v>5.182333333333334</v>
      </c>
      <c r="AF476" t="s">
        <v>5108</v>
      </c>
      <c r="AI476">
        <v>0</v>
      </c>
      <c r="AJ476">
        <v>0</v>
      </c>
      <c r="AK476" t="s">
        <v>7741</v>
      </c>
      <c r="AL476" t="s">
        <v>7741</v>
      </c>
      <c r="AM476" t="s">
        <v>7796</v>
      </c>
    </row>
    <row r="477" spans="1:39">
      <c r="A477" t="s">
        <v>5528</v>
      </c>
      <c r="B477" t="s">
        <v>4554</v>
      </c>
      <c r="C477" t="s">
        <v>4556</v>
      </c>
      <c r="D477">
        <v>58</v>
      </c>
      <c r="E477" t="s">
        <v>4559</v>
      </c>
      <c r="F477">
        <v>7.24</v>
      </c>
      <c r="K477" t="s">
        <v>4891</v>
      </c>
      <c r="L477" t="s">
        <v>4892</v>
      </c>
      <c r="M477" t="s">
        <v>6374</v>
      </c>
      <c r="N477">
        <v>9</v>
      </c>
      <c r="O477" t="s">
        <v>6490</v>
      </c>
      <c r="P477" t="s">
        <v>7007</v>
      </c>
      <c r="Q477">
        <v>8</v>
      </c>
      <c r="R477">
        <v>2</v>
      </c>
      <c r="S477">
        <v>3.19</v>
      </c>
      <c r="T477">
        <v>3.24</v>
      </c>
      <c r="U477">
        <v>508.6</v>
      </c>
      <c r="V477">
        <v>118.97</v>
      </c>
      <c r="W477">
        <v>3.03</v>
      </c>
      <c r="Y477">
        <v>6.47</v>
      </c>
      <c r="Z477">
        <v>3</v>
      </c>
      <c r="AA477" t="s">
        <v>5102</v>
      </c>
      <c r="AB477">
        <v>1</v>
      </c>
      <c r="AC477">
        <v>4</v>
      </c>
      <c r="AD477">
        <v>2.819333333333334</v>
      </c>
      <c r="AF477" t="s">
        <v>5108</v>
      </c>
      <c r="AI477">
        <v>0</v>
      </c>
      <c r="AJ477">
        <v>0</v>
      </c>
      <c r="AK477" t="s">
        <v>7693</v>
      </c>
      <c r="AL477" t="s">
        <v>7693</v>
      </c>
      <c r="AM477" t="s">
        <v>7796</v>
      </c>
    </row>
    <row r="478" spans="1:39">
      <c r="A478" t="s">
        <v>5529</v>
      </c>
      <c r="B478" t="s">
        <v>4554</v>
      </c>
      <c r="C478" t="s">
        <v>4556</v>
      </c>
      <c r="D478">
        <v>59</v>
      </c>
      <c r="E478" t="s">
        <v>4559</v>
      </c>
      <c r="F478">
        <v>7.23</v>
      </c>
      <c r="K478" t="s">
        <v>4891</v>
      </c>
      <c r="M478" t="s">
        <v>6437</v>
      </c>
      <c r="N478">
        <v>8</v>
      </c>
      <c r="O478" t="s">
        <v>6570</v>
      </c>
      <c r="P478" t="s">
        <v>7008</v>
      </c>
      <c r="Q478">
        <v>7</v>
      </c>
      <c r="R478">
        <v>3</v>
      </c>
      <c r="S478">
        <v>4.41</v>
      </c>
      <c r="T478">
        <v>4.41</v>
      </c>
      <c r="U478">
        <v>531.64</v>
      </c>
      <c r="V478">
        <v>129.21</v>
      </c>
      <c r="W478">
        <v>4.73</v>
      </c>
      <c r="Y478">
        <v>1.4</v>
      </c>
      <c r="Z478">
        <v>4</v>
      </c>
      <c r="AA478" t="s">
        <v>5102</v>
      </c>
      <c r="AB478">
        <v>1</v>
      </c>
      <c r="AC478">
        <v>9</v>
      </c>
      <c r="AD478">
        <v>1.461666666666667</v>
      </c>
      <c r="AF478" t="s">
        <v>5108</v>
      </c>
      <c r="AI478">
        <v>0</v>
      </c>
      <c r="AJ478">
        <v>0</v>
      </c>
      <c r="AK478" t="s">
        <v>7756</v>
      </c>
      <c r="AL478" t="s">
        <v>7756</v>
      </c>
      <c r="AM478" t="s">
        <v>7796</v>
      </c>
    </row>
    <row r="479" spans="1:39">
      <c r="A479" t="s">
        <v>5530</v>
      </c>
      <c r="B479" t="s">
        <v>4554</v>
      </c>
      <c r="C479" t="s">
        <v>4556</v>
      </c>
      <c r="D479">
        <v>59</v>
      </c>
      <c r="E479" t="s">
        <v>4559</v>
      </c>
      <c r="F479">
        <v>7.23</v>
      </c>
      <c r="I479" t="s">
        <v>6233</v>
      </c>
      <c r="K479" t="s">
        <v>4891</v>
      </c>
      <c r="L479" t="s">
        <v>4892</v>
      </c>
      <c r="M479" t="s">
        <v>6402</v>
      </c>
      <c r="N479">
        <v>9</v>
      </c>
      <c r="O479" t="s">
        <v>6528</v>
      </c>
      <c r="P479" t="s">
        <v>7009</v>
      </c>
      <c r="Q479">
        <v>7</v>
      </c>
      <c r="R479">
        <v>3</v>
      </c>
      <c r="S479">
        <v>1.29</v>
      </c>
      <c r="T479">
        <v>3.28</v>
      </c>
      <c r="U479">
        <v>416.5</v>
      </c>
      <c r="V479">
        <v>113.44</v>
      </c>
      <c r="W479">
        <v>3.07</v>
      </c>
      <c r="X479">
        <v>0.64</v>
      </c>
      <c r="Y479">
        <v>0</v>
      </c>
      <c r="Z479">
        <v>3</v>
      </c>
      <c r="AA479" t="s">
        <v>5102</v>
      </c>
      <c r="AB479">
        <v>0</v>
      </c>
      <c r="AC479">
        <v>9</v>
      </c>
      <c r="AD479">
        <v>3.841761904761905</v>
      </c>
      <c r="AF479" t="s">
        <v>5110</v>
      </c>
      <c r="AI479">
        <v>0</v>
      </c>
      <c r="AJ479">
        <v>0</v>
      </c>
      <c r="AM479" t="s">
        <v>7796</v>
      </c>
    </row>
    <row r="480" spans="1:39">
      <c r="A480" t="s">
        <v>5531</v>
      </c>
      <c r="B480" t="s">
        <v>4554</v>
      </c>
      <c r="C480" t="s">
        <v>4556</v>
      </c>
      <c r="D480">
        <v>60</v>
      </c>
      <c r="E480" t="s">
        <v>4559</v>
      </c>
      <c r="F480">
        <v>7.22</v>
      </c>
      <c r="K480" t="s">
        <v>4891</v>
      </c>
      <c r="M480" t="s">
        <v>6423</v>
      </c>
      <c r="N480">
        <v>8</v>
      </c>
      <c r="O480" t="s">
        <v>6552</v>
      </c>
      <c r="P480" t="s">
        <v>7010</v>
      </c>
      <c r="Q480">
        <v>7</v>
      </c>
      <c r="R480">
        <v>1</v>
      </c>
      <c r="S480">
        <v>2.61</v>
      </c>
      <c r="T480">
        <v>2.61</v>
      </c>
      <c r="U480">
        <v>347.38</v>
      </c>
      <c r="V480">
        <v>99.83</v>
      </c>
      <c r="W480">
        <v>3.3</v>
      </c>
      <c r="Y480">
        <v>4.13</v>
      </c>
      <c r="Z480">
        <v>4</v>
      </c>
      <c r="AA480" t="s">
        <v>5102</v>
      </c>
      <c r="AB480">
        <v>0</v>
      </c>
      <c r="AC480">
        <v>2</v>
      </c>
      <c r="AD480">
        <v>5.200666666666667</v>
      </c>
      <c r="AF480" t="s">
        <v>5108</v>
      </c>
      <c r="AI480">
        <v>0</v>
      </c>
      <c r="AJ480">
        <v>0</v>
      </c>
      <c r="AK480" t="s">
        <v>7741</v>
      </c>
      <c r="AL480" t="s">
        <v>7741</v>
      </c>
      <c r="AM480" t="s">
        <v>7796</v>
      </c>
    </row>
    <row r="481" spans="1:39">
      <c r="A481" t="s">
        <v>5532</v>
      </c>
      <c r="B481" t="s">
        <v>4554</v>
      </c>
      <c r="C481" t="s">
        <v>4556</v>
      </c>
      <c r="D481">
        <v>60</v>
      </c>
      <c r="E481" t="s">
        <v>4559</v>
      </c>
      <c r="F481">
        <v>7.22</v>
      </c>
      <c r="K481" t="s">
        <v>4891</v>
      </c>
      <c r="M481" t="s">
        <v>6439</v>
      </c>
      <c r="N481">
        <v>8</v>
      </c>
      <c r="O481" t="s">
        <v>6572</v>
      </c>
      <c r="P481" t="s">
        <v>7011</v>
      </c>
      <c r="Q481">
        <v>7</v>
      </c>
      <c r="R481">
        <v>0</v>
      </c>
      <c r="S481">
        <v>3.17</v>
      </c>
      <c r="T481">
        <v>3.17</v>
      </c>
      <c r="U481">
        <v>421.42</v>
      </c>
      <c r="V481">
        <v>64.66</v>
      </c>
      <c r="W481">
        <v>2.8</v>
      </c>
      <c r="Y481">
        <v>0.12</v>
      </c>
      <c r="Z481">
        <v>3</v>
      </c>
      <c r="AA481" t="s">
        <v>5102</v>
      </c>
      <c r="AB481">
        <v>0</v>
      </c>
      <c r="AC481">
        <v>3</v>
      </c>
      <c r="AD481">
        <v>4.891285714285714</v>
      </c>
      <c r="AF481" t="s">
        <v>5108</v>
      </c>
      <c r="AI481">
        <v>0</v>
      </c>
      <c r="AJ481">
        <v>0</v>
      </c>
      <c r="AK481" t="s">
        <v>7758</v>
      </c>
      <c r="AL481" t="s">
        <v>7758</v>
      </c>
      <c r="AM481" t="s">
        <v>7796</v>
      </c>
    </row>
    <row r="482" spans="1:39">
      <c r="A482" t="s">
        <v>5533</v>
      </c>
      <c r="B482" t="s">
        <v>4554</v>
      </c>
      <c r="C482" t="s">
        <v>4556</v>
      </c>
      <c r="D482">
        <v>60</v>
      </c>
      <c r="E482" t="s">
        <v>4559</v>
      </c>
      <c r="F482">
        <v>7.22</v>
      </c>
      <c r="K482" t="s">
        <v>4891</v>
      </c>
      <c r="L482" t="s">
        <v>4892</v>
      </c>
      <c r="M482" t="s">
        <v>6379</v>
      </c>
      <c r="N482">
        <v>9</v>
      </c>
      <c r="O482" t="s">
        <v>6501</v>
      </c>
      <c r="P482" t="s">
        <v>7012</v>
      </c>
      <c r="Q482">
        <v>6</v>
      </c>
      <c r="R482">
        <v>3</v>
      </c>
      <c r="S482">
        <v>2.36</v>
      </c>
      <c r="T482">
        <v>2.58</v>
      </c>
      <c r="U482">
        <v>383.43</v>
      </c>
      <c r="V482">
        <v>127.07</v>
      </c>
      <c r="W482">
        <v>1.89</v>
      </c>
      <c r="X482">
        <v>7.68</v>
      </c>
      <c r="Y482">
        <v>1.15</v>
      </c>
      <c r="Z482">
        <v>3</v>
      </c>
      <c r="AA482" t="s">
        <v>5102</v>
      </c>
      <c r="AB482">
        <v>0</v>
      </c>
      <c r="AC482">
        <v>5</v>
      </c>
      <c r="AD482">
        <v>3.819309523809524</v>
      </c>
      <c r="AF482" t="s">
        <v>5108</v>
      </c>
      <c r="AI482">
        <v>0</v>
      </c>
      <c r="AJ482">
        <v>0</v>
      </c>
      <c r="AK482" t="s">
        <v>7704</v>
      </c>
      <c r="AL482" t="s">
        <v>7704</v>
      </c>
      <c r="AM482" t="s">
        <v>7796</v>
      </c>
    </row>
    <row r="483" spans="1:39">
      <c r="A483" t="s">
        <v>5534</v>
      </c>
      <c r="B483" t="s">
        <v>4554</v>
      </c>
      <c r="C483" t="s">
        <v>4556</v>
      </c>
      <c r="D483">
        <v>60</v>
      </c>
      <c r="E483" t="s">
        <v>4559</v>
      </c>
      <c r="F483">
        <v>7.22</v>
      </c>
      <c r="K483" t="s">
        <v>4891</v>
      </c>
      <c r="L483" t="s">
        <v>4892</v>
      </c>
      <c r="M483" t="s">
        <v>6379</v>
      </c>
      <c r="N483">
        <v>9</v>
      </c>
      <c r="O483" t="s">
        <v>6501</v>
      </c>
      <c r="P483" t="s">
        <v>7013</v>
      </c>
      <c r="Q483">
        <v>5</v>
      </c>
      <c r="R483">
        <v>2</v>
      </c>
      <c r="S483">
        <v>0.57</v>
      </c>
      <c r="T483">
        <v>1.88</v>
      </c>
      <c r="U483">
        <v>396.81</v>
      </c>
      <c r="V483">
        <v>97.97</v>
      </c>
      <c r="W483">
        <v>3.46</v>
      </c>
      <c r="X483">
        <v>6.16</v>
      </c>
      <c r="Y483">
        <v>2.58</v>
      </c>
      <c r="Z483">
        <v>3</v>
      </c>
      <c r="AA483" t="s">
        <v>5102</v>
      </c>
      <c r="AB483">
        <v>0</v>
      </c>
      <c r="AC483">
        <v>4</v>
      </c>
      <c r="AD483">
        <v>4.971404761904762</v>
      </c>
      <c r="AF483" t="s">
        <v>5110</v>
      </c>
      <c r="AI483">
        <v>0</v>
      </c>
      <c r="AJ483">
        <v>0</v>
      </c>
      <c r="AK483" t="s">
        <v>7704</v>
      </c>
      <c r="AL483" t="s">
        <v>7704</v>
      </c>
      <c r="AM483" t="s">
        <v>7796</v>
      </c>
    </row>
    <row r="484" spans="1:39">
      <c r="A484" t="s">
        <v>5535</v>
      </c>
      <c r="B484" t="s">
        <v>4554</v>
      </c>
      <c r="C484" t="s">
        <v>4556</v>
      </c>
      <c r="D484">
        <v>60</v>
      </c>
      <c r="E484" t="s">
        <v>4559</v>
      </c>
      <c r="F484">
        <v>7.22</v>
      </c>
      <c r="K484" t="s">
        <v>4891</v>
      </c>
      <c r="M484" t="s">
        <v>6437</v>
      </c>
      <c r="N484">
        <v>8</v>
      </c>
      <c r="O484" t="s">
        <v>6570</v>
      </c>
      <c r="P484" t="s">
        <v>7014</v>
      </c>
      <c r="Q484">
        <v>7</v>
      </c>
      <c r="R484">
        <v>3</v>
      </c>
      <c r="S484">
        <v>4.26</v>
      </c>
      <c r="T484">
        <v>4.26</v>
      </c>
      <c r="U484">
        <v>566.09</v>
      </c>
      <c r="V484">
        <v>129.21</v>
      </c>
      <c r="W484">
        <v>5.38</v>
      </c>
      <c r="Y484">
        <v>1.4</v>
      </c>
      <c r="Z484">
        <v>4</v>
      </c>
      <c r="AA484" t="s">
        <v>5102</v>
      </c>
      <c r="AB484">
        <v>2</v>
      </c>
      <c r="AC484">
        <v>9</v>
      </c>
      <c r="AD484">
        <v>1.536666666666667</v>
      </c>
      <c r="AF484" t="s">
        <v>5108</v>
      </c>
      <c r="AI484">
        <v>0</v>
      </c>
      <c r="AJ484">
        <v>0</v>
      </c>
      <c r="AK484" t="s">
        <v>7756</v>
      </c>
      <c r="AL484" t="s">
        <v>7756</v>
      </c>
      <c r="AM484" t="s">
        <v>7796</v>
      </c>
    </row>
    <row r="485" spans="1:39">
      <c r="A485" t="s">
        <v>5536</v>
      </c>
      <c r="B485" t="s">
        <v>4554</v>
      </c>
      <c r="C485" t="s">
        <v>4556</v>
      </c>
      <c r="D485">
        <v>60</v>
      </c>
      <c r="E485" t="s">
        <v>4559</v>
      </c>
      <c r="F485">
        <v>7.22</v>
      </c>
      <c r="I485" t="s">
        <v>6234</v>
      </c>
      <c r="K485" t="s">
        <v>4891</v>
      </c>
      <c r="L485" t="s">
        <v>4892</v>
      </c>
      <c r="M485" t="s">
        <v>6402</v>
      </c>
      <c r="N485">
        <v>9</v>
      </c>
      <c r="O485" t="s">
        <v>6528</v>
      </c>
      <c r="P485" t="s">
        <v>7015</v>
      </c>
      <c r="Q485">
        <v>7</v>
      </c>
      <c r="R485">
        <v>3</v>
      </c>
      <c r="S485">
        <v>1.18</v>
      </c>
      <c r="T485">
        <v>3.17</v>
      </c>
      <c r="U485">
        <v>402.48</v>
      </c>
      <c r="V485">
        <v>113.44</v>
      </c>
      <c r="W485">
        <v>2.68</v>
      </c>
      <c r="X485">
        <v>0.62</v>
      </c>
      <c r="Y485">
        <v>0</v>
      </c>
      <c r="Z485">
        <v>3</v>
      </c>
      <c r="AA485" t="s">
        <v>5102</v>
      </c>
      <c r="AB485">
        <v>0</v>
      </c>
      <c r="AC485">
        <v>8</v>
      </c>
      <c r="AD485">
        <v>3.996904761904762</v>
      </c>
      <c r="AF485" t="s">
        <v>5110</v>
      </c>
      <c r="AI485">
        <v>0</v>
      </c>
      <c r="AJ485">
        <v>0</v>
      </c>
      <c r="AM485" t="s">
        <v>7796</v>
      </c>
    </row>
    <row r="486" spans="1:39">
      <c r="A486" t="s">
        <v>5537</v>
      </c>
      <c r="B486" t="s">
        <v>4554</v>
      </c>
      <c r="C486" t="s">
        <v>4556</v>
      </c>
      <c r="D486">
        <v>60</v>
      </c>
      <c r="E486" t="s">
        <v>4559</v>
      </c>
      <c r="F486">
        <v>7.22</v>
      </c>
      <c r="K486" t="s">
        <v>4891</v>
      </c>
      <c r="L486" t="s">
        <v>4892</v>
      </c>
      <c r="M486" t="s">
        <v>6408</v>
      </c>
      <c r="N486">
        <v>9</v>
      </c>
      <c r="O486" t="s">
        <v>6535</v>
      </c>
      <c r="P486" t="s">
        <v>7016</v>
      </c>
      <c r="Q486">
        <v>6</v>
      </c>
      <c r="R486">
        <v>2</v>
      </c>
      <c r="S486">
        <v>4.07</v>
      </c>
      <c r="T486">
        <v>4.07</v>
      </c>
      <c r="U486">
        <v>469.93</v>
      </c>
      <c r="V486">
        <v>102.9</v>
      </c>
      <c r="W486">
        <v>4.66</v>
      </c>
      <c r="X486">
        <v>12.04</v>
      </c>
      <c r="Y486">
        <v>4.39</v>
      </c>
      <c r="Z486">
        <v>5</v>
      </c>
      <c r="AA486" t="s">
        <v>5102</v>
      </c>
      <c r="AB486">
        <v>0</v>
      </c>
      <c r="AC486">
        <v>4</v>
      </c>
      <c r="AD486">
        <v>2.749785714285714</v>
      </c>
      <c r="AF486" t="s">
        <v>5108</v>
      </c>
      <c r="AI486">
        <v>0</v>
      </c>
      <c r="AJ486">
        <v>0</v>
      </c>
      <c r="AK486" t="s">
        <v>5113</v>
      </c>
      <c r="AL486" t="s">
        <v>5113</v>
      </c>
      <c r="AM486" t="s">
        <v>7796</v>
      </c>
    </row>
    <row r="487" spans="1:39">
      <c r="A487" t="s">
        <v>5538</v>
      </c>
      <c r="B487" t="s">
        <v>4554</v>
      </c>
      <c r="C487" t="s">
        <v>4556</v>
      </c>
      <c r="D487">
        <v>61</v>
      </c>
      <c r="E487" t="s">
        <v>4559</v>
      </c>
      <c r="F487">
        <v>7.21</v>
      </c>
      <c r="K487" t="s">
        <v>4891</v>
      </c>
      <c r="M487" t="s">
        <v>4915</v>
      </c>
      <c r="N487">
        <v>8</v>
      </c>
      <c r="O487" t="s">
        <v>6564</v>
      </c>
      <c r="P487" t="s">
        <v>7017</v>
      </c>
      <c r="Q487">
        <v>10</v>
      </c>
      <c r="R487">
        <v>1</v>
      </c>
      <c r="S487">
        <v>1.18</v>
      </c>
      <c r="T487">
        <v>1.26</v>
      </c>
      <c r="U487">
        <v>490.54</v>
      </c>
      <c r="V487">
        <v>105.32</v>
      </c>
      <c r="W487">
        <v>2.8</v>
      </c>
      <c r="X487">
        <v>8.41</v>
      </c>
      <c r="Y487">
        <v>6.38</v>
      </c>
      <c r="Z487">
        <v>4</v>
      </c>
      <c r="AA487" t="s">
        <v>5102</v>
      </c>
      <c r="AB487">
        <v>0</v>
      </c>
      <c r="AC487">
        <v>5</v>
      </c>
      <c r="AD487">
        <v>4.390238095238096</v>
      </c>
      <c r="AF487" t="s">
        <v>5108</v>
      </c>
      <c r="AI487">
        <v>0</v>
      </c>
      <c r="AJ487">
        <v>0</v>
      </c>
      <c r="AK487" t="s">
        <v>7751</v>
      </c>
      <c r="AL487" t="s">
        <v>7751</v>
      </c>
      <c r="AM487" t="s">
        <v>7796</v>
      </c>
    </row>
    <row r="488" spans="1:39">
      <c r="A488" t="s">
        <v>5539</v>
      </c>
      <c r="B488" t="s">
        <v>4554</v>
      </c>
      <c r="C488" t="s">
        <v>4556</v>
      </c>
      <c r="D488">
        <v>62</v>
      </c>
      <c r="E488" t="s">
        <v>4559</v>
      </c>
      <c r="F488">
        <v>7.21</v>
      </c>
      <c r="K488" t="s">
        <v>4891</v>
      </c>
      <c r="L488" t="s">
        <v>4892</v>
      </c>
      <c r="M488" t="s">
        <v>6405</v>
      </c>
      <c r="N488">
        <v>9</v>
      </c>
      <c r="O488" t="s">
        <v>6531</v>
      </c>
      <c r="P488" t="s">
        <v>7018</v>
      </c>
      <c r="Q488">
        <v>7</v>
      </c>
      <c r="R488">
        <v>2</v>
      </c>
      <c r="S488">
        <v>2.76</v>
      </c>
      <c r="T488">
        <v>2.76</v>
      </c>
      <c r="U488">
        <v>409.43</v>
      </c>
      <c r="V488">
        <v>124.3</v>
      </c>
      <c r="W488">
        <v>4.33</v>
      </c>
      <c r="Y488">
        <v>2.8</v>
      </c>
      <c r="Z488">
        <v>4</v>
      </c>
      <c r="AA488" t="s">
        <v>5102</v>
      </c>
      <c r="AB488">
        <v>0</v>
      </c>
      <c r="AC488">
        <v>4</v>
      </c>
      <c r="AD488">
        <v>3.766928571428572</v>
      </c>
      <c r="AF488" t="s">
        <v>5108</v>
      </c>
      <c r="AI488">
        <v>0</v>
      </c>
      <c r="AJ488">
        <v>0</v>
      </c>
      <c r="AK488" t="s">
        <v>7727</v>
      </c>
      <c r="AL488" t="s">
        <v>7727</v>
      </c>
      <c r="AM488" t="s">
        <v>7796</v>
      </c>
    </row>
    <row r="489" spans="1:39">
      <c r="A489" t="s">
        <v>5540</v>
      </c>
      <c r="B489" t="s">
        <v>4554</v>
      </c>
      <c r="C489" t="s">
        <v>4556</v>
      </c>
      <c r="D489">
        <v>62</v>
      </c>
      <c r="E489" t="s">
        <v>4559</v>
      </c>
      <c r="F489">
        <v>7.21</v>
      </c>
      <c r="K489" t="s">
        <v>4891</v>
      </c>
      <c r="L489" t="s">
        <v>4892</v>
      </c>
      <c r="M489" t="s">
        <v>6422</v>
      </c>
      <c r="N489">
        <v>9</v>
      </c>
      <c r="O489" t="s">
        <v>6551</v>
      </c>
      <c r="P489" t="s">
        <v>7019</v>
      </c>
      <c r="Q489">
        <v>7</v>
      </c>
      <c r="R489">
        <v>3</v>
      </c>
      <c r="S489">
        <v>1.93</v>
      </c>
      <c r="T489">
        <v>1.93</v>
      </c>
      <c r="U489">
        <v>456.51</v>
      </c>
      <c r="V489">
        <v>112.5</v>
      </c>
      <c r="W489">
        <v>3.66</v>
      </c>
      <c r="X489">
        <v>13.91</v>
      </c>
      <c r="Y489">
        <v>3.26</v>
      </c>
      <c r="Z489">
        <v>4</v>
      </c>
      <c r="AA489" t="s">
        <v>5102</v>
      </c>
      <c r="AB489">
        <v>0</v>
      </c>
      <c r="AC489">
        <v>5</v>
      </c>
      <c r="AD489">
        <v>3.727309523809524</v>
      </c>
      <c r="AF489" t="s">
        <v>5108</v>
      </c>
      <c r="AI489">
        <v>0</v>
      </c>
      <c r="AJ489">
        <v>0</v>
      </c>
      <c r="AK489" t="s">
        <v>7740</v>
      </c>
      <c r="AL489" t="s">
        <v>7740</v>
      </c>
      <c r="AM489" t="s">
        <v>7796</v>
      </c>
    </row>
    <row r="490" spans="1:39">
      <c r="A490" t="s">
        <v>5541</v>
      </c>
      <c r="B490" t="s">
        <v>4554</v>
      </c>
      <c r="C490" t="s">
        <v>4556</v>
      </c>
      <c r="D490">
        <v>62</v>
      </c>
      <c r="E490" t="s">
        <v>4559</v>
      </c>
      <c r="F490">
        <v>7.21</v>
      </c>
      <c r="K490" t="s">
        <v>4891</v>
      </c>
      <c r="L490" t="s">
        <v>4892</v>
      </c>
      <c r="M490" t="s">
        <v>6376</v>
      </c>
      <c r="N490">
        <v>9</v>
      </c>
      <c r="O490" t="s">
        <v>6492</v>
      </c>
      <c r="P490" t="s">
        <v>7020</v>
      </c>
      <c r="Q490">
        <v>7</v>
      </c>
      <c r="R490">
        <v>2</v>
      </c>
      <c r="S490">
        <v>1.18</v>
      </c>
      <c r="T490">
        <v>1.18</v>
      </c>
      <c r="U490">
        <v>310.38</v>
      </c>
      <c r="V490">
        <v>101.14</v>
      </c>
      <c r="W490">
        <v>2.12</v>
      </c>
      <c r="X490">
        <v>9.15</v>
      </c>
      <c r="Y490">
        <v>0.34</v>
      </c>
      <c r="Z490">
        <v>2</v>
      </c>
      <c r="AA490" t="s">
        <v>5102</v>
      </c>
      <c r="AB490">
        <v>0</v>
      </c>
      <c r="AC490">
        <v>5</v>
      </c>
      <c r="AD490">
        <v>5.128666666666667</v>
      </c>
      <c r="AF490" t="s">
        <v>5108</v>
      </c>
      <c r="AI490">
        <v>0</v>
      </c>
      <c r="AJ490">
        <v>0</v>
      </c>
      <c r="AK490" t="s">
        <v>7695</v>
      </c>
      <c r="AL490" t="s">
        <v>7695</v>
      </c>
      <c r="AM490" t="s">
        <v>7796</v>
      </c>
    </row>
    <row r="491" spans="1:39">
      <c r="A491" t="s">
        <v>4716</v>
      </c>
      <c r="B491" t="s">
        <v>4554</v>
      </c>
      <c r="C491" t="s">
        <v>4556</v>
      </c>
      <c r="D491">
        <v>63</v>
      </c>
      <c r="E491" t="s">
        <v>4559</v>
      </c>
      <c r="F491">
        <v>7.2</v>
      </c>
      <c r="K491" t="s">
        <v>4891</v>
      </c>
      <c r="L491" t="s">
        <v>4892</v>
      </c>
      <c r="M491" t="s">
        <v>6366</v>
      </c>
      <c r="N491">
        <v>9</v>
      </c>
      <c r="O491" t="s">
        <v>6481</v>
      </c>
      <c r="P491" t="s">
        <v>4942</v>
      </c>
      <c r="Q491">
        <v>7</v>
      </c>
      <c r="R491">
        <v>1</v>
      </c>
      <c r="S491">
        <v>3.02</v>
      </c>
      <c r="T491">
        <v>3.04</v>
      </c>
      <c r="U491">
        <v>348.36</v>
      </c>
      <c r="V491">
        <v>84.51000000000001</v>
      </c>
      <c r="W491">
        <v>2.98</v>
      </c>
      <c r="X491">
        <v>9.06</v>
      </c>
      <c r="Y491">
        <v>2.97</v>
      </c>
      <c r="Z491">
        <v>4</v>
      </c>
      <c r="AA491" t="s">
        <v>5102</v>
      </c>
      <c r="AB491">
        <v>0</v>
      </c>
      <c r="AC491">
        <v>2</v>
      </c>
      <c r="AD491">
        <v>5.303333333333333</v>
      </c>
      <c r="AE491" t="s">
        <v>5104</v>
      </c>
      <c r="AF491" t="s">
        <v>5108</v>
      </c>
      <c r="AI491">
        <v>0</v>
      </c>
      <c r="AJ491">
        <v>0</v>
      </c>
      <c r="AK491" t="s">
        <v>7684</v>
      </c>
      <c r="AL491" t="s">
        <v>7684</v>
      </c>
      <c r="AM491" t="s">
        <v>7796</v>
      </c>
    </row>
    <row r="492" spans="1:39">
      <c r="A492" t="s">
        <v>4716</v>
      </c>
      <c r="B492" t="s">
        <v>4554</v>
      </c>
      <c r="C492" t="s">
        <v>4556</v>
      </c>
      <c r="D492">
        <v>63</v>
      </c>
      <c r="E492" t="s">
        <v>4559</v>
      </c>
      <c r="F492">
        <v>7.2</v>
      </c>
      <c r="K492" t="s">
        <v>4891</v>
      </c>
      <c r="L492" t="s">
        <v>4892</v>
      </c>
      <c r="M492" t="s">
        <v>6366</v>
      </c>
      <c r="N492">
        <v>9</v>
      </c>
      <c r="O492" t="s">
        <v>6481</v>
      </c>
      <c r="P492" t="s">
        <v>4942</v>
      </c>
      <c r="Q492">
        <v>7</v>
      </c>
      <c r="R492">
        <v>1</v>
      </c>
      <c r="S492">
        <v>3.02</v>
      </c>
      <c r="T492">
        <v>3.04</v>
      </c>
      <c r="U492">
        <v>348.36</v>
      </c>
      <c r="V492">
        <v>84.51000000000001</v>
      </c>
      <c r="W492">
        <v>2.98</v>
      </c>
      <c r="X492">
        <v>9.06</v>
      </c>
      <c r="Y492">
        <v>2.97</v>
      </c>
      <c r="Z492">
        <v>4</v>
      </c>
      <c r="AA492" t="s">
        <v>5102</v>
      </c>
      <c r="AB492">
        <v>0</v>
      </c>
      <c r="AC492">
        <v>2</v>
      </c>
      <c r="AD492">
        <v>5.303333333333333</v>
      </c>
      <c r="AE492" t="s">
        <v>5104</v>
      </c>
      <c r="AF492" t="s">
        <v>5108</v>
      </c>
      <c r="AI492">
        <v>0</v>
      </c>
      <c r="AJ492">
        <v>0</v>
      </c>
      <c r="AK492" t="s">
        <v>7684</v>
      </c>
      <c r="AL492" t="s">
        <v>7684</v>
      </c>
      <c r="AM492" t="s">
        <v>7796</v>
      </c>
    </row>
    <row r="493" spans="1:39">
      <c r="A493" t="s">
        <v>5542</v>
      </c>
      <c r="B493" t="s">
        <v>4554</v>
      </c>
      <c r="C493" t="s">
        <v>4556</v>
      </c>
      <c r="D493">
        <v>63</v>
      </c>
      <c r="E493" t="s">
        <v>4559</v>
      </c>
      <c r="F493">
        <v>7.2</v>
      </c>
      <c r="K493" t="s">
        <v>4891</v>
      </c>
      <c r="M493" t="s">
        <v>4915</v>
      </c>
      <c r="N493">
        <v>8</v>
      </c>
      <c r="O493" t="s">
        <v>6554</v>
      </c>
      <c r="P493" t="s">
        <v>7021</v>
      </c>
      <c r="Q493">
        <v>6</v>
      </c>
      <c r="R493">
        <v>1</v>
      </c>
      <c r="S493">
        <v>1.02</v>
      </c>
      <c r="T493">
        <v>1.02</v>
      </c>
      <c r="U493">
        <v>396.52</v>
      </c>
      <c r="V493">
        <v>71.11</v>
      </c>
      <c r="W493">
        <v>3.62</v>
      </c>
      <c r="Y493">
        <v>5.32</v>
      </c>
      <c r="Z493">
        <v>3</v>
      </c>
      <c r="AA493" t="s">
        <v>5102</v>
      </c>
      <c r="AB493">
        <v>0</v>
      </c>
      <c r="AC493">
        <v>3</v>
      </c>
      <c r="AD493">
        <v>5.57247619047619</v>
      </c>
      <c r="AF493" t="s">
        <v>5108</v>
      </c>
      <c r="AI493">
        <v>0</v>
      </c>
      <c r="AJ493">
        <v>0</v>
      </c>
      <c r="AK493" t="s">
        <v>7743</v>
      </c>
      <c r="AL493" t="s">
        <v>7743</v>
      </c>
      <c r="AM493" t="s">
        <v>7796</v>
      </c>
    </row>
    <row r="494" spans="1:39">
      <c r="A494" t="s">
        <v>5543</v>
      </c>
      <c r="B494" t="s">
        <v>4554</v>
      </c>
      <c r="C494" t="s">
        <v>4556</v>
      </c>
      <c r="D494">
        <v>63</v>
      </c>
      <c r="E494" t="s">
        <v>4559</v>
      </c>
      <c r="F494">
        <v>7.2</v>
      </c>
      <c r="K494" t="s">
        <v>4891</v>
      </c>
      <c r="M494" t="s">
        <v>6437</v>
      </c>
      <c r="N494">
        <v>8</v>
      </c>
      <c r="O494" t="s">
        <v>6570</v>
      </c>
      <c r="P494" t="s">
        <v>7022</v>
      </c>
      <c r="Q494">
        <v>7</v>
      </c>
      <c r="R494">
        <v>4</v>
      </c>
      <c r="S494">
        <v>3.07</v>
      </c>
      <c r="T494">
        <v>3.07</v>
      </c>
      <c r="U494">
        <v>503.59</v>
      </c>
      <c r="V494">
        <v>138</v>
      </c>
      <c r="W494">
        <v>3.92</v>
      </c>
      <c r="X494">
        <v>11.48</v>
      </c>
      <c r="Y494">
        <v>1.42</v>
      </c>
      <c r="Z494">
        <v>4</v>
      </c>
      <c r="AA494" t="s">
        <v>5102</v>
      </c>
      <c r="AB494">
        <v>1</v>
      </c>
      <c r="AC494">
        <v>7</v>
      </c>
      <c r="AD494">
        <v>2.43</v>
      </c>
      <c r="AF494" t="s">
        <v>5108</v>
      </c>
      <c r="AI494">
        <v>0</v>
      </c>
      <c r="AJ494">
        <v>0</v>
      </c>
      <c r="AK494" t="s">
        <v>7756</v>
      </c>
      <c r="AL494" t="s">
        <v>7756</v>
      </c>
      <c r="AM494" t="s">
        <v>7796</v>
      </c>
    </row>
    <row r="495" spans="1:39">
      <c r="A495" t="s">
        <v>5544</v>
      </c>
      <c r="B495" t="s">
        <v>4554</v>
      </c>
      <c r="C495" t="s">
        <v>4556</v>
      </c>
      <c r="D495">
        <v>63.1</v>
      </c>
      <c r="E495" t="s">
        <v>4559</v>
      </c>
      <c r="F495">
        <v>7.2</v>
      </c>
      <c r="K495" t="s">
        <v>4891</v>
      </c>
      <c r="L495" t="s">
        <v>4892</v>
      </c>
      <c r="M495" t="s">
        <v>6372</v>
      </c>
      <c r="N495">
        <v>9</v>
      </c>
      <c r="O495" t="s">
        <v>6488</v>
      </c>
      <c r="P495" t="s">
        <v>7023</v>
      </c>
      <c r="Q495">
        <v>7</v>
      </c>
      <c r="R495">
        <v>3</v>
      </c>
      <c r="S495">
        <v>1.91</v>
      </c>
      <c r="T495">
        <v>3.67</v>
      </c>
      <c r="U495">
        <v>479.57</v>
      </c>
      <c r="V495">
        <v>130.38</v>
      </c>
      <c r="W495">
        <v>3.19</v>
      </c>
      <c r="X495">
        <v>5.27</v>
      </c>
      <c r="Y495">
        <v>2.24</v>
      </c>
      <c r="Z495">
        <v>4</v>
      </c>
      <c r="AA495" t="s">
        <v>5102</v>
      </c>
      <c r="AB495">
        <v>0</v>
      </c>
      <c r="AC495">
        <v>6</v>
      </c>
      <c r="AD495">
        <v>2.977595238095239</v>
      </c>
      <c r="AF495" t="s">
        <v>5110</v>
      </c>
      <c r="AI495">
        <v>0</v>
      </c>
      <c r="AJ495">
        <v>0</v>
      </c>
      <c r="AK495" t="s">
        <v>7691</v>
      </c>
      <c r="AL495" t="s">
        <v>7691</v>
      </c>
      <c r="AM495" t="s">
        <v>7796</v>
      </c>
    </row>
    <row r="496" spans="1:39">
      <c r="A496" t="s">
        <v>5545</v>
      </c>
      <c r="B496" t="s">
        <v>4554</v>
      </c>
      <c r="C496" t="s">
        <v>4556</v>
      </c>
      <c r="D496">
        <v>63.1</v>
      </c>
      <c r="E496" t="s">
        <v>4559</v>
      </c>
      <c r="F496">
        <v>7.2</v>
      </c>
      <c r="K496" t="s">
        <v>4891</v>
      </c>
      <c r="L496" t="s">
        <v>4892</v>
      </c>
      <c r="M496" t="s">
        <v>6372</v>
      </c>
      <c r="N496">
        <v>9</v>
      </c>
      <c r="O496" t="s">
        <v>6488</v>
      </c>
      <c r="P496" t="s">
        <v>7024</v>
      </c>
      <c r="Q496">
        <v>11</v>
      </c>
      <c r="R496">
        <v>3</v>
      </c>
      <c r="S496">
        <v>1.12</v>
      </c>
      <c r="T496">
        <v>2.35</v>
      </c>
      <c r="U496">
        <v>539.63</v>
      </c>
      <c r="V496">
        <v>173.98</v>
      </c>
      <c r="W496">
        <v>1.94</v>
      </c>
      <c r="X496">
        <v>6.12</v>
      </c>
      <c r="Y496">
        <v>2.21</v>
      </c>
      <c r="Z496">
        <v>4</v>
      </c>
      <c r="AA496" t="s">
        <v>5102</v>
      </c>
      <c r="AB496">
        <v>2</v>
      </c>
      <c r="AC496">
        <v>9</v>
      </c>
      <c r="AD496">
        <v>3.166666666666667</v>
      </c>
      <c r="AF496" t="s">
        <v>5110</v>
      </c>
      <c r="AI496">
        <v>0</v>
      </c>
      <c r="AJ496">
        <v>0</v>
      </c>
      <c r="AK496" t="s">
        <v>7691</v>
      </c>
      <c r="AL496" t="s">
        <v>7691</v>
      </c>
      <c r="AM496" t="s">
        <v>7796</v>
      </c>
    </row>
    <row r="497" spans="1:39">
      <c r="A497" t="s">
        <v>5546</v>
      </c>
      <c r="B497" t="s">
        <v>4554</v>
      </c>
      <c r="C497" t="s">
        <v>4556</v>
      </c>
      <c r="D497">
        <v>63.1</v>
      </c>
      <c r="E497" t="s">
        <v>4559</v>
      </c>
      <c r="F497">
        <v>7.2</v>
      </c>
      <c r="K497" t="s">
        <v>4891</v>
      </c>
      <c r="L497" t="s">
        <v>4892</v>
      </c>
      <c r="M497" t="s">
        <v>6387</v>
      </c>
      <c r="N497">
        <v>9</v>
      </c>
      <c r="O497" t="s">
        <v>6511</v>
      </c>
      <c r="P497" t="s">
        <v>7025</v>
      </c>
      <c r="Q497">
        <v>6</v>
      </c>
      <c r="R497">
        <v>1</v>
      </c>
      <c r="S497">
        <v>1.25</v>
      </c>
      <c r="T497">
        <v>1.31</v>
      </c>
      <c r="U497">
        <v>283.29</v>
      </c>
      <c r="V497">
        <v>81.41</v>
      </c>
      <c r="W497">
        <v>1.76</v>
      </c>
      <c r="X497">
        <v>8.16</v>
      </c>
      <c r="Y497">
        <v>2.22</v>
      </c>
      <c r="Z497">
        <v>3</v>
      </c>
      <c r="AA497" t="s">
        <v>5102</v>
      </c>
      <c r="AB497">
        <v>0</v>
      </c>
      <c r="AC497">
        <v>3</v>
      </c>
      <c r="AD497">
        <v>5.833333333333333</v>
      </c>
      <c r="AF497" t="s">
        <v>5108</v>
      </c>
      <c r="AI497">
        <v>0</v>
      </c>
      <c r="AJ497">
        <v>0</v>
      </c>
      <c r="AK497" t="s">
        <v>7712</v>
      </c>
      <c r="AL497" t="s">
        <v>7712</v>
      </c>
      <c r="AM497" t="s">
        <v>7796</v>
      </c>
    </row>
    <row r="498" spans="1:39">
      <c r="A498" t="s">
        <v>5547</v>
      </c>
      <c r="B498" t="s">
        <v>4554</v>
      </c>
      <c r="C498" t="s">
        <v>4556</v>
      </c>
      <c r="D498">
        <v>63.1</v>
      </c>
      <c r="E498" t="s">
        <v>4559</v>
      </c>
      <c r="F498">
        <v>7.2</v>
      </c>
      <c r="K498" t="s">
        <v>4891</v>
      </c>
      <c r="L498" t="s">
        <v>4892</v>
      </c>
      <c r="M498" t="s">
        <v>6373</v>
      </c>
      <c r="N498">
        <v>9</v>
      </c>
      <c r="O498" t="s">
        <v>6489</v>
      </c>
      <c r="P498" t="s">
        <v>7026</v>
      </c>
      <c r="Q498">
        <v>6</v>
      </c>
      <c r="R498">
        <v>2</v>
      </c>
      <c r="S498">
        <v>3.8</v>
      </c>
      <c r="T498">
        <v>4.69</v>
      </c>
      <c r="U498">
        <v>518.55</v>
      </c>
      <c r="V498">
        <v>107.2</v>
      </c>
      <c r="W498">
        <v>5.63</v>
      </c>
      <c r="X498">
        <v>6.26</v>
      </c>
      <c r="Y498">
        <v>5.16</v>
      </c>
      <c r="Z498">
        <v>5</v>
      </c>
      <c r="AA498" t="s">
        <v>5102</v>
      </c>
      <c r="AB498">
        <v>2</v>
      </c>
      <c r="AC498">
        <v>6</v>
      </c>
      <c r="AD498">
        <v>2.181666666666667</v>
      </c>
      <c r="AF498" t="s">
        <v>5110</v>
      </c>
      <c r="AI498">
        <v>0</v>
      </c>
      <c r="AJ498">
        <v>0</v>
      </c>
      <c r="AK498" t="s">
        <v>7692</v>
      </c>
      <c r="AL498" t="s">
        <v>7692</v>
      </c>
      <c r="AM498" t="s">
        <v>7796</v>
      </c>
    </row>
    <row r="499" spans="1:39">
      <c r="A499" t="s">
        <v>5548</v>
      </c>
      <c r="B499" t="s">
        <v>4554</v>
      </c>
      <c r="C499" t="s">
        <v>4556</v>
      </c>
      <c r="D499">
        <v>64</v>
      </c>
      <c r="E499" t="s">
        <v>4559</v>
      </c>
      <c r="F499">
        <v>7.19</v>
      </c>
      <c r="K499" t="s">
        <v>4891</v>
      </c>
      <c r="L499" t="s">
        <v>4892</v>
      </c>
      <c r="M499" t="s">
        <v>6374</v>
      </c>
      <c r="N499">
        <v>9</v>
      </c>
      <c r="O499" t="s">
        <v>6490</v>
      </c>
      <c r="P499" t="s">
        <v>7027</v>
      </c>
      <c r="Q499">
        <v>7</v>
      </c>
      <c r="R499">
        <v>2</v>
      </c>
      <c r="S499">
        <v>3.15</v>
      </c>
      <c r="T499">
        <v>3.15</v>
      </c>
      <c r="U499">
        <v>415.43</v>
      </c>
      <c r="V499">
        <v>101.38</v>
      </c>
      <c r="W499">
        <v>3.75</v>
      </c>
      <c r="X499">
        <v>9.85</v>
      </c>
      <c r="Y499">
        <v>2.87</v>
      </c>
      <c r="Z499">
        <v>5</v>
      </c>
      <c r="AA499" t="s">
        <v>5102</v>
      </c>
      <c r="AB499">
        <v>0</v>
      </c>
      <c r="AC499">
        <v>5</v>
      </c>
      <c r="AD499">
        <v>4.074738095238096</v>
      </c>
      <c r="AE499" t="s">
        <v>7675</v>
      </c>
      <c r="AF499" t="s">
        <v>5108</v>
      </c>
      <c r="AH499" t="s">
        <v>5111</v>
      </c>
      <c r="AI499">
        <v>4</v>
      </c>
      <c r="AJ499">
        <v>1</v>
      </c>
      <c r="AK499" t="s">
        <v>7693</v>
      </c>
      <c r="AL499" t="s">
        <v>7693</v>
      </c>
      <c r="AM499" t="s">
        <v>7796</v>
      </c>
    </row>
    <row r="500" spans="1:39">
      <c r="A500" t="s">
        <v>5549</v>
      </c>
      <c r="B500" t="s">
        <v>4554</v>
      </c>
      <c r="C500" t="s">
        <v>4556</v>
      </c>
      <c r="D500">
        <v>64</v>
      </c>
      <c r="E500" t="s">
        <v>4559</v>
      </c>
      <c r="F500">
        <v>7.19</v>
      </c>
      <c r="K500" t="s">
        <v>4891</v>
      </c>
      <c r="L500" t="s">
        <v>4892</v>
      </c>
      <c r="M500" t="s">
        <v>6436</v>
      </c>
      <c r="N500">
        <v>9</v>
      </c>
      <c r="O500" t="s">
        <v>6569</v>
      </c>
      <c r="P500" t="s">
        <v>7028</v>
      </c>
      <c r="Q500">
        <v>10</v>
      </c>
      <c r="R500">
        <v>2</v>
      </c>
      <c r="S500">
        <v>1.66</v>
      </c>
      <c r="T500">
        <v>1.67</v>
      </c>
      <c r="U500">
        <v>425.46</v>
      </c>
      <c r="V500">
        <v>138.76</v>
      </c>
      <c r="W500">
        <v>2.52</v>
      </c>
      <c r="Y500">
        <v>5.22</v>
      </c>
      <c r="Z500">
        <v>4</v>
      </c>
      <c r="AA500" t="s">
        <v>5102</v>
      </c>
      <c r="AB500">
        <v>0</v>
      </c>
      <c r="AC500">
        <v>4</v>
      </c>
      <c r="AD500">
        <v>4.032428571428571</v>
      </c>
      <c r="AF500" t="s">
        <v>5108</v>
      </c>
      <c r="AI500">
        <v>0</v>
      </c>
      <c r="AJ500">
        <v>0</v>
      </c>
      <c r="AK500" t="s">
        <v>7731</v>
      </c>
      <c r="AL500" t="s">
        <v>7731</v>
      </c>
      <c r="AM500" t="s">
        <v>7796</v>
      </c>
    </row>
    <row r="501" spans="1:39">
      <c r="A501" t="s">
        <v>5550</v>
      </c>
      <c r="B501" t="s">
        <v>4554</v>
      </c>
      <c r="C501" t="s">
        <v>4556</v>
      </c>
      <c r="D501">
        <v>64</v>
      </c>
      <c r="E501" t="s">
        <v>4559</v>
      </c>
      <c r="F501">
        <v>7.19</v>
      </c>
      <c r="I501" t="s">
        <v>6235</v>
      </c>
      <c r="K501" t="s">
        <v>4891</v>
      </c>
      <c r="L501" t="s">
        <v>4892</v>
      </c>
      <c r="M501" t="s">
        <v>6399</v>
      </c>
      <c r="N501">
        <v>9</v>
      </c>
      <c r="O501" t="s">
        <v>6524</v>
      </c>
      <c r="P501" t="s">
        <v>7029</v>
      </c>
      <c r="Q501">
        <v>7</v>
      </c>
      <c r="R501">
        <v>3</v>
      </c>
      <c r="S501">
        <v>1.39</v>
      </c>
      <c r="T501">
        <v>1.4</v>
      </c>
      <c r="U501">
        <v>325.42</v>
      </c>
      <c r="V501">
        <v>110</v>
      </c>
      <c r="W501">
        <v>1.82</v>
      </c>
      <c r="X501">
        <v>9.300000000000001</v>
      </c>
      <c r="Y501">
        <v>2.39</v>
      </c>
      <c r="Z501">
        <v>2</v>
      </c>
      <c r="AA501" t="s">
        <v>5102</v>
      </c>
      <c r="AB501">
        <v>0</v>
      </c>
      <c r="AC501">
        <v>6</v>
      </c>
      <c r="AD501">
        <v>4.5</v>
      </c>
      <c r="AF501" t="s">
        <v>5108</v>
      </c>
      <c r="AI501">
        <v>0</v>
      </c>
      <c r="AJ501">
        <v>0</v>
      </c>
      <c r="AM501" t="s">
        <v>7796</v>
      </c>
    </row>
    <row r="502" spans="1:39">
      <c r="A502" t="s">
        <v>5551</v>
      </c>
      <c r="B502" t="s">
        <v>4554</v>
      </c>
      <c r="C502" t="s">
        <v>4556</v>
      </c>
      <c r="D502">
        <v>64</v>
      </c>
      <c r="E502" t="s">
        <v>4559</v>
      </c>
      <c r="F502">
        <v>7.19</v>
      </c>
      <c r="I502" t="s">
        <v>6236</v>
      </c>
      <c r="K502" t="s">
        <v>4891</v>
      </c>
      <c r="L502" t="s">
        <v>4892</v>
      </c>
      <c r="M502" t="s">
        <v>6399</v>
      </c>
      <c r="N502">
        <v>9</v>
      </c>
      <c r="O502" t="s">
        <v>6524</v>
      </c>
      <c r="P502" t="s">
        <v>7030</v>
      </c>
      <c r="Q502">
        <v>7</v>
      </c>
      <c r="R502">
        <v>3</v>
      </c>
      <c r="S502">
        <v>-1.2</v>
      </c>
      <c r="T502">
        <v>1.53</v>
      </c>
      <c r="U502">
        <v>402.5</v>
      </c>
      <c r="V502">
        <v>104.21</v>
      </c>
      <c r="W502">
        <v>4.29</v>
      </c>
      <c r="X502">
        <v>4.65</v>
      </c>
      <c r="Y502">
        <v>1.93</v>
      </c>
      <c r="Z502">
        <v>3</v>
      </c>
      <c r="AA502" t="s">
        <v>5102</v>
      </c>
      <c r="AB502">
        <v>0</v>
      </c>
      <c r="AC502">
        <v>7</v>
      </c>
      <c r="AD502">
        <v>4.389428571428572</v>
      </c>
      <c r="AF502" t="s">
        <v>5110</v>
      </c>
      <c r="AI502">
        <v>0</v>
      </c>
      <c r="AJ502">
        <v>0</v>
      </c>
      <c r="AM502" t="s">
        <v>7796</v>
      </c>
    </row>
    <row r="503" spans="1:39">
      <c r="A503" t="s">
        <v>5552</v>
      </c>
      <c r="B503" t="s">
        <v>4554</v>
      </c>
      <c r="C503" t="s">
        <v>4556</v>
      </c>
      <c r="D503">
        <v>64</v>
      </c>
      <c r="E503" t="s">
        <v>4559</v>
      </c>
      <c r="F503">
        <v>7.19</v>
      </c>
      <c r="I503" t="s">
        <v>6237</v>
      </c>
      <c r="K503" t="s">
        <v>4891</v>
      </c>
      <c r="L503" t="s">
        <v>4892</v>
      </c>
      <c r="M503" t="s">
        <v>6402</v>
      </c>
      <c r="N503">
        <v>9</v>
      </c>
      <c r="O503" t="s">
        <v>6528</v>
      </c>
      <c r="P503" t="s">
        <v>7031</v>
      </c>
      <c r="Q503">
        <v>7</v>
      </c>
      <c r="R503">
        <v>3</v>
      </c>
      <c r="S503">
        <v>0.78</v>
      </c>
      <c r="T503">
        <v>2.77</v>
      </c>
      <c r="U503">
        <v>402.48</v>
      </c>
      <c r="V503">
        <v>113.44</v>
      </c>
      <c r="W503">
        <v>2.68</v>
      </c>
      <c r="X503">
        <v>0.51</v>
      </c>
      <c r="Y503">
        <v>0</v>
      </c>
      <c r="Z503">
        <v>3</v>
      </c>
      <c r="AA503" t="s">
        <v>5102</v>
      </c>
      <c r="AB503">
        <v>0</v>
      </c>
      <c r="AC503">
        <v>8</v>
      </c>
      <c r="AD503">
        <v>4.081904761904762</v>
      </c>
      <c r="AF503" t="s">
        <v>5110</v>
      </c>
      <c r="AI503">
        <v>0</v>
      </c>
      <c r="AJ503">
        <v>0</v>
      </c>
      <c r="AM503" t="s">
        <v>7796</v>
      </c>
    </row>
    <row r="504" spans="1:39">
      <c r="A504" t="s">
        <v>5553</v>
      </c>
      <c r="B504" t="s">
        <v>4554</v>
      </c>
      <c r="C504" t="s">
        <v>4556</v>
      </c>
      <c r="D504">
        <v>65</v>
      </c>
      <c r="E504" t="s">
        <v>4559</v>
      </c>
      <c r="F504">
        <v>7.19</v>
      </c>
      <c r="K504" t="s">
        <v>4891</v>
      </c>
      <c r="L504" t="s">
        <v>4892</v>
      </c>
      <c r="M504" t="s">
        <v>6379</v>
      </c>
      <c r="N504">
        <v>9</v>
      </c>
      <c r="O504" t="s">
        <v>6501</v>
      </c>
      <c r="P504" t="s">
        <v>7032</v>
      </c>
      <c r="Q504">
        <v>6</v>
      </c>
      <c r="R504">
        <v>3</v>
      </c>
      <c r="S504">
        <v>1.48</v>
      </c>
      <c r="T504">
        <v>3.01</v>
      </c>
      <c r="U504">
        <v>423.8</v>
      </c>
      <c r="V504">
        <v>127.07</v>
      </c>
      <c r="W504">
        <v>1.58</v>
      </c>
      <c r="X504">
        <v>6.28</v>
      </c>
      <c r="Y504">
        <v>1.03</v>
      </c>
      <c r="Z504">
        <v>2</v>
      </c>
      <c r="AA504" t="s">
        <v>5102</v>
      </c>
      <c r="AB504">
        <v>0</v>
      </c>
      <c r="AC504">
        <v>5</v>
      </c>
      <c r="AD504">
        <v>3.705952380952382</v>
      </c>
      <c r="AF504" t="s">
        <v>5110</v>
      </c>
      <c r="AI504">
        <v>0</v>
      </c>
      <c r="AJ504">
        <v>0</v>
      </c>
      <c r="AK504" t="s">
        <v>7704</v>
      </c>
      <c r="AL504" t="s">
        <v>7704</v>
      </c>
      <c r="AM504" t="s">
        <v>7796</v>
      </c>
    </row>
    <row r="505" spans="1:39">
      <c r="A505" t="s">
        <v>5554</v>
      </c>
      <c r="B505" t="s">
        <v>4554</v>
      </c>
      <c r="C505" t="s">
        <v>4556</v>
      </c>
      <c r="D505">
        <v>65</v>
      </c>
      <c r="E505" t="s">
        <v>4559</v>
      </c>
      <c r="F505">
        <v>7.19</v>
      </c>
      <c r="K505" t="s">
        <v>4891</v>
      </c>
      <c r="L505" t="s">
        <v>4892</v>
      </c>
      <c r="M505" t="s">
        <v>4901</v>
      </c>
      <c r="N505">
        <v>9</v>
      </c>
      <c r="O505" t="s">
        <v>6573</v>
      </c>
      <c r="P505" t="s">
        <v>7033</v>
      </c>
      <c r="Q505">
        <v>6</v>
      </c>
      <c r="R505">
        <v>1</v>
      </c>
      <c r="S505">
        <v>4.52</v>
      </c>
      <c r="T505">
        <v>4.52</v>
      </c>
      <c r="U505">
        <v>371.82</v>
      </c>
      <c r="V505">
        <v>65.5</v>
      </c>
      <c r="W505">
        <v>4.57</v>
      </c>
      <c r="Y505">
        <v>2.16</v>
      </c>
      <c r="Z505">
        <v>3</v>
      </c>
      <c r="AA505" t="s">
        <v>5102</v>
      </c>
      <c r="AB505">
        <v>0</v>
      </c>
      <c r="AC505">
        <v>6</v>
      </c>
      <c r="AD505">
        <v>3.988904761904762</v>
      </c>
      <c r="AF505" t="s">
        <v>5108</v>
      </c>
      <c r="AI505">
        <v>0</v>
      </c>
      <c r="AJ505">
        <v>0</v>
      </c>
      <c r="AK505" t="s">
        <v>7759</v>
      </c>
      <c r="AL505" t="s">
        <v>7759</v>
      </c>
      <c r="AM505" t="s">
        <v>7796</v>
      </c>
    </row>
    <row r="506" spans="1:39">
      <c r="A506" t="s">
        <v>5554</v>
      </c>
      <c r="B506" t="s">
        <v>4554</v>
      </c>
      <c r="C506" t="s">
        <v>6188</v>
      </c>
      <c r="D506">
        <v>65</v>
      </c>
      <c r="E506" t="s">
        <v>4559</v>
      </c>
      <c r="F506">
        <v>7.187086643357144</v>
      </c>
      <c r="K506" t="s">
        <v>4891</v>
      </c>
      <c r="L506" t="s">
        <v>4892</v>
      </c>
      <c r="M506" t="s">
        <v>4901</v>
      </c>
      <c r="N506">
        <v>9</v>
      </c>
      <c r="O506" t="s">
        <v>6573</v>
      </c>
      <c r="P506" t="s">
        <v>7033</v>
      </c>
      <c r="Q506">
        <v>6</v>
      </c>
      <c r="R506">
        <v>1</v>
      </c>
      <c r="S506">
        <v>4.52</v>
      </c>
      <c r="T506">
        <v>4.52</v>
      </c>
      <c r="U506">
        <v>371.82</v>
      </c>
      <c r="V506">
        <v>65.5</v>
      </c>
      <c r="W506">
        <v>4.57</v>
      </c>
      <c r="Y506">
        <v>2.16</v>
      </c>
      <c r="Z506">
        <v>3</v>
      </c>
      <c r="AA506" t="s">
        <v>5102</v>
      </c>
      <c r="AB506">
        <v>0</v>
      </c>
      <c r="AC506">
        <v>6</v>
      </c>
      <c r="AD506">
        <v>3.988904761904762</v>
      </c>
      <c r="AF506" t="s">
        <v>5108</v>
      </c>
      <c r="AI506">
        <v>0</v>
      </c>
      <c r="AJ506">
        <v>0</v>
      </c>
      <c r="AK506" t="s">
        <v>7759</v>
      </c>
      <c r="AL506" t="s">
        <v>7759</v>
      </c>
      <c r="AM506" t="s">
        <v>7796</v>
      </c>
    </row>
    <row r="507" spans="1:39">
      <c r="A507" t="s">
        <v>5555</v>
      </c>
      <c r="B507" t="s">
        <v>4554</v>
      </c>
      <c r="C507" t="s">
        <v>4556</v>
      </c>
      <c r="D507">
        <v>65</v>
      </c>
      <c r="E507" t="s">
        <v>4559</v>
      </c>
      <c r="F507">
        <v>7.19</v>
      </c>
      <c r="K507" t="s">
        <v>4891</v>
      </c>
      <c r="M507" t="s">
        <v>4915</v>
      </c>
      <c r="N507">
        <v>8</v>
      </c>
      <c r="O507" t="s">
        <v>6508</v>
      </c>
      <c r="P507" t="s">
        <v>7034</v>
      </c>
      <c r="Q507">
        <v>10</v>
      </c>
      <c r="R507">
        <v>2</v>
      </c>
      <c r="S507">
        <v>0.11</v>
      </c>
      <c r="T507">
        <v>0.12</v>
      </c>
      <c r="U507">
        <v>463.5</v>
      </c>
      <c r="V507">
        <v>130.52</v>
      </c>
      <c r="W507">
        <v>1.65</v>
      </c>
      <c r="X507">
        <v>12.07</v>
      </c>
      <c r="Y507">
        <v>5.77</v>
      </c>
      <c r="Z507">
        <v>3</v>
      </c>
      <c r="AA507" t="s">
        <v>5102</v>
      </c>
      <c r="AB507">
        <v>0</v>
      </c>
      <c r="AC507">
        <v>5</v>
      </c>
      <c r="AD507">
        <v>3.760714285714286</v>
      </c>
      <c r="AF507" t="s">
        <v>5108</v>
      </c>
      <c r="AI507">
        <v>0</v>
      </c>
      <c r="AJ507">
        <v>0</v>
      </c>
      <c r="AK507" t="s">
        <v>7709</v>
      </c>
      <c r="AL507" t="s">
        <v>7709</v>
      </c>
      <c r="AM507" t="s">
        <v>7796</v>
      </c>
    </row>
    <row r="508" spans="1:39">
      <c r="A508" t="s">
        <v>5556</v>
      </c>
      <c r="B508" t="s">
        <v>4554</v>
      </c>
      <c r="C508" t="s">
        <v>4556</v>
      </c>
      <c r="D508">
        <v>65</v>
      </c>
      <c r="E508" t="s">
        <v>4559</v>
      </c>
      <c r="F508">
        <v>7.19</v>
      </c>
      <c r="I508" t="s">
        <v>6238</v>
      </c>
      <c r="K508" t="s">
        <v>4891</v>
      </c>
      <c r="L508" t="s">
        <v>4892</v>
      </c>
      <c r="M508" t="s">
        <v>6402</v>
      </c>
      <c r="N508">
        <v>9</v>
      </c>
      <c r="O508" t="s">
        <v>6528</v>
      </c>
      <c r="P508" t="s">
        <v>7035</v>
      </c>
      <c r="Q508">
        <v>9</v>
      </c>
      <c r="R508">
        <v>5</v>
      </c>
      <c r="S508">
        <v>0.68</v>
      </c>
      <c r="T508">
        <v>2.04</v>
      </c>
      <c r="U508">
        <v>523.5700000000001</v>
      </c>
      <c r="V508">
        <v>162.77</v>
      </c>
      <c r="W508">
        <v>2.65</v>
      </c>
      <c r="X508">
        <v>5.94</v>
      </c>
      <c r="Y508">
        <v>0.87</v>
      </c>
      <c r="Z508">
        <v>4</v>
      </c>
      <c r="AA508" t="s">
        <v>5102</v>
      </c>
      <c r="AB508">
        <v>1</v>
      </c>
      <c r="AC508">
        <v>10</v>
      </c>
      <c r="AD508">
        <v>3</v>
      </c>
      <c r="AF508" t="s">
        <v>5110</v>
      </c>
      <c r="AI508">
        <v>0</v>
      </c>
      <c r="AJ508">
        <v>0</v>
      </c>
      <c r="AM508" t="s">
        <v>7796</v>
      </c>
    </row>
    <row r="509" spans="1:39">
      <c r="A509" t="s">
        <v>4718</v>
      </c>
      <c r="B509" t="s">
        <v>4554</v>
      </c>
      <c r="C509" t="s">
        <v>4556</v>
      </c>
      <c r="D509">
        <v>66</v>
      </c>
      <c r="E509" t="s">
        <v>4559</v>
      </c>
      <c r="F509">
        <v>7.18</v>
      </c>
      <c r="K509" t="s">
        <v>4891</v>
      </c>
      <c r="M509" t="s">
        <v>6384</v>
      </c>
      <c r="N509">
        <v>8</v>
      </c>
      <c r="O509" t="s">
        <v>6507</v>
      </c>
      <c r="P509" t="s">
        <v>4944</v>
      </c>
      <c r="Q509">
        <v>9</v>
      </c>
      <c r="R509">
        <v>1</v>
      </c>
      <c r="S509">
        <v>2.77</v>
      </c>
      <c r="T509">
        <v>2.77</v>
      </c>
      <c r="U509">
        <v>513.65</v>
      </c>
      <c r="V509">
        <v>107.55</v>
      </c>
      <c r="W509">
        <v>2.15</v>
      </c>
      <c r="X509">
        <v>12.22</v>
      </c>
      <c r="Y509">
        <v>4.95</v>
      </c>
      <c r="Z509">
        <v>4</v>
      </c>
      <c r="AA509" t="s">
        <v>5102</v>
      </c>
      <c r="AB509">
        <v>1</v>
      </c>
      <c r="AC509">
        <v>5</v>
      </c>
      <c r="AD509">
        <v>3.863333333333334</v>
      </c>
      <c r="AE509" t="s">
        <v>5105</v>
      </c>
      <c r="AF509" t="s">
        <v>5108</v>
      </c>
      <c r="AH509" t="s">
        <v>5111</v>
      </c>
      <c r="AI509">
        <v>2</v>
      </c>
      <c r="AJ509">
        <v>0</v>
      </c>
      <c r="AK509" t="s">
        <v>7708</v>
      </c>
      <c r="AL509" t="s">
        <v>7708</v>
      </c>
      <c r="AM509" t="s">
        <v>7796</v>
      </c>
    </row>
    <row r="510" spans="1:39">
      <c r="A510" t="s">
        <v>4718</v>
      </c>
      <c r="B510" t="s">
        <v>4554</v>
      </c>
      <c r="C510" t="s">
        <v>4556</v>
      </c>
      <c r="D510">
        <v>66</v>
      </c>
      <c r="E510" t="s">
        <v>4559</v>
      </c>
      <c r="F510">
        <v>7.18</v>
      </c>
      <c r="K510" t="s">
        <v>4891</v>
      </c>
      <c r="M510" t="s">
        <v>6410</v>
      </c>
      <c r="N510">
        <v>8</v>
      </c>
      <c r="O510" t="s">
        <v>6538</v>
      </c>
      <c r="P510" t="s">
        <v>4944</v>
      </c>
      <c r="Q510">
        <v>9</v>
      </c>
      <c r="R510">
        <v>1</v>
      </c>
      <c r="S510">
        <v>2.77</v>
      </c>
      <c r="T510">
        <v>2.77</v>
      </c>
      <c r="U510">
        <v>513.65</v>
      </c>
      <c r="V510">
        <v>107.55</v>
      </c>
      <c r="W510">
        <v>2.15</v>
      </c>
      <c r="X510">
        <v>12.22</v>
      </c>
      <c r="Y510">
        <v>4.95</v>
      </c>
      <c r="Z510">
        <v>4</v>
      </c>
      <c r="AA510" t="s">
        <v>5102</v>
      </c>
      <c r="AB510">
        <v>1</v>
      </c>
      <c r="AC510">
        <v>5</v>
      </c>
      <c r="AD510">
        <v>3.863333333333334</v>
      </c>
      <c r="AE510" t="s">
        <v>5105</v>
      </c>
      <c r="AF510" t="s">
        <v>5108</v>
      </c>
      <c r="AH510" t="s">
        <v>5111</v>
      </c>
      <c r="AI510">
        <v>2</v>
      </c>
      <c r="AJ510">
        <v>0</v>
      </c>
      <c r="AK510" t="s">
        <v>7733</v>
      </c>
      <c r="AL510" t="s">
        <v>7733</v>
      </c>
      <c r="AM510" t="s">
        <v>7796</v>
      </c>
    </row>
    <row r="511" spans="1:39">
      <c r="A511" t="s">
        <v>4718</v>
      </c>
      <c r="B511" t="s">
        <v>4554</v>
      </c>
      <c r="C511" t="s">
        <v>4556</v>
      </c>
      <c r="D511">
        <v>66</v>
      </c>
      <c r="E511" t="s">
        <v>4559</v>
      </c>
      <c r="F511">
        <v>7.18</v>
      </c>
      <c r="K511" t="s">
        <v>4891</v>
      </c>
      <c r="M511" t="s">
        <v>6384</v>
      </c>
      <c r="N511">
        <v>8</v>
      </c>
      <c r="O511" t="s">
        <v>6507</v>
      </c>
      <c r="P511" t="s">
        <v>4944</v>
      </c>
      <c r="Q511">
        <v>9</v>
      </c>
      <c r="R511">
        <v>1</v>
      </c>
      <c r="S511">
        <v>2.77</v>
      </c>
      <c r="T511">
        <v>2.77</v>
      </c>
      <c r="U511">
        <v>513.65</v>
      </c>
      <c r="V511">
        <v>107.55</v>
      </c>
      <c r="W511">
        <v>2.15</v>
      </c>
      <c r="X511">
        <v>12.22</v>
      </c>
      <c r="Y511">
        <v>4.95</v>
      </c>
      <c r="Z511">
        <v>4</v>
      </c>
      <c r="AA511" t="s">
        <v>5102</v>
      </c>
      <c r="AB511">
        <v>1</v>
      </c>
      <c r="AC511">
        <v>5</v>
      </c>
      <c r="AD511">
        <v>3.863333333333334</v>
      </c>
      <c r="AE511" t="s">
        <v>5105</v>
      </c>
      <c r="AF511" t="s">
        <v>5108</v>
      </c>
      <c r="AH511" t="s">
        <v>5111</v>
      </c>
      <c r="AI511">
        <v>2</v>
      </c>
      <c r="AJ511">
        <v>0</v>
      </c>
      <c r="AK511" t="s">
        <v>7708</v>
      </c>
      <c r="AL511" t="s">
        <v>7708</v>
      </c>
      <c r="AM511" t="s">
        <v>7796</v>
      </c>
    </row>
    <row r="512" spans="1:39">
      <c r="A512" t="s">
        <v>4718</v>
      </c>
      <c r="B512" t="s">
        <v>4554</v>
      </c>
      <c r="C512" t="s">
        <v>4556</v>
      </c>
      <c r="D512">
        <v>66</v>
      </c>
      <c r="E512" t="s">
        <v>4559</v>
      </c>
      <c r="F512">
        <v>7.18</v>
      </c>
      <c r="K512" t="s">
        <v>4891</v>
      </c>
      <c r="M512" t="s">
        <v>6410</v>
      </c>
      <c r="N512">
        <v>8</v>
      </c>
      <c r="O512" t="s">
        <v>6538</v>
      </c>
      <c r="P512" t="s">
        <v>4944</v>
      </c>
      <c r="Q512">
        <v>9</v>
      </c>
      <c r="R512">
        <v>1</v>
      </c>
      <c r="S512">
        <v>2.77</v>
      </c>
      <c r="T512">
        <v>2.77</v>
      </c>
      <c r="U512">
        <v>513.65</v>
      </c>
      <c r="V512">
        <v>107.55</v>
      </c>
      <c r="W512">
        <v>2.15</v>
      </c>
      <c r="X512">
        <v>12.22</v>
      </c>
      <c r="Y512">
        <v>4.95</v>
      </c>
      <c r="Z512">
        <v>4</v>
      </c>
      <c r="AA512" t="s">
        <v>5102</v>
      </c>
      <c r="AB512">
        <v>1</v>
      </c>
      <c r="AC512">
        <v>5</v>
      </c>
      <c r="AD512">
        <v>3.863333333333334</v>
      </c>
      <c r="AE512" t="s">
        <v>5105</v>
      </c>
      <c r="AF512" t="s">
        <v>5108</v>
      </c>
      <c r="AH512" t="s">
        <v>5111</v>
      </c>
      <c r="AI512">
        <v>2</v>
      </c>
      <c r="AJ512">
        <v>0</v>
      </c>
      <c r="AK512" t="s">
        <v>7733</v>
      </c>
      <c r="AL512" t="s">
        <v>7733</v>
      </c>
      <c r="AM512" t="s">
        <v>7796</v>
      </c>
    </row>
    <row r="513" spans="1:39">
      <c r="A513" t="s">
        <v>5557</v>
      </c>
      <c r="B513" t="s">
        <v>4554</v>
      </c>
      <c r="C513" t="s">
        <v>4556</v>
      </c>
      <c r="D513">
        <v>67</v>
      </c>
      <c r="E513" t="s">
        <v>4559</v>
      </c>
      <c r="F513">
        <v>7.17</v>
      </c>
      <c r="K513" t="s">
        <v>4891</v>
      </c>
      <c r="M513" t="s">
        <v>6404</v>
      </c>
      <c r="N513">
        <v>8</v>
      </c>
      <c r="O513" t="s">
        <v>6574</v>
      </c>
      <c r="P513" t="s">
        <v>7036</v>
      </c>
      <c r="Q513">
        <v>5</v>
      </c>
      <c r="R513">
        <v>0</v>
      </c>
      <c r="S513">
        <v>3.22</v>
      </c>
      <c r="T513">
        <v>3.22</v>
      </c>
      <c r="U513">
        <v>385.43</v>
      </c>
      <c r="V513">
        <v>67.39</v>
      </c>
      <c r="W513">
        <v>4.43</v>
      </c>
      <c r="Y513">
        <v>4.28</v>
      </c>
      <c r="Z513">
        <v>5</v>
      </c>
      <c r="AA513" t="s">
        <v>5102</v>
      </c>
      <c r="AB513">
        <v>0</v>
      </c>
      <c r="AC513">
        <v>2</v>
      </c>
      <c r="AD513">
        <v>5.098357142857143</v>
      </c>
      <c r="AF513" t="s">
        <v>5108</v>
      </c>
      <c r="AI513">
        <v>0</v>
      </c>
      <c r="AJ513">
        <v>0</v>
      </c>
      <c r="AK513" t="s">
        <v>7760</v>
      </c>
      <c r="AL513" t="s">
        <v>7760</v>
      </c>
      <c r="AM513" t="s">
        <v>7796</v>
      </c>
    </row>
    <row r="514" spans="1:39">
      <c r="A514" t="s">
        <v>5558</v>
      </c>
      <c r="B514" t="s">
        <v>4554</v>
      </c>
      <c r="C514" t="s">
        <v>4556</v>
      </c>
      <c r="D514">
        <v>68</v>
      </c>
      <c r="E514" t="s">
        <v>4559</v>
      </c>
      <c r="F514">
        <v>7.17</v>
      </c>
      <c r="K514" t="s">
        <v>4891</v>
      </c>
      <c r="L514" t="s">
        <v>4892</v>
      </c>
      <c r="M514" t="s">
        <v>6376</v>
      </c>
      <c r="N514">
        <v>9</v>
      </c>
      <c r="O514" t="s">
        <v>6492</v>
      </c>
      <c r="P514" t="s">
        <v>7037</v>
      </c>
      <c r="Q514">
        <v>7</v>
      </c>
      <c r="R514">
        <v>1</v>
      </c>
      <c r="S514">
        <v>1.83</v>
      </c>
      <c r="T514">
        <v>1.84</v>
      </c>
      <c r="U514">
        <v>324.41</v>
      </c>
      <c r="V514">
        <v>90.14</v>
      </c>
      <c r="W514">
        <v>2.68</v>
      </c>
      <c r="X514">
        <v>9.16</v>
      </c>
      <c r="Y514">
        <v>0.36</v>
      </c>
      <c r="Z514">
        <v>2</v>
      </c>
      <c r="AA514" t="s">
        <v>5102</v>
      </c>
      <c r="AB514">
        <v>0</v>
      </c>
      <c r="AC514">
        <v>6</v>
      </c>
      <c r="AD514">
        <v>5.828666666666666</v>
      </c>
      <c r="AF514" t="s">
        <v>5108</v>
      </c>
      <c r="AI514">
        <v>0</v>
      </c>
      <c r="AJ514">
        <v>0</v>
      </c>
      <c r="AK514" t="s">
        <v>7695</v>
      </c>
      <c r="AL514" t="s">
        <v>7695</v>
      </c>
      <c r="AM514" t="s">
        <v>7796</v>
      </c>
    </row>
    <row r="515" spans="1:39">
      <c r="A515" t="s">
        <v>5559</v>
      </c>
      <c r="B515" t="s">
        <v>4554</v>
      </c>
      <c r="C515" t="s">
        <v>4556</v>
      </c>
      <c r="D515">
        <v>68</v>
      </c>
      <c r="E515" t="s">
        <v>4559</v>
      </c>
      <c r="F515">
        <v>7.17</v>
      </c>
      <c r="K515" t="s">
        <v>4891</v>
      </c>
      <c r="L515" t="s">
        <v>4892</v>
      </c>
      <c r="M515" t="s">
        <v>6376</v>
      </c>
      <c r="N515">
        <v>9</v>
      </c>
      <c r="O515" t="s">
        <v>6492</v>
      </c>
      <c r="P515" t="s">
        <v>7038</v>
      </c>
      <c r="Q515">
        <v>6</v>
      </c>
      <c r="R515">
        <v>1</v>
      </c>
      <c r="S515">
        <v>3.02</v>
      </c>
      <c r="T515">
        <v>3.02</v>
      </c>
      <c r="U515">
        <v>238.32</v>
      </c>
      <c r="V515">
        <v>77.83</v>
      </c>
      <c r="W515">
        <v>2.38</v>
      </c>
      <c r="Y515">
        <v>2.87</v>
      </c>
      <c r="Z515">
        <v>2</v>
      </c>
      <c r="AA515" t="s">
        <v>5102</v>
      </c>
      <c r="AB515">
        <v>0</v>
      </c>
      <c r="AC515">
        <v>1</v>
      </c>
      <c r="AD515">
        <v>5.313333333333333</v>
      </c>
      <c r="AF515" t="s">
        <v>5108</v>
      </c>
      <c r="AI515">
        <v>0</v>
      </c>
      <c r="AJ515">
        <v>0</v>
      </c>
      <c r="AK515" t="s">
        <v>7695</v>
      </c>
      <c r="AL515" t="s">
        <v>7695</v>
      </c>
      <c r="AM515" t="s">
        <v>7796</v>
      </c>
    </row>
    <row r="516" spans="1:39">
      <c r="A516" t="s">
        <v>5560</v>
      </c>
      <c r="B516" t="s">
        <v>4554</v>
      </c>
      <c r="C516" t="s">
        <v>4556</v>
      </c>
      <c r="D516">
        <v>68</v>
      </c>
      <c r="E516" t="s">
        <v>4559</v>
      </c>
      <c r="F516">
        <v>7.17</v>
      </c>
      <c r="K516" t="s">
        <v>4891</v>
      </c>
      <c r="L516" t="s">
        <v>4892</v>
      </c>
      <c r="M516" t="s">
        <v>6376</v>
      </c>
      <c r="N516">
        <v>9</v>
      </c>
      <c r="O516" t="s">
        <v>6492</v>
      </c>
      <c r="P516" t="s">
        <v>7039</v>
      </c>
      <c r="Q516">
        <v>7</v>
      </c>
      <c r="R516">
        <v>2</v>
      </c>
      <c r="S516">
        <v>0.82</v>
      </c>
      <c r="T516">
        <v>0.82</v>
      </c>
      <c r="U516">
        <v>296.35</v>
      </c>
      <c r="V516">
        <v>101.14</v>
      </c>
      <c r="W516">
        <v>1.77</v>
      </c>
      <c r="X516">
        <v>9.17</v>
      </c>
      <c r="Y516">
        <v>0.48</v>
      </c>
      <c r="Z516">
        <v>2</v>
      </c>
      <c r="AA516" t="s">
        <v>5102</v>
      </c>
      <c r="AB516">
        <v>0</v>
      </c>
      <c r="AC516">
        <v>4</v>
      </c>
      <c r="AD516">
        <v>5.128666666666667</v>
      </c>
      <c r="AF516" t="s">
        <v>5108</v>
      </c>
      <c r="AI516">
        <v>0</v>
      </c>
      <c r="AJ516">
        <v>0</v>
      </c>
      <c r="AK516" t="s">
        <v>7695</v>
      </c>
      <c r="AL516" t="s">
        <v>7695</v>
      </c>
      <c r="AM516" t="s">
        <v>7796</v>
      </c>
    </row>
    <row r="517" spans="1:39">
      <c r="A517" t="s">
        <v>5561</v>
      </c>
      <c r="B517" t="s">
        <v>4554</v>
      </c>
      <c r="C517" t="s">
        <v>4556</v>
      </c>
      <c r="D517">
        <v>69</v>
      </c>
      <c r="E517" t="s">
        <v>4559</v>
      </c>
      <c r="F517">
        <v>7.16</v>
      </c>
      <c r="K517" t="s">
        <v>4891</v>
      </c>
      <c r="M517" t="s">
        <v>6377</v>
      </c>
      <c r="N517">
        <v>8</v>
      </c>
      <c r="O517" t="s">
        <v>6493</v>
      </c>
      <c r="P517" t="s">
        <v>7040</v>
      </c>
      <c r="Q517">
        <v>6</v>
      </c>
      <c r="R517">
        <v>2</v>
      </c>
      <c r="S517">
        <v>3.09</v>
      </c>
      <c r="T517">
        <v>3.09</v>
      </c>
      <c r="U517">
        <v>293.33</v>
      </c>
      <c r="V517">
        <v>89.84999999999999</v>
      </c>
      <c r="W517">
        <v>2.09</v>
      </c>
      <c r="X517">
        <v>9.26</v>
      </c>
      <c r="Y517">
        <v>3.75</v>
      </c>
      <c r="Z517">
        <v>3</v>
      </c>
      <c r="AA517" t="s">
        <v>5102</v>
      </c>
      <c r="AB517">
        <v>0</v>
      </c>
      <c r="AC517">
        <v>1</v>
      </c>
      <c r="AD517">
        <v>4.91</v>
      </c>
      <c r="AF517" t="s">
        <v>5108</v>
      </c>
      <c r="AI517">
        <v>0</v>
      </c>
      <c r="AJ517">
        <v>0</v>
      </c>
      <c r="AK517" t="s">
        <v>7696</v>
      </c>
      <c r="AL517" t="s">
        <v>7696</v>
      </c>
      <c r="AM517" t="s">
        <v>7796</v>
      </c>
    </row>
    <row r="518" spans="1:39">
      <c r="A518" t="s">
        <v>5455</v>
      </c>
      <c r="B518" t="s">
        <v>4554</v>
      </c>
      <c r="C518" t="s">
        <v>4556</v>
      </c>
      <c r="D518">
        <v>69</v>
      </c>
      <c r="E518" t="s">
        <v>4559</v>
      </c>
      <c r="F518">
        <v>7.16</v>
      </c>
      <c r="K518" t="s">
        <v>4891</v>
      </c>
      <c r="L518" t="s">
        <v>4892</v>
      </c>
      <c r="M518" t="s">
        <v>6440</v>
      </c>
      <c r="N518">
        <v>9</v>
      </c>
      <c r="O518" t="s">
        <v>6575</v>
      </c>
      <c r="P518" t="s">
        <v>6934</v>
      </c>
      <c r="Q518">
        <v>6</v>
      </c>
      <c r="R518">
        <v>3</v>
      </c>
      <c r="S518">
        <v>1.36</v>
      </c>
      <c r="T518">
        <v>2.93</v>
      </c>
      <c r="U518">
        <v>417.88</v>
      </c>
      <c r="V518">
        <v>127.07</v>
      </c>
      <c r="W518">
        <v>2.54</v>
      </c>
      <c r="X518">
        <v>5.9</v>
      </c>
      <c r="Y518">
        <v>1</v>
      </c>
      <c r="Z518">
        <v>3</v>
      </c>
      <c r="AA518" t="s">
        <v>5102</v>
      </c>
      <c r="AB518">
        <v>0</v>
      </c>
      <c r="AC518">
        <v>5</v>
      </c>
      <c r="AD518">
        <v>3.753238095238095</v>
      </c>
      <c r="AF518" t="s">
        <v>5110</v>
      </c>
      <c r="AI518">
        <v>0</v>
      </c>
      <c r="AJ518">
        <v>0</v>
      </c>
      <c r="AK518" t="s">
        <v>7704</v>
      </c>
      <c r="AL518" t="s">
        <v>7704</v>
      </c>
      <c r="AM518" t="s">
        <v>7796</v>
      </c>
    </row>
    <row r="519" spans="1:39">
      <c r="A519" t="s">
        <v>5562</v>
      </c>
      <c r="B519" t="s">
        <v>4554</v>
      </c>
      <c r="C519" t="s">
        <v>4556</v>
      </c>
      <c r="D519">
        <v>69</v>
      </c>
      <c r="E519" t="s">
        <v>4559</v>
      </c>
      <c r="F519">
        <v>7.16</v>
      </c>
      <c r="K519" t="s">
        <v>4891</v>
      </c>
      <c r="L519" t="s">
        <v>4892</v>
      </c>
      <c r="M519" t="s">
        <v>6398</v>
      </c>
      <c r="N519">
        <v>9</v>
      </c>
      <c r="O519" t="s">
        <v>6523</v>
      </c>
      <c r="P519" t="s">
        <v>7041</v>
      </c>
      <c r="Q519">
        <v>9</v>
      </c>
      <c r="R519">
        <v>2</v>
      </c>
      <c r="S519">
        <v>3.94</v>
      </c>
      <c r="T519">
        <v>3.96</v>
      </c>
      <c r="U519">
        <v>501.6</v>
      </c>
      <c r="V519">
        <v>113.33</v>
      </c>
      <c r="W519">
        <v>4.02</v>
      </c>
      <c r="Y519">
        <v>5.74</v>
      </c>
      <c r="Z519">
        <v>4</v>
      </c>
      <c r="AA519" t="s">
        <v>5102</v>
      </c>
      <c r="AB519">
        <v>1</v>
      </c>
      <c r="AC519">
        <v>6</v>
      </c>
      <c r="AD519">
        <v>2.272333333333333</v>
      </c>
      <c r="AF519" t="s">
        <v>5108</v>
      </c>
      <c r="AI519">
        <v>0</v>
      </c>
      <c r="AJ519">
        <v>0</v>
      </c>
      <c r="AK519" t="s">
        <v>7721</v>
      </c>
      <c r="AL519" t="s">
        <v>7721</v>
      </c>
      <c r="AM519" t="s">
        <v>7796</v>
      </c>
    </row>
    <row r="520" spans="1:39">
      <c r="A520" t="s">
        <v>5563</v>
      </c>
      <c r="B520" t="s">
        <v>4554</v>
      </c>
      <c r="C520" t="s">
        <v>4556</v>
      </c>
      <c r="D520">
        <v>70</v>
      </c>
      <c r="E520" t="s">
        <v>4559</v>
      </c>
      <c r="F520">
        <v>7.16</v>
      </c>
      <c r="K520" t="s">
        <v>4891</v>
      </c>
      <c r="L520" t="s">
        <v>4892</v>
      </c>
      <c r="M520" t="s">
        <v>6417</v>
      </c>
      <c r="N520">
        <v>9</v>
      </c>
      <c r="O520" t="s">
        <v>6546</v>
      </c>
      <c r="P520" t="s">
        <v>7042</v>
      </c>
      <c r="Q520">
        <v>8</v>
      </c>
      <c r="R520">
        <v>1</v>
      </c>
      <c r="S520">
        <v>4</v>
      </c>
      <c r="T520">
        <v>4</v>
      </c>
      <c r="U520">
        <v>457.93</v>
      </c>
      <c r="V520">
        <v>113.72</v>
      </c>
      <c r="W520">
        <v>3.93</v>
      </c>
      <c r="Y520">
        <v>3.49</v>
      </c>
      <c r="Z520">
        <v>4</v>
      </c>
      <c r="AA520" t="s">
        <v>5102</v>
      </c>
      <c r="AB520">
        <v>0</v>
      </c>
      <c r="AC520">
        <v>3</v>
      </c>
      <c r="AD520">
        <v>2.843166666666667</v>
      </c>
      <c r="AF520" t="s">
        <v>5108</v>
      </c>
      <c r="AI520">
        <v>0</v>
      </c>
      <c r="AJ520">
        <v>0</v>
      </c>
      <c r="AK520" t="s">
        <v>7738</v>
      </c>
      <c r="AL520" t="s">
        <v>7738</v>
      </c>
      <c r="AM520" t="s">
        <v>7796</v>
      </c>
    </row>
    <row r="521" spans="1:39">
      <c r="A521" t="s">
        <v>5563</v>
      </c>
      <c r="B521" t="s">
        <v>4554</v>
      </c>
      <c r="C521" t="s">
        <v>4556</v>
      </c>
      <c r="D521">
        <v>70</v>
      </c>
      <c r="E521" t="s">
        <v>4559</v>
      </c>
      <c r="F521">
        <v>7.16</v>
      </c>
      <c r="K521" t="s">
        <v>4891</v>
      </c>
      <c r="L521" t="s">
        <v>4892</v>
      </c>
      <c r="M521" t="s">
        <v>6418</v>
      </c>
      <c r="N521">
        <v>9</v>
      </c>
      <c r="O521" t="s">
        <v>6547</v>
      </c>
      <c r="P521" t="s">
        <v>7042</v>
      </c>
      <c r="Q521">
        <v>8</v>
      </c>
      <c r="R521">
        <v>1</v>
      </c>
      <c r="S521">
        <v>4</v>
      </c>
      <c r="T521">
        <v>4</v>
      </c>
      <c r="U521">
        <v>457.93</v>
      </c>
      <c r="V521">
        <v>113.72</v>
      </c>
      <c r="W521">
        <v>3.93</v>
      </c>
      <c r="Y521">
        <v>3.49</v>
      </c>
      <c r="Z521">
        <v>4</v>
      </c>
      <c r="AA521" t="s">
        <v>5102</v>
      </c>
      <c r="AB521">
        <v>0</v>
      </c>
      <c r="AC521">
        <v>3</v>
      </c>
      <c r="AD521">
        <v>2.843166666666667</v>
      </c>
      <c r="AF521" t="s">
        <v>5108</v>
      </c>
      <c r="AI521">
        <v>0</v>
      </c>
      <c r="AJ521">
        <v>0</v>
      </c>
      <c r="AK521" t="s">
        <v>7738</v>
      </c>
      <c r="AL521" t="s">
        <v>7738</v>
      </c>
      <c r="AM521" t="s">
        <v>7796</v>
      </c>
    </row>
    <row r="522" spans="1:39">
      <c r="A522" t="s">
        <v>5564</v>
      </c>
      <c r="B522" t="s">
        <v>4554</v>
      </c>
      <c r="C522" t="s">
        <v>4556</v>
      </c>
      <c r="D522">
        <v>70</v>
      </c>
      <c r="E522" t="s">
        <v>4559</v>
      </c>
      <c r="F522">
        <v>7.16</v>
      </c>
      <c r="K522" t="s">
        <v>4891</v>
      </c>
      <c r="M522" t="s">
        <v>4915</v>
      </c>
      <c r="N522">
        <v>8</v>
      </c>
      <c r="O522" t="s">
        <v>6543</v>
      </c>
      <c r="P522" t="s">
        <v>7043</v>
      </c>
      <c r="Q522">
        <v>8</v>
      </c>
      <c r="R522">
        <v>2</v>
      </c>
      <c r="S522">
        <v>1.03</v>
      </c>
      <c r="T522">
        <v>1.03</v>
      </c>
      <c r="U522">
        <v>410.5</v>
      </c>
      <c r="V522">
        <v>98.3</v>
      </c>
      <c r="W522">
        <v>2.72</v>
      </c>
      <c r="X522">
        <v>13.59</v>
      </c>
      <c r="Y522">
        <v>4.12</v>
      </c>
      <c r="Z522">
        <v>3</v>
      </c>
      <c r="AA522" t="s">
        <v>5102</v>
      </c>
      <c r="AB522">
        <v>0</v>
      </c>
      <c r="AC522">
        <v>2</v>
      </c>
      <c r="AD522">
        <v>4.862619047619048</v>
      </c>
      <c r="AF522" t="s">
        <v>5108</v>
      </c>
      <c r="AI522">
        <v>0</v>
      </c>
      <c r="AJ522">
        <v>0</v>
      </c>
      <c r="AK522" t="s">
        <v>7736</v>
      </c>
      <c r="AL522" t="s">
        <v>7736</v>
      </c>
      <c r="AM522" t="s">
        <v>7796</v>
      </c>
    </row>
    <row r="523" spans="1:39">
      <c r="A523" t="s">
        <v>5565</v>
      </c>
      <c r="B523" t="s">
        <v>4554</v>
      </c>
      <c r="C523" t="s">
        <v>4556</v>
      </c>
      <c r="D523">
        <v>70</v>
      </c>
      <c r="E523" t="s">
        <v>4559</v>
      </c>
      <c r="F523">
        <v>7.16</v>
      </c>
      <c r="K523" t="s">
        <v>4891</v>
      </c>
      <c r="M523" t="s">
        <v>4915</v>
      </c>
      <c r="N523">
        <v>8</v>
      </c>
      <c r="O523" t="s">
        <v>6543</v>
      </c>
      <c r="P523" t="s">
        <v>7044</v>
      </c>
      <c r="Q523">
        <v>7</v>
      </c>
      <c r="R523">
        <v>1</v>
      </c>
      <c r="S523">
        <v>3.2</v>
      </c>
      <c r="T523">
        <v>3.2</v>
      </c>
      <c r="U523">
        <v>409.52</v>
      </c>
      <c r="V523">
        <v>72.28</v>
      </c>
      <c r="W523">
        <v>3.62</v>
      </c>
      <c r="X523">
        <v>13.59</v>
      </c>
      <c r="Y523">
        <v>2.23</v>
      </c>
      <c r="Z523">
        <v>3</v>
      </c>
      <c r="AA523" t="s">
        <v>5102</v>
      </c>
      <c r="AB523">
        <v>0</v>
      </c>
      <c r="AC523">
        <v>3</v>
      </c>
      <c r="AD523">
        <v>4.779619047619048</v>
      </c>
      <c r="AF523" t="s">
        <v>5108</v>
      </c>
      <c r="AI523">
        <v>0</v>
      </c>
      <c r="AJ523">
        <v>0</v>
      </c>
      <c r="AK523" t="s">
        <v>7736</v>
      </c>
      <c r="AL523" t="s">
        <v>7736</v>
      </c>
      <c r="AM523" t="s">
        <v>7796</v>
      </c>
    </row>
    <row r="524" spans="1:39">
      <c r="A524" t="s">
        <v>5566</v>
      </c>
      <c r="B524" t="s">
        <v>4554</v>
      </c>
      <c r="C524" t="s">
        <v>4556</v>
      </c>
      <c r="D524">
        <v>70</v>
      </c>
      <c r="E524" t="s">
        <v>4559</v>
      </c>
      <c r="F524">
        <v>7.16</v>
      </c>
      <c r="I524" t="s">
        <v>6239</v>
      </c>
      <c r="K524" t="s">
        <v>4891</v>
      </c>
      <c r="L524" t="s">
        <v>4892</v>
      </c>
      <c r="M524" t="s">
        <v>6399</v>
      </c>
      <c r="N524">
        <v>9</v>
      </c>
      <c r="O524" t="s">
        <v>6524</v>
      </c>
      <c r="P524" t="s">
        <v>7045</v>
      </c>
      <c r="Q524">
        <v>7</v>
      </c>
      <c r="R524">
        <v>3</v>
      </c>
      <c r="S524">
        <v>3.37</v>
      </c>
      <c r="T524">
        <v>3.37</v>
      </c>
      <c r="U524">
        <v>374.49</v>
      </c>
      <c r="V524">
        <v>87.14</v>
      </c>
      <c r="W524">
        <v>3.68</v>
      </c>
      <c r="X524">
        <v>9.300000000000001</v>
      </c>
      <c r="Y524">
        <v>2.31</v>
      </c>
      <c r="Z524">
        <v>3</v>
      </c>
      <c r="AA524" t="s">
        <v>5102</v>
      </c>
      <c r="AB524">
        <v>0</v>
      </c>
      <c r="AC524">
        <v>6</v>
      </c>
      <c r="AD524">
        <v>4.193166666666666</v>
      </c>
      <c r="AF524" t="s">
        <v>5108</v>
      </c>
      <c r="AI524">
        <v>0</v>
      </c>
      <c r="AJ524">
        <v>0</v>
      </c>
      <c r="AM524" t="s">
        <v>7796</v>
      </c>
    </row>
    <row r="525" spans="1:39">
      <c r="A525" t="s">
        <v>5567</v>
      </c>
      <c r="B525" t="s">
        <v>4554</v>
      </c>
      <c r="C525" t="s">
        <v>4556</v>
      </c>
      <c r="D525">
        <v>70</v>
      </c>
      <c r="E525" t="s">
        <v>4559</v>
      </c>
      <c r="F525">
        <v>7.16</v>
      </c>
      <c r="I525" t="s">
        <v>6240</v>
      </c>
      <c r="K525" t="s">
        <v>4891</v>
      </c>
      <c r="L525" t="s">
        <v>4892</v>
      </c>
      <c r="M525" t="s">
        <v>6402</v>
      </c>
      <c r="N525">
        <v>9</v>
      </c>
      <c r="O525" t="s">
        <v>6528</v>
      </c>
      <c r="P525" t="s">
        <v>7046</v>
      </c>
      <c r="Q525">
        <v>9</v>
      </c>
      <c r="R525">
        <v>3</v>
      </c>
      <c r="S525">
        <v>2.43</v>
      </c>
      <c r="T525">
        <v>3.38</v>
      </c>
      <c r="U525">
        <v>536.61</v>
      </c>
      <c r="V525">
        <v>139.74</v>
      </c>
      <c r="W525">
        <v>3.82</v>
      </c>
      <c r="X525">
        <v>6.48</v>
      </c>
      <c r="Y525">
        <v>0.85</v>
      </c>
      <c r="Z525">
        <v>4</v>
      </c>
      <c r="AA525" t="s">
        <v>5102</v>
      </c>
      <c r="AB525">
        <v>1</v>
      </c>
      <c r="AC525">
        <v>11</v>
      </c>
      <c r="AD525">
        <v>2.761666666666667</v>
      </c>
      <c r="AF525" t="s">
        <v>5110</v>
      </c>
      <c r="AI525">
        <v>0</v>
      </c>
      <c r="AJ525">
        <v>0</v>
      </c>
      <c r="AM525" t="s">
        <v>7796</v>
      </c>
    </row>
    <row r="526" spans="1:39">
      <c r="A526" t="s">
        <v>5568</v>
      </c>
      <c r="B526" t="s">
        <v>4554</v>
      </c>
      <c r="C526" t="s">
        <v>4556</v>
      </c>
      <c r="D526">
        <v>71</v>
      </c>
      <c r="E526" t="s">
        <v>4559</v>
      </c>
      <c r="F526">
        <v>7.15</v>
      </c>
      <c r="K526" t="s">
        <v>4891</v>
      </c>
      <c r="L526" t="s">
        <v>4892</v>
      </c>
      <c r="M526" t="s">
        <v>6380</v>
      </c>
      <c r="N526">
        <v>9</v>
      </c>
      <c r="O526" t="s">
        <v>6502</v>
      </c>
      <c r="P526" t="s">
        <v>7047</v>
      </c>
      <c r="Q526">
        <v>6</v>
      </c>
      <c r="R526">
        <v>2</v>
      </c>
      <c r="S526">
        <v>0.39</v>
      </c>
      <c r="T526">
        <v>1.85</v>
      </c>
      <c r="U526">
        <v>414.54</v>
      </c>
      <c r="V526">
        <v>114.1</v>
      </c>
      <c r="W526">
        <v>2.87</v>
      </c>
      <c r="X526">
        <v>5.8</v>
      </c>
      <c r="Y526">
        <v>1.36</v>
      </c>
      <c r="Z526">
        <v>2</v>
      </c>
      <c r="AA526" t="s">
        <v>5102</v>
      </c>
      <c r="AB526">
        <v>0</v>
      </c>
      <c r="AC526">
        <v>2</v>
      </c>
      <c r="AD526">
        <v>4.307095238095238</v>
      </c>
      <c r="AF526" t="s">
        <v>5110</v>
      </c>
      <c r="AI526">
        <v>0</v>
      </c>
      <c r="AJ526">
        <v>0</v>
      </c>
      <c r="AK526" t="s">
        <v>7705</v>
      </c>
      <c r="AL526" t="s">
        <v>7705</v>
      </c>
      <c r="AM526" t="s">
        <v>7796</v>
      </c>
    </row>
    <row r="527" spans="1:39">
      <c r="A527" t="s">
        <v>5569</v>
      </c>
      <c r="B527" t="s">
        <v>4554</v>
      </c>
      <c r="C527" t="s">
        <v>4556</v>
      </c>
      <c r="D527">
        <v>72</v>
      </c>
      <c r="E527" t="s">
        <v>4559</v>
      </c>
      <c r="F527">
        <v>7.14</v>
      </c>
      <c r="K527" t="s">
        <v>4891</v>
      </c>
      <c r="M527" t="s">
        <v>6423</v>
      </c>
      <c r="N527">
        <v>8</v>
      </c>
      <c r="O527" t="s">
        <v>6552</v>
      </c>
      <c r="P527" t="s">
        <v>7048</v>
      </c>
      <c r="Q527">
        <v>7</v>
      </c>
      <c r="R527">
        <v>1</v>
      </c>
      <c r="S527">
        <v>2</v>
      </c>
      <c r="T527">
        <v>2</v>
      </c>
      <c r="U527">
        <v>325.37</v>
      </c>
      <c r="V527">
        <v>88.08</v>
      </c>
      <c r="W527">
        <v>2.82</v>
      </c>
      <c r="Y527">
        <v>4.2</v>
      </c>
      <c r="Z527">
        <v>3</v>
      </c>
      <c r="AA527" t="s">
        <v>5102</v>
      </c>
      <c r="AB527">
        <v>0</v>
      </c>
      <c r="AC527">
        <v>4</v>
      </c>
      <c r="AD527">
        <v>5.833333333333333</v>
      </c>
      <c r="AF527" t="s">
        <v>5108</v>
      </c>
      <c r="AI527">
        <v>0</v>
      </c>
      <c r="AJ527">
        <v>0</v>
      </c>
      <c r="AK527" t="s">
        <v>7741</v>
      </c>
      <c r="AL527" t="s">
        <v>7741</v>
      </c>
      <c r="AM527" t="s">
        <v>7796</v>
      </c>
    </row>
    <row r="528" spans="1:39">
      <c r="A528" t="s">
        <v>5569</v>
      </c>
      <c r="B528" t="s">
        <v>4554</v>
      </c>
      <c r="C528" t="s">
        <v>4556</v>
      </c>
      <c r="D528">
        <v>72</v>
      </c>
      <c r="E528" t="s">
        <v>4559</v>
      </c>
      <c r="F528">
        <v>7.14</v>
      </c>
      <c r="K528" t="s">
        <v>4891</v>
      </c>
      <c r="L528" t="s">
        <v>4892</v>
      </c>
      <c r="M528" t="s">
        <v>4902</v>
      </c>
      <c r="N528">
        <v>9</v>
      </c>
      <c r="O528" t="s">
        <v>6495</v>
      </c>
      <c r="P528" t="s">
        <v>7048</v>
      </c>
      <c r="Q528">
        <v>7</v>
      </c>
      <c r="R528">
        <v>1</v>
      </c>
      <c r="S528">
        <v>2</v>
      </c>
      <c r="T528">
        <v>2</v>
      </c>
      <c r="U528">
        <v>325.37</v>
      </c>
      <c r="V528">
        <v>88.08</v>
      </c>
      <c r="W528">
        <v>2.82</v>
      </c>
      <c r="Y528">
        <v>4.2</v>
      </c>
      <c r="Z528">
        <v>3</v>
      </c>
      <c r="AA528" t="s">
        <v>5102</v>
      </c>
      <c r="AB528">
        <v>0</v>
      </c>
      <c r="AC528">
        <v>4</v>
      </c>
      <c r="AD528">
        <v>5.833333333333333</v>
      </c>
      <c r="AF528" t="s">
        <v>5108</v>
      </c>
      <c r="AI528">
        <v>0</v>
      </c>
      <c r="AJ528">
        <v>0</v>
      </c>
      <c r="AK528" t="s">
        <v>7698</v>
      </c>
      <c r="AL528" t="s">
        <v>7698</v>
      </c>
      <c r="AM528" t="s">
        <v>7796</v>
      </c>
    </row>
    <row r="529" spans="1:39">
      <c r="A529" t="s">
        <v>5569</v>
      </c>
      <c r="B529" t="s">
        <v>4554</v>
      </c>
      <c r="C529" t="s">
        <v>4556</v>
      </c>
      <c r="D529">
        <v>72</v>
      </c>
      <c r="E529" t="s">
        <v>4559</v>
      </c>
      <c r="F529">
        <v>7.14</v>
      </c>
      <c r="K529" t="s">
        <v>4891</v>
      </c>
      <c r="M529" t="s">
        <v>6423</v>
      </c>
      <c r="N529">
        <v>8</v>
      </c>
      <c r="O529" t="s">
        <v>6552</v>
      </c>
      <c r="P529" t="s">
        <v>7048</v>
      </c>
      <c r="Q529">
        <v>7</v>
      </c>
      <c r="R529">
        <v>1</v>
      </c>
      <c r="S529">
        <v>2</v>
      </c>
      <c r="T529">
        <v>2</v>
      </c>
      <c r="U529">
        <v>325.37</v>
      </c>
      <c r="V529">
        <v>88.08</v>
      </c>
      <c r="W529">
        <v>2.82</v>
      </c>
      <c r="Y529">
        <v>4.2</v>
      </c>
      <c r="Z529">
        <v>3</v>
      </c>
      <c r="AA529" t="s">
        <v>5102</v>
      </c>
      <c r="AB529">
        <v>0</v>
      </c>
      <c r="AC529">
        <v>4</v>
      </c>
      <c r="AD529">
        <v>5.833333333333333</v>
      </c>
      <c r="AF529" t="s">
        <v>5108</v>
      </c>
      <c r="AI529">
        <v>0</v>
      </c>
      <c r="AJ529">
        <v>0</v>
      </c>
      <c r="AK529" t="s">
        <v>7741</v>
      </c>
      <c r="AL529" t="s">
        <v>7741</v>
      </c>
      <c r="AM529" t="s">
        <v>7796</v>
      </c>
    </row>
    <row r="530" spans="1:39">
      <c r="A530" t="s">
        <v>5569</v>
      </c>
      <c r="B530" t="s">
        <v>4554</v>
      </c>
      <c r="C530" t="s">
        <v>4556</v>
      </c>
      <c r="D530">
        <v>72</v>
      </c>
      <c r="E530" t="s">
        <v>4559</v>
      </c>
      <c r="F530">
        <v>7.14</v>
      </c>
      <c r="K530" t="s">
        <v>4891</v>
      </c>
      <c r="L530" t="s">
        <v>4892</v>
      </c>
      <c r="M530" t="s">
        <v>4902</v>
      </c>
      <c r="N530">
        <v>9</v>
      </c>
      <c r="O530" t="s">
        <v>6495</v>
      </c>
      <c r="P530" t="s">
        <v>7048</v>
      </c>
      <c r="Q530">
        <v>7</v>
      </c>
      <c r="R530">
        <v>1</v>
      </c>
      <c r="S530">
        <v>2</v>
      </c>
      <c r="T530">
        <v>2</v>
      </c>
      <c r="U530">
        <v>325.37</v>
      </c>
      <c r="V530">
        <v>88.08</v>
      </c>
      <c r="W530">
        <v>2.82</v>
      </c>
      <c r="Y530">
        <v>4.2</v>
      </c>
      <c r="Z530">
        <v>3</v>
      </c>
      <c r="AA530" t="s">
        <v>5102</v>
      </c>
      <c r="AB530">
        <v>0</v>
      </c>
      <c r="AC530">
        <v>4</v>
      </c>
      <c r="AD530">
        <v>5.833333333333333</v>
      </c>
      <c r="AF530" t="s">
        <v>5108</v>
      </c>
      <c r="AI530">
        <v>0</v>
      </c>
      <c r="AJ530">
        <v>0</v>
      </c>
      <c r="AK530" t="s">
        <v>7698</v>
      </c>
      <c r="AL530" t="s">
        <v>7698</v>
      </c>
      <c r="AM530" t="s">
        <v>7796</v>
      </c>
    </row>
    <row r="531" spans="1:39">
      <c r="A531" t="s">
        <v>5570</v>
      </c>
      <c r="B531" t="s">
        <v>4554</v>
      </c>
      <c r="C531" t="s">
        <v>4556</v>
      </c>
      <c r="D531">
        <v>72</v>
      </c>
      <c r="E531" t="s">
        <v>4559</v>
      </c>
      <c r="F531">
        <v>7.14</v>
      </c>
      <c r="K531" t="s">
        <v>4891</v>
      </c>
      <c r="L531" t="s">
        <v>4892</v>
      </c>
      <c r="M531" t="s">
        <v>6441</v>
      </c>
      <c r="N531">
        <v>9</v>
      </c>
      <c r="O531" t="s">
        <v>6576</v>
      </c>
      <c r="P531" t="s">
        <v>7049</v>
      </c>
      <c r="Q531">
        <v>10</v>
      </c>
      <c r="R531">
        <v>2</v>
      </c>
      <c r="S531">
        <v>0.86</v>
      </c>
      <c r="T531">
        <v>0.86</v>
      </c>
      <c r="U531">
        <v>397.4</v>
      </c>
      <c r="V531">
        <v>150.71</v>
      </c>
      <c r="W531">
        <v>1.77</v>
      </c>
      <c r="Y531">
        <v>2.71</v>
      </c>
      <c r="Z531">
        <v>4</v>
      </c>
      <c r="AA531" t="s">
        <v>5102</v>
      </c>
      <c r="AB531">
        <v>0</v>
      </c>
      <c r="AC531">
        <v>4</v>
      </c>
      <c r="AD531">
        <v>4.232857142857143</v>
      </c>
      <c r="AF531" t="s">
        <v>5108</v>
      </c>
      <c r="AI531">
        <v>0</v>
      </c>
      <c r="AJ531">
        <v>0</v>
      </c>
      <c r="AK531" t="s">
        <v>7761</v>
      </c>
      <c r="AL531" t="s">
        <v>7761</v>
      </c>
      <c r="AM531" t="s">
        <v>7796</v>
      </c>
    </row>
    <row r="532" spans="1:39">
      <c r="A532" t="s">
        <v>5571</v>
      </c>
      <c r="B532" t="s">
        <v>4554</v>
      </c>
      <c r="C532" t="s">
        <v>4556</v>
      </c>
      <c r="D532">
        <v>72</v>
      </c>
      <c r="E532" t="s">
        <v>4559</v>
      </c>
      <c r="F532">
        <v>7.14</v>
      </c>
      <c r="K532" t="s">
        <v>4891</v>
      </c>
      <c r="M532" t="s">
        <v>6437</v>
      </c>
      <c r="N532">
        <v>8</v>
      </c>
      <c r="O532" t="s">
        <v>6570</v>
      </c>
      <c r="P532" t="s">
        <v>7050</v>
      </c>
      <c r="Q532">
        <v>7</v>
      </c>
      <c r="R532">
        <v>3</v>
      </c>
      <c r="S532">
        <v>3.21</v>
      </c>
      <c r="T532">
        <v>3.21</v>
      </c>
      <c r="U532">
        <v>517.62</v>
      </c>
      <c r="V532">
        <v>129.21</v>
      </c>
      <c r="W532">
        <v>4.26</v>
      </c>
      <c r="Y532">
        <v>1.42</v>
      </c>
      <c r="Z532">
        <v>4</v>
      </c>
      <c r="AA532" t="s">
        <v>5102</v>
      </c>
      <c r="AB532">
        <v>1</v>
      </c>
      <c r="AC532">
        <v>7</v>
      </c>
      <c r="AD532">
        <v>2.456666666666667</v>
      </c>
      <c r="AF532" t="s">
        <v>5108</v>
      </c>
      <c r="AI532">
        <v>0</v>
      </c>
      <c r="AJ532">
        <v>0</v>
      </c>
      <c r="AK532" t="s">
        <v>7756</v>
      </c>
      <c r="AL532" t="s">
        <v>7756</v>
      </c>
      <c r="AM532" t="s">
        <v>7796</v>
      </c>
    </row>
    <row r="533" spans="1:39">
      <c r="A533" t="s">
        <v>5572</v>
      </c>
      <c r="B533" t="s">
        <v>4554</v>
      </c>
      <c r="C533" t="s">
        <v>4556</v>
      </c>
      <c r="D533">
        <v>72</v>
      </c>
      <c r="E533" t="s">
        <v>4559</v>
      </c>
      <c r="F533">
        <v>7.14</v>
      </c>
      <c r="I533" t="s">
        <v>6241</v>
      </c>
      <c r="K533" t="s">
        <v>4891</v>
      </c>
      <c r="L533" t="s">
        <v>4892</v>
      </c>
      <c r="M533" t="s">
        <v>6402</v>
      </c>
      <c r="N533">
        <v>9</v>
      </c>
      <c r="O533" t="s">
        <v>6528</v>
      </c>
      <c r="P533" t="s">
        <v>7051</v>
      </c>
      <c r="Q533">
        <v>7</v>
      </c>
      <c r="R533">
        <v>3</v>
      </c>
      <c r="S533">
        <v>1.65</v>
      </c>
      <c r="T533">
        <v>3.64</v>
      </c>
      <c r="U533">
        <v>430.53</v>
      </c>
      <c r="V533">
        <v>113.44</v>
      </c>
      <c r="W533">
        <v>3.46</v>
      </c>
      <c r="X533">
        <v>0.78</v>
      </c>
      <c r="Y533">
        <v>0</v>
      </c>
      <c r="Z533">
        <v>3</v>
      </c>
      <c r="AA533" t="s">
        <v>5102</v>
      </c>
      <c r="AB533">
        <v>0</v>
      </c>
      <c r="AC533">
        <v>9</v>
      </c>
      <c r="AD533">
        <v>3.561547619047619</v>
      </c>
      <c r="AF533" t="s">
        <v>5110</v>
      </c>
      <c r="AI533">
        <v>0</v>
      </c>
      <c r="AJ533">
        <v>0</v>
      </c>
      <c r="AM533" t="s">
        <v>7796</v>
      </c>
    </row>
    <row r="534" spans="1:39">
      <c r="A534" t="s">
        <v>5573</v>
      </c>
      <c r="B534" t="s">
        <v>4554</v>
      </c>
      <c r="C534" t="s">
        <v>4556</v>
      </c>
      <c r="D534">
        <v>72</v>
      </c>
      <c r="E534" t="s">
        <v>4559</v>
      </c>
      <c r="F534">
        <v>7.14</v>
      </c>
      <c r="I534" t="s">
        <v>6242</v>
      </c>
      <c r="K534" t="s">
        <v>4891</v>
      </c>
      <c r="L534" t="s">
        <v>4892</v>
      </c>
      <c r="M534" t="s">
        <v>6402</v>
      </c>
      <c r="N534">
        <v>9</v>
      </c>
      <c r="O534" t="s">
        <v>6528</v>
      </c>
      <c r="P534" t="s">
        <v>7052</v>
      </c>
      <c r="Q534">
        <v>9</v>
      </c>
      <c r="R534">
        <v>2</v>
      </c>
      <c r="S534">
        <v>0.44</v>
      </c>
      <c r="T534">
        <v>2.22</v>
      </c>
      <c r="U534">
        <v>506.59</v>
      </c>
      <c r="V534">
        <v>118.57</v>
      </c>
      <c r="W534">
        <v>3.41</v>
      </c>
      <c r="X534">
        <v>5.47</v>
      </c>
      <c r="Y534">
        <v>6.59</v>
      </c>
      <c r="Z534">
        <v>4</v>
      </c>
      <c r="AA534" t="s">
        <v>5102</v>
      </c>
      <c r="AB534">
        <v>1</v>
      </c>
      <c r="AC534">
        <v>8</v>
      </c>
      <c r="AD534">
        <v>3.547666666666667</v>
      </c>
      <c r="AF534" t="s">
        <v>5110</v>
      </c>
      <c r="AI534">
        <v>0</v>
      </c>
      <c r="AJ534">
        <v>0</v>
      </c>
      <c r="AM534" t="s">
        <v>7796</v>
      </c>
    </row>
    <row r="535" spans="1:39">
      <c r="A535" t="s">
        <v>5574</v>
      </c>
      <c r="B535" t="s">
        <v>4554</v>
      </c>
      <c r="C535" t="s">
        <v>4556</v>
      </c>
      <c r="D535">
        <v>72.5</v>
      </c>
      <c r="E535" t="s">
        <v>4559</v>
      </c>
      <c r="F535">
        <v>7.14</v>
      </c>
      <c r="K535" t="s">
        <v>4891</v>
      </c>
      <c r="L535" t="s">
        <v>4892</v>
      </c>
      <c r="M535" t="s">
        <v>6378</v>
      </c>
      <c r="N535">
        <v>9</v>
      </c>
      <c r="O535" t="s">
        <v>6494</v>
      </c>
      <c r="P535" t="s">
        <v>7053</v>
      </c>
      <c r="Q535">
        <v>9</v>
      </c>
      <c r="R535">
        <v>3</v>
      </c>
      <c r="S535">
        <v>0.79</v>
      </c>
      <c r="T535">
        <v>3.35</v>
      </c>
      <c r="U535">
        <v>558.64</v>
      </c>
      <c r="V535">
        <v>147.83</v>
      </c>
      <c r="W535">
        <v>3.12</v>
      </c>
      <c r="X535">
        <v>13.83</v>
      </c>
      <c r="Y535">
        <v>10.11</v>
      </c>
      <c r="Z535">
        <v>3</v>
      </c>
      <c r="AA535" t="s">
        <v>5102</v>
      </c>
      <c r="AB535">
        <v>1</v>
      </c>
      <c r="AC535">
        <v>7</v>
      </c>
      <c r="AD535">
        <v>1.991666666666667</v>
      </c>
      <c r="AF535" t="s">
        <v>5109</v>
      </c>
      <c r="AI535">
        <v>0</v>
      </c>
      <c r="AJ535">
        <v>0</v>
      </c>
      <c r="AK535" t="s">
        <v>7697</v>
      </c>
      <c r="AL535" t="s">
        <v>7697</v>
      </c>
      <c r="AM535" t="s">
        <v>7796</v>
      </c>
    </row>
    <row r="536" spans="1:39">
      <c r="A536" t="s">
        <v>5575</v>
      </c>
      <c r="B536" t="s">
        <v>4554</v>
      </c>
      <c r="C536" t="s">
        <v>4556</v>
      </c>
      <c r="D536">
        <v>73</v>
      </c>
      <c r="E536" t="s">
        <v>4559</v>
      </c>
      <c r="F536">
        <v>7.14</v>
      </c>
      <c r="K536" t="s">
        <v>4891</v>
      </c>
      <c r="M536" t="s">
        <v>6415</v>
      </c>
      <c r="N536">
        <v>8</v>
      </c>
      <c r="O536" t="s">
        <v>6544</v>
      </c>
      <c r="P536" t="s">
        <v>7054</v>
      </c>
      <c r="Q536">
        <v>6</v>
      </c>
      <c r="R536">
        <v>0</v>
      </c>
      <c r="S536">
        <v>3.12</v>
      </c>
      <c r="T536">
        <v>3.13</v>
      </c>
      <c r="U536">
        <v>405.52</v>
      </c>
      <c r="V536">
        <v>55.32</v>
      </c>
      <c r="W536">
        <v>5.2</v>
      </c>
      <c r="Y536">
        <v>5.74</v>
      </c>
      <c r="Z536">
        <v>3</v>
      </c>
      <c r="AA536" t="s">
        <v>5102</v>
      </c>
      <c r="AB536">
        <v>1</v>
      </c>
      <c r="AC536">
        <v>2</v>
      </c>
      <c r="AD536">
        <v>5.049857142857143</v>
      </c>
      <c r="AF536" t="s">
        <v>5108</v>
      </c>
      <c r="AI536">
        <v>0</v>
      </c>
      <c r="AJ536">
        <v>0</v>
      </c>
      <c r="AK536" t="s">
        <v>7737</v>
      </c>
      <c r="AL536" t="s">
        <v>7737</v>
      </c>
      <c r="AM536" t="s">
        <v>7796</v>
      </c>
    </row>
    <row r="537" spans="1:39">
      <c r="A537" t="s">
        <v>5576</v>
      </c>
      <c r="B537" t="s">
        <v>4554</v>
      </c>
      <c r="C537" t="s">
        <v>4556</v>
      </c>
      <c r="D537">
        <v>74</v>
      </c>
      <c r="E537" t="s">
        <v>4559</v>
      </c>
      <c r="F537">
        <v>7.13</v>
      </c>
      <c r="K537" t="s">
        <v>4891</v>
      </c>
      <c r="M537" t="s">
        <v>6426</v>
      </c>
      <c r="N537">
        <v>8</v>
      </c>
      <c r="O537" t="s">
        <v>6556</v>
      </c>
      <c r="P537" t="s">
        <v>7055</v>
      </c>
      <c r="Q537">
        <v>9</v>
      </c>
      <c r="R537">
        <v>2</v>
      </c>
      <c r="S537">
        <v>2.7</v>
      </c>
      <c r="T537">
        <v>2.73</v>
      </c>
      <c r="U537">
        <v>488.55</v>
      </c>
      <c r="V537">
        <v>117.63</v>
      </c>
      <c r="W537">
        <v>2.78</v>
      </c>
      <c r="X537">
        <v>13</v>
      </c>
      <c r="Y537">
        <v>6.11</v>
      </c>
      <c r="Z537">
        <v>3</v>
      </c>
      <c r="AA537" t="s">
        <v>5102</v>
      </c>
      <c r="AB537">
        <v>0</v>
      </c>
      <c r="AC537">
        <v>5</v>
      </c>
      <c r="AD537">
        <v>3.310785714285714</v>
      </c>
      <c r="AE537" t="s">
        <v>7676</v>
      </c>
      <c r="AF537" t="s">
        <v>5108</v>
      </c>
      <c r="AI537">
        <v>1</v>
      </c>
      <c r="AJ537">
        <v>0</v>
      </c>
      <c r="AK537" t="s">
        <v>7745</v>
      </c>
      <c r="AL537" t="s">
        <v>7745</v>
      </c>
      <c r="AM537" t="s">
        <v>7796</v>
      </c>
    </row>
    <row r="538" spans="1:39">
      <c r="A538" t="s">
        <v>5577</v>
      </c>
      <c r="B538" t="s">
        <v>4554</v>
      </c>
      <c r="C538" t="s">
        <v>4556</v>
      </c>
      <c r="D538">
        <v>74</v>
      </c>
      <c r="E538" t="s">
        <v>4559</v>
      </c>
      <c r="F538">
        <v>7.13</v>
      </c>
      <c r="K538" t="s">
        <v>4891</v>
      </c>
      <c r="M538" t="s">
        <v>6426</v>
      </c>
      <c r="N538">
        <v>8</v>
      </c>
      <c r="O538" t="s">
        <v>6556</v>
      </c>
      <c r="P538" t="s">
        <v>7056</v>
      </c>
      <c r="Q538">
        <v>9</v>
      </c>
      <c r="R538">
        <v>3</v>
      </c>
      <c r="S538">
        <v>2.68</v>
      </c>
      <c r="T538">
        <v>2.69</v>
      </c>
      <c r="U538">
        <v>531.62</v>
      </c>
      <c r="V538">
        <v>124.97</v>
      </c>
      <c r="W538">
        <v>2.92</v>
      </c>
      <c r="Y538">
        <v>5.91</v>
      </c>
      <c r="Z538">
        <v>3</v>
      </c>
      <c r="AA538" t="s">
        <v>5102</v>
      </c>
      <c r="AB538">
        <v>1</v>
      </c>
      <c r="AC538">
        <v>7</v>
      </c>
      <c r="AD538">
        <v>2.826666666666667</v>
      </c>
      <c r="AF538" t="s">
        <v>5108</v>
      </c>
      <c r="AI538">
        <v>0</v>
      </c>
      <c r="AJ538">
        <v>0</v>
      </c>
      <c r="AK538" t="s">
        <v>7745</v>
      </c>
      <c r="AL538" t="s">
        <v>7745</v>
      </c>
      <c r="AM538" t="s">
        <v>7796</v>
      </c>
    </row>
    <row r="539" spans="1:39">
      <c r="A539" t="s">
        <v>4718</v>
      </c>
      <c r="B539" t="s">
        <v>4554</v>
      </c>
      <c r="C539" t="s">
        <v>4556</v>
      </c>
      <c r="D539">
        <v>75</v>
      </c>
      <c r="E539" t="s">
        <v>4559</v>
      </c>
      <c r="F539">
        <v>7.12</v>
      </c>
      <c r="K539" t="s">
        <v>4891</v>
      </c>
      <c r="L539" t="s">
        <v>4892</v>
      </c>
      <c r="M539" t="s">
        <v>6442</v>
      </c>
      <c r="N539">
        <v>9</v>
      </c>
      <c r="O539" t="s">
        <v>6577</v>
      </c>
      <c r="P539" t="s">
        <v>4944</v>
      </c>
      <c r="Q539">
        <v>9</v>
      </c>
      <c r="R539">
        <v>1</v>
      </c>
      <c r="S539">
        <v>2.77</v>
      </c>
      <c r="T539">
        <v>2.77</v>
      </c>
      <c r="U539">
        <v>513.65</v>
      </c>
      <c r="V539">
        <v>107.55</v>
      </c>
      <c r="W539">
        <v>2.15</v>
      </c>
      <c r="X539">
        <v>12.22</v>
      </c>
      <c r="Y539">
        <v>4.95</v>
      </c>
      <c r="Z539">
        <v>4</v>
      </c>
      <c r="AA539" t="s">
        <v>5102</v>
      </c>
      <c r="AB539">
        <v>1</v>
      </c>
      <c r="AC539">
        <v>5</v>
      </c>
      <c r="AD539">
        <v>3.863333333333334</v>
      </c>
      <c r="AE539" t="s">
        <v>5105</v>
      </c>
      <c r="AF539" t="s">
        <v>5108</v>
      </c>
      <c r="AH539" t="s">
        <v>5111</v>
      </c>
      <c r="AI539">
        <v>2</v>
      </c>
      <c r="AJ539">
        <v>0</v>
      </c>
      <c r="AK539" t="s">
        <v>7762</v>
      </c>
      <c r="AL539" t="s">
        <v>7762</v>
      </c>
      <c r="AM539" t="s">
        <v>7796</v>
      </c>
    </row>
    <row r="540" spans="1:39">
      <c r="A540" t="s">
        <v>4718</v>
      </c>
      <c r="B540" t="s">
        <v>4554</v>
      </c>
      <c r="C540" t="s">
        <v>4556</v>
      </c>
      <c r="D540">
        <v>75</v>
      </c>
      <c r="E540" t="s">
        <v>4559</v>
      </c>
      <c r="F540">
        <v>7.12</v>
      </c>
      <c r="K540" t="s">
        <v>4891</v>
      </c>
      <c r="M540" t="s">
        <v>6377</v>
      </c>
      <c r="N540">
        <v>8</v>
      </c>
      <c r="O540" t="s">
        <v>6493</v>
      </c>
      <c r="P540" t="s">
        <v>4944</v>
      </c>
      <c r="Q540">
        <v>9</v>
      </c>
      <c r="R540">
        <v>1</v>
      </c>
      <c r="S540">
        <v>2.77</v>
      </c>
      <c r="T540">
        <v>2.77</v>
      </c>
      <c r="U540">
        <v>513.65</v>
      </c>
      <c r="V540">
        <v>107.55</v>
      </c>
      <c r="W540">
        <v>2.15</v>
      </c>
      <c r="X540">
        <v>12.22</v>
      </c>
      <c r="Y540">
        <v>4.95</v>
      </c>
      <c r="Z540">
        <v>4</v>
      </c>
      <c r="AA540" t="s">
        <v>5102</v>
      </c>
      <c r="AB540">
        <v>1</v>
      </c>
      <c r="AC540">
        <v>5</v>
      </c>
      <c r="AD540">
        <v>3.863333333333334</v>
      </c>
      <c r="AE540" t="s">
        <v>5105</v>
      </c>
      <c r="AF540" t="s">
        <v>5108</v>
      </c>
      <c r="AH540" t="s">
        <v>5111</v>
      </c>
      <c r="AI540">
        <v>2</v>
      </c>
      <c r="AJ540">
        <v>0</v>
      </c>
      <c r="AK540" t="s">
        <v>7696</v>
      </c>
      <c r="AL540" t="s">
        <v>7696</v>
      </c>
      <c r="AM540" t="s">
        <v>7796</v>
      </c>
    </row>
    <row r="541" spans="1:39">
      <c r="A541" t="s">
        <v>4718</v>
      </c>
      <c r="B541" t="s">
        <v>4554</v>
      </c>
      <c r="C541" t="s">
        <v>4556</v>
      </c>
      <c r="D541">
        <v>75</v>
      </c>
      <c r="E541" t="s">
        <v>4559</v>
      </c>
      <c r="F541">
        <v>7.12</v>
      </c>
      <c r="K541" t="s">
        <v>4891</v>
      </c>
      <c r="L541" t="s">
        <v>4892</v>
      </c>
      <c r="M541" t="s">
        <v>4902</v>
      </c>
      <c r="N541">
        <v>9</v>
      </c>
      <c r="O541" t="s">
        <v>6495</v>
      </c>
      <c r="P541" t="s">
        <v>4944</v>
      </c>
      <c r="Q541">
        <v>9</v>
      </c>
      <c r="R541">
        <v>1</v>
      </c>
      <c r="S541">
        <v>2.77</v>
      </c>
      <c r="T541">
        <v>2.77</v>
      </c>
      <c r="U541">
        <v>513.65</v>
      </c>
      <c r="V541">
        <v>107.55</v>
      </c>
      <c r="W541">
        <v>2.15</v>
      </c>
      <c r="X541">
        <v>12.22</v>
      </c>
      <c r="Y541">
        <v>4.95</v>
      </c>
      <c r="Z541">
        <v>4</v>
      </c>
      <c r="AA541" t="s">
        <v>5102</v>
      </c>
      <c r="AB541">
        <v>1</v>
      </c>
      <c r="AC541">
        <v>5</v>
      </c>
      <c r="AD541">
        <v>3.863333333333334</v>
      </c>
      <c r="AE541" t="s">
        <v>5105</v>
      </c>
      <c r="AF541" t="s">
        <v>5108</v>
      </c>
      <c r="AH541" t="s">
        <v>5111</v>
      </c>
      <c r="AI541">
        <v>2</v>
      </c>
      <c r="AJ541">
        <v>0</v>
      </c>
      <c r="AK541" t="s">
        <v>7698</v>
      </c>
      <c r="AL541" t="s">
        <v>7698</v>
      </c>
      <c r="AM541" t="s">
        <v>7796</v>
      </c>
    </row>
    <row r="542" spans="1:39">
      <c r="A542" t="s">
        <v>4718</v>
      </c>
      <c r="B542" t="s">
        <v>4554</v>
      </c>
      <c r="C542" t="s">
        <v>4556</v>
      </c>
      <c r="D542">
        <v>75</v>
      </c>
      <c r="E542" t="s">
        <v>4559</v>
      </c>
      <c r="F542">
        <v>7.12</v>
      </c>
      <c r="K542" t="s">
        <v>4891</v>
      </c>
      <c r="L542" t="s">
        <v>4892</v>
      </c>
      <c r="M542" t="s">
        <v>6442</v>
      </c>
      <c r="N542">
        <v>9</v>
      </c>
      <c r="O542" t="s">
        <v>6577</v>
      </c>
      <c r="P542" t="s">
        <v>4944</v>
      </c>
      <c r="Q542">
        <v>9</v>
      </c>
      <c r="R542">
        <v>1</v>
      </c>
      <c r="S542">
        <v>2.77</v>
      </c>
      <c r="T542">
        <v>2.77</v>
      </c>
      <c r="U542">
        <v>513.65</v>
      </c>
      <c r="V542">
        <v>107.55</v>
      </c>
      <c r="W542">
        <v>2.15</v>
      </c>
      <c r="X542">
        <v>12.22</v>
      </c>
      <c r="Y542">
        <v>4.95</v>
      </c>
      <c r="Z542">
        <v>4</v>
      </c>
      <c r="AA542" t="s">
        <v>5102</v>
      </c>
      <c r="AB542">
        <v>1</v>
      </c>
      <c r="AC542">
        <v>5</v>
      </c>
      <c r="AD542">
        <v>3.863333333333334</v>
      </c>
      <c r="AE542" t="s">
        <v>5105</v>
      </c>
      <c r="AF542" t="s">
        <v>5108</v>
      </c>
      <c r="AH542" t="s">
        <v>5111</v>
      </c>
      <c r="AI542">
        <v>2</v>
      </c>
      <c r="AJ542">
        <v>0</v>
      </c>
      <c r="AK542" t="s">
        <v>7762</v>
      </c>
      <c r="AL542" t="s">
        <v>7762</v>
      </c>
      <c r="AM542" t="s">
        <v>7796</v>
      </c>
    </row>
    <row r="543" spans="1:39">
      <c r="A543" t="s">
        <v>4718</v>
      </c>
      <c r="B543" t="s">
        <v>4554</v>
      </c>
      <c r="C543" t="s">
        <v>4556</v>
      </c>
      <c r="D543">
        <v>75</v>
      </c>
      <c r="E543" t="s">
        <v>4559</v>
      </c>
      <c r="F543">
        <v>7.12</v>
      </c>
      <c r="K543" t="s">
        <v>4891</v>
      </c>
      <c r="M543" t="s">
        <v>6377</v>
      </c>
      <c r="N543">
        <v>8</v>
      </c>
      <c r="O543" t="s">
        <v>6493</v>
      </c>
      <c r="P543" t="s">
        <v>4944</v>
      </c>
      <c r="Q543">
        <v>9</v>
      </c>
      <c r="R543">
        <v>1</v>
      </c>
      <c r="S543">
        <v>2.77</v>
      </c>
      <c r="T543">
        <v>2.77</v>
      </c>
      <c r="U543">
        <v>513.65</v>
      </c>
      <c r="V543">
        <v>107.55</v>
      </c>
      <c r="W543">
        <v>2.15</v>
      </c>
      <c r="X543">
        <v>12.22</v>
      </c>
      <c r="Y543">
        <v>4.95</v>
      </c>
      <c r="Z543">
        <v>4</v>
      </c>
      <c r="AA543" t="s">
        <v>5102</v>
      </c>
      <c r="AB543">
        <v>1</v>
      </c>
      <c r="AC543">
        <v>5</v>
      </c>
      <c r="AD543">
        <v>3.863333333333334</v>
      </c>
      <c r="AE543" t="s">
        <v>5105</v>
      </c>
      <c r="AF543" t="s">
        <v>5108</v>
      </c>
      <c r="AH543" t="s">
        <v>5111</v>
      </c>
      <c r="AI543">
        <v>2</v>
      </c>
      <c r="AJ543">
        <v>0</v>
      </c>
      <c r="AK543" t="s">
        <v>7696</v>
      </c>
      <c r="AL543" t="s">
        <v>7696</v>
      </c>
      <c r="AM543" t="s">
        <v>7796</v>
      </c>
    </row>
    <row r="544" spans="1:39">
      <c r="A544" t="s">
        <v>4718</v>
      </c>
      <c r="B544" t="s">
        <v>4554</v>
      </c>
      <c r="C544" t="s">
        <v>4556</v>
      </c>
      <c r="D544">
        <v>75</v>
      </c>
      <c r="E544" t="s">
        <v>4559</v>
      </c>
      <c r="F544">
        <v>7.12</v>
      </c>
      <c r="K544" t="s">
        <v>4891</v>
      </c>
      <c r="L544" t="s">
        <v>4892</v>
      </c>
      <c r="M544" t="s">
        <v>4902</v>
      </c>
      <c r="N544">
        <v>9</v>
      </c>
      <c r="O544" t="s">
        <v>6495</v>
      </c>
      <c r="P544" t="s">
        <v>4944</v>
      </c>
      <c r="Q544">
        <v>9</v>
      </c>
      <c r="R544">
        <v>1</v>
      </c>
      <c r="S544">
        <v>2.77</v>
      </c>
      <c r="T544">
        <v>2.77</v>
      </c>
      <c r="U544">
        <v>513.65</v>
      </c>
      <c r="V544">
        <v>107.55</v>
      </c>
      <c r="W544">
        <v>2.15</v>
      </c>
      <c r="X544">
        <v>12.22</v>
      </c>
      <c r="Y544">
        <v>4.95</v>
      </c>
      <c r="Z544">
        <v>4</v>
      </c>
      <c r="AA544" t="s">
        <v>5102</v>
      </c>
      <c r="AB544">
        <v>1</v>
      </c>
      <c r="AC544">
        <v>5</v>
      </c>
      <c r="AD544">
        <v>3.863333333333334</v>
      </c>
      <c r="AE544" t="s">
        <v>5105</v>
      </c>
      <c r="AF544" t="s">
        <v>5108</v>
      </c>
      <c r="AH544" t="s">
        <v>5111</v>
      </c>
      <c r="AI544">
        <v>2</v>
      </c>
      <c r="AJ544">
        <v>0</v>
      </c>
      <c r="AK544" t="s">
        <v>7698</v>
      </c>
      <c r="AL544" t="s">
        <v>7698</v>
      </c>
      <c r="AM544" t="s">
        <v>7796</v>
      </c>
    </row>
    <row r="545" spans="1:39">
      <c r="A545" t="s">
        <v>5578</v>
      </c>
      <c r="B545" t="s">
        <v>4554</v>
      </c>
      <c r="C545" t="s">
        <v>4556</v>
      </c>
      <c r="D545">
        <v>75</v>
      </c>
      <c r="E545" t="s">
        <v>4559</v>
      </c>
      <c r="F545">
        <v>7.12</v>
      </c>
      <c r="I545" t="s">
        <v>6243</v>
      </c>
      <c r="K545" t="s">
        <v>4891</v>
      </c>
      <c r="L545" t="s">
        <v>4892</v>
      </c>
      <c r="M545" t="s">
        <v>6402</v>
      </c>
      <c r="N545">
        <v>9</v>
      </c>
      <c r="O545" t="s">
        <v>6528</v>
      </c>
      <c r="P545" t="s">
        <v>7057</v>
      </c>
      <c r="Q545">
        <v>8</v>
      </c>
      <c r="R545">
        <v>3</v>
      </c>
      <c r="S545">
        <v>1.62</v>
      </c>
      <c r="T545">
        <v>3.62</v>
      </c>
      <c r="U545">
        <v>462.6</v>
      </c>
      <c r="V545">
        <v>113.44</v>
      </c>
      <c r="W545">
        <v>3.41</v>
      </c>
      <c r="X545">
        <v>0.4</v>
      </c>
      <c r="Y545">
        <v>0</v>
      </c>
      <c r="Z545">
        <v>3</v>
      </c>
      <c r="AA545" t="s">
        <v>5102</v>
      </c>
      <c r="AB545">
        <v>0</v>
      </c>
      <c r="AC545">
        <v>11</v>
      </c>
      <c r="AD545">
        <v>3.34247619047619</v>
      </c>
      <c r="AF545" t="s">
        <v>5110</v>
      </c>
      <c r="AI545">
        <v>0</v>
      </c>
      <c r="AJ545">
        <v>0</v>
      </c>
      <c r="AM545" t="s">
        <v>7796</v>
      </c>
    </row>
    <row r="546" spans="1:39">
      <c r="A546" t="s">
        <v>5579</v>
      </c>
      <c r="B546" t="s">
        <v>4554</v>
      </c>
      <c r="C546" t="s">
        <v>4556</v>
      </c>
      <c r="D546">
        <v>75</v>
      </c>
      <c r="E546" t="s">
        <v>4559</v>
      </c>
      <c r="F546">
        <v>7.12</v>
      </c>
      <c r="K546" t="s">
        <v>4891</v>
      </c>
      <c r="L546" t="s">
        <v>4892</v>
      </c>
      <c r="M546" t="s">
        <v>6408</v>
      </c>
      <c r="N546">
        <v>9</v>
      </c>
      <c r="O546" t="s">
        <v>6535</v>
      </c>
      <c r="P546" t="s">
        <v>7058</v>
      </c>
      <c r="Q546">
        <v>9</v>
      </c>
      <c r="R546">
        <v>2</v>
      </c>
      <c r="S546">
        <v>4.8</v>
      </c>
      <c r="T546">
        <v>4.8</v>
      </c>
      <c r="U546">
        <v>531.6</v>
      </c>
      <c r="V546">
        <v>120.2</v>
      </c>
      <c r="W546">
        <v>3.96</v>
      </c>
      <c r="X546">
        <v>10.81</v>
      </c>
      <c r="Y546">
        <v>1.3</v>
      </c>
      <c r="Z546">
        <v>6</v>
      </c>
      <c r="AA546" t="s">
        <v>5102</v>
      </c>
      <c r="AB546">
        <v>1</v>
      </c>
      <c r="AC546">
        <v>4</v>
      </c>
      <c r="AD546">
        <v>1.6</v>
      </c>
      <c r="AF546" t="s">
        <v>5108</v>
      </c>
      <c r="AI546">
        <v>0</v>
      </c>
      <c r="AJ546">
        <v>0</v>
      </c>
      <c r="AK546" t="s">
        <v>5113</v>
      </c>
      <c r="AL546" t="s">
        <v>5113</v>
      </c>
      <c r="AM546" t="s">
        <v>7796</v>
      </c>
    </row>
    <row r="547" spans="1:39">
      <c r="A547" t="s">
        <v>5580</v>
      </c>
      <c r="B547" t="s">
        <v>4554</v>
      </c>
      <c r="C547" t="s">
        <v>4556</v>
      </c>
      <c r="D547">
        <v>76</v>
      </c>
      <c r="E547" t="s">
        <v>4559</v>
      </c>
      <c r="F547">
        <v>7.12</v>
      </c>
      <c r="K547" t="s">
        <v>4891</v>
      </c>
      <c r="M547" t="s">
        <v>4915</v>
      </c>
      <c r="N547">
        <v>8</v>
      </c>
      <c r="O547" t="s">
        <v>6527</v>
      </c>
      <c r="P547" t="s">
        <v>7059</v>
      </c>
      <c r="Q547">
        <v>8</v>
      </c>
      <c r="R547">
        <v>2</v>
      </c>
      <c r="S547">
        <v>3.65</v>
      </c>
      <c r="T547">
        <v>4.54</v>
      </c>
      <c r="U547">
        <v>464.52</v>
      </c>
      <c r="V547">
        <v>93.39</v>
      </c>
      <c r="W547">
        <v>3.71</v>
      </c>
      <c r="X547">
        <v>7.13</v>
      </c>
      <c r="Y547">
        <v>7.37</v>
      </c>
      <c r="Z547">
        <v>3</v>
      </c>
      <c r="AA547" t="s">
        <v>5102</v>
      </c>
      <c r="AB547">
        <v>0</v>
      </c>
      <c r="AC547">
        <v>6</v>
      </c>
      <c r="AD547">
        <v>3.045428571428572</v>
      </c>
      <c r="AF547" t="s">
        <v>5108</v>
      </c>
      <c r="AI547">
        <v>0</v>
      </c>
      <c r="AJ547">
        <v>0</v>
      </c>
      <c r="AK547" t="s">
        <v>7724</v>
      </c>
      <c r="AL547" t="s">
        <v>7724</v>
      </c>
      <c r="AM547" t="s">
        <v>7796</v>
      </c>
    </row>
    <row r="548" spans="1:39">
      <c r="A548" t="s">
        <v>5581</v>
      </c>
      <c r="B548" t="s">
        <v>4554</v>
      </c>
      <c r="C548" t="s">
        <v>4556</v>
      </c>
      <c r="D548">
        <v>77</v>
      </c>
      <c r="E548" t="s">
        <v>4559</v>
      </c>
      <c r="F548">
        <v>7.11</v>
      </c>
      <c r="K548" t="s">
        <v>4891</v>
      </c>
      <c r="M548" t="s">
        <v>6415</v>
      </c>
      <c r="N548">
        <v>8</v>
      </c>
      <c r="O548" t="s">
        <v>6544</v>
      </c>
      <c r="P548" t="s">
        <v>7060</v>
      </c>
      <c r="Q548">
        <v>6</v>
      </c>
      <c r="R548">
        <v>1</v>
      </c>
      <c r="S548">
        <v>2.53</v>
      </c>
      <c r="T548">
        <v>2.53</v>
      </c>
      <c r="U548">
        <v>380.47</v>
      </c>
      <c r="V548">
        <v>71.11</v>
      </c>
      <c r="W548">
        <v>4.22</v>
      </c>
      <c r="Y548">
        <v>2.75</v>
      </c>
      <c r="Z548">
        <v>3</v>
      </c>
      <c r="AA548" t="s">
        <v>5102</v>
      </c>
      <c r="AB548">
        <v>0</v>
      </c>
      <c r="AC548">
        <v>2</v>
      </c>
      <c r="AD548">
        <v>5.422119047619048</v>
      </c>
      <c r="AF548" t="s">
        <v>5108</v>
      </c>
      <c r="AI548">
        <v>0</v>
      </c>
      <c r="AJ548">
        <v>0</v>
      </c>
      <c r="AK548" t="s">
        <v>7737</v>
      </c>
      <c r="AL548" t="s">
        <v>7737</v>
      </c>
      <c r="AM548" t="s">
        <v>7796</v>
      </c>
    </row>
    <row r="549" spans="1:39">
      <c r="A549" t="s">
        <v>5582</v>
      </c>
      <c r="B549" t="s">
        <v>4554</v>
      </c>
      <c r="C549" t="s">
        <v>4556</v>
      </c>
      <c r="D549">
        <v>77</v>
      </c>
      <c r="E549" t="s">
        <v>4559</v>
      </c>
      <c r="F549">
        <v>7.11</v>
      </c>
      <c r="K549" t="s">
        <v>4891</v>
      </c>
      <c r="L549" t="s">
        <v>4892</v>
      </c>
      <c r="M549" t="s">
        <v>6381</v>
      </c>
      <c r="N549">
        <v>9</v>
      </c>
      <c r="O549" t="s">
        <v>6503</v>
      </c>
      <c r="P549" t="s">
        <v>7061</v>
      </c>
      <c r="Q549">
        <v>9</v>
      </c>
      <c r="R549">
        <v>2</v>
      </c>
      <c r="S549">
        <v>1.89</v>
      </c>
      <c r="T549">
        <v>1.89</v>
      </c>
      <c r="U549">
        <v>351.37</v>
      </c>
      <c r="V549">
        <v>130.9</v>
      </c>
      <c r="W549">
        <v>1.98</v>
      </c>
      <c r="Y549">
        <v>3.4</v>
      </c>
      <c r="Z549">
        <v>4</v>
      </c>
      <c r="AA549" t="s">
        <v>5102</v>
      </c>
      <c r="AB549">
        <v>0</v>
      </c>
      <c r="AC549">
        <v>3</v>
      </c>
      <c r="AD549">
        <v>4.5</v>
      </c>
      <c r="AF549" t="s">
        <v>5108</v>
      </c>
      <c r="AI549">
        <v>0</v>
      </c>
      <c r="AJ549">
        <v>0</v>
      </c>
      <c r="AK549" t="s">
        <v>7706</v>
      </c>
      <c r="AL549" t="s">
        <v>7706</v>
      </c>
      <c r="AM549" t="s">
        <v>7796</v>
      </c>
    </row>
    <row r="550" spans="1:39">
      <c r="A550" t="s">
        <v>5583</v>
      </c>
      <c r="B550" t="s">
        <v>4554</v>
      </c>
      <c r="C550" t="s">
        <v>4556</v>
      </c>
      <c r="D550">
        <v>77.7</v>
      </c>
      <c r="E550" t="s">
        <v>4559</v>
      </c>
      <c r="F550">
        <v>7.11</v>
      </c>
      <c r="K550" t="s">
        <v>4891</v>
      </c>
      <c r="M550" t="s">
        <v>6368</v>
      </c>
      <c r="N550">
        <v>8</v>
      </c>
      <c r="O550" t="s">
        <v>6483</v>
      </c>
      <c r="P550" t="s">
        <v>7062</v>
      </c>
      <c r="Q550">
        <v>5</v>
      </c>
      <c r="R550">
        <v>2</v>
      </c>
      <c r="S550">
        <v>1.39</v>
      </c>
      <c r="T550">
        <v>1.67</v>
      </c>
      <c r="U550">
        <v>267.33</v>
      </c>
      <c r="V550">
        <v>58.56</v>
      </c>
      <c r="W550">
        <v>1.89</v>
      </c>
      <c r="X550">
        <v>7.41</v>
      </c>
      <c r="Y550">
        <v>0</v>
      </c>
      <c r="Z550">
        <v>1</v>
      </c>
      <c r="AA550" t="s">
        <v>5102</v>
      </c>
      <c r="AB550">
        <v>0</v>
      </c>
      <c r="AC550">
        <v>2</v>
      </c>
      <c r="AD550">
        <v>5.5</v>
      </c>
      <c r="AF550" t="s">
        <v>5108</v>
      </c>
      <c r="AI550">
        <v>0</v>
      </c>
      <c r="AJ550">
        <v>0</v>
      </c>
      <c r="AK550" t="s">
        <v>7686</v>
      </c>
      <c r="AL550" t="s">
        <v>7686</v>
      </c>
      <c r="AM550" t="s">
        <v>7796</v>
      </c>
    </row>
    <row r="551" spans="1:39">
      <c r="A551" t="s">
        <v>5584</v>
      </c>
      <c r="B551" t="s">
        <v>4554</v>
      </c>
      <c r="C551" t="s">
        <v>4556</v>
      </c>
      <c r="D551">
        <v>78</v>
      </c>
      <c r="E551" t="s">
        <v>4559</v>
      </c>
      <c r="F551">
        <v>7.11</v>
      </c>
      <c r="K551" t="s">
        <v>4891</v>
      </c>
      <c r="M551" t="s">
        <v>4915</v>
      </c>
      <c r="N551">
        <v>8</v>
      </c>
      <c r="O551" t="s">
        <v>6543</v>
      </c>
      <c r="P551" t="s">
        <v>7063</v>
      </c>
      <c r="Q551">
        <v>7</v>
      </c>
      <c r="R551">
        <v>1</v>
      </c>
      <c r="S551">
        <v>2.69</v>
      </c>
      <c r="T551">
        <v>2.69</v>
      </c>
      <c r="U551">
        <v>395.49</v>
      </c>
      <c r="V551">
        <v>72.28</v>
      </c>
      <c r="W551">
        <v>3.14</v>
      </c>
      <c r="X551">
        <v>13.59</v>
      </c>
      <c r="Y551">
        <v>2.21</v>
      </c>
      <c r="Z551">
        <v>3</v>
      </c>
      <c r="AA551" t="s">
        <v>5102</v>
      </c>
      <c r="AB551">
        <v>0</v>
      </c>
      <c r="AC551">
        <v>2</v>
      </c>
      <c r="AD551">
        <v>5.234833333333333</v>
      </c>
      <c r="AF551" t="s">
        <v>5108</v>
      </c>
      <c r="AI551">
        <v>0</v>
      </c>
      <c r="AJ551">
        <v>0</v>
      </c>
      <c r="AK551" t="s">
        <v>7736</v>
      </c>
      <c r="AL551" t="s">
        <v>7736</v>
      </c>
      <c r="AM551" t="s">
        <v>7796</v>
      </c>
    </row>
    <row r="552" spans="1:39">
      <c r="A552" t="s">
        <v>5584</v>
      </c>
      <c r="B552" t="s">
        <v>4554</v>
      </c>
      <c r="C552" t="s">
        <v>4556</v>
      </c>
      <c r="D552">
        <v>78</v>
      </c>
      <c r="E552" t="s">
        <v>4559</v>
      </c>
      <c r="F552">
        <v>7.11</v>
      </c>
      <c r="K552" t="s">
        <v>4891</v>
      </c>
      <c r="M552" t="s">
        <v>6415</v>
      </c>
      <c r="N552">
        <v>8</v>
      </c>
      <c r="O552" t="s">
        <v>6544</v>
      </c>
      <c r="P552" t="s">
        <v>7063</v>
      </c>
      <c r="Q552">
        <v>7</v>
      </c>
      <c r="R552">
        <v>1</v>
      </c>
      <c r="S552">
        <v>2.69</v>
      </c>
      <c r="T552">
        <v>2.69</v>
      </c>
      <c r="U552">
        <v>395.49</v>
      </c>
      <c r="V552">
        <v>72.28</v>
      </c>
      <c r="W552">
        <v>3.14</v>
      </c>
      <c r="X552">
        <v>13.59</v>
      </c>
      <c r="Y552">
        <v>2.21</v>
      </c>
      <c r="Z552">
        <v>3</v>
      </c>
      <c r="AA552" t="s">
        <v>5102</v>
      </c>
      <c r="AB552">
        <v>0</v>
      </c>
      <c r="AC552">
        <v>2</v>
      </c>
      <c r="AD552">
        <v>5.234833333333333</v>
      </c>
      <c r="AF552" t="s">
        <v>5108</v>
      </c>
      <c r="AI552">
        <v>0</v>
      </c>
      <c r="AJ552">
        <v>0</v>
      </c>
      <c r="AK552" t="s">
        <v>7737</v>
      </c>
      <c r="AL552" t="s">
        <v>7737</v>
      </c>
      <c r="AM552" t="s">
        <v>7796</v>
      </c>
    </row>
    <row r="553" spans="1:39">
      <c r="A553" t="s">
        <v>5585</v>
      </c>
      <c r="B553" t="s">
        <v>4554</v>
      </c>
      <c r="C553" t="s">
        <v>4556</v>
      </c>
      <c r="D553">
        <v>78</v>
      </c>
      <c r="E553" t="s">
        <v>4559</v>
      </c>
      <c r="F553">
        <v>7.11</v>
      </c>
      <c r="K553" t="s">
        <v>4891</v>
      </c>
      <c r="L553" t="s">
        <v>4892</v>
      </c>
      <c r="M553" t="s">
        <v>6398</v>
      </c>
      <c r="N553">
        <v>9</v>
      </c>
      <c r="O553" t="s">
        <v>6523</v>
      </c>
      <c r="P553" t="s">
        <v>7064</v>
      </c>
      <c r="Q553">
        <v>10</v>
      </c>
      <c r="R553">
        <v>2</v>
      </c>
      <c r="S553">
        <v>3.6</v>
      </c>
      <c r="T553">
        <v>3.61</v>
      </c>
      <c r="U553">
        <v>543.63</v>
      </c>
      <c r="V553">
        <v>122.56</v>
      </c>
      <c r="W553">
        <v>3.79</v>
      </c>
      <c r="X553">
        <v>13.96</v>
      </c>
      <c r="Y553">
        <v>5.82</v>
      </c>
      <c r="Z553">
        <v>4</v>
      </c>
      <c r="AA553" t="s">
        <v>5102</v>
      </c>
      <c r="AB553">
        <v>1</v>
      </c>
      <c r="AC553">
        <v>6</v>
      </c>
      <c r="AD553">
        <v>2.395</v>
      </c>
      <c r="AF553" t="s">
        <v>5108</v>
      </c>
      <c r="AI553">
        <v>0</v>
      </c>
      <c r="AJ553">
        <v>0</v>
      </c>
      <c r="AK553" t="s">
        <v>7721</v>
      </c>
      <c r="AL553" t="s">
        <v>7721</v>
      </c>
      <c r="AM553" t="s">
        <v>7796</v>
      </c>
    </row>
    <row r="554" spans="1:39">
      <c r="A554" t="s">
        <v>5586</v>
      </c>
      <c r="B554" t="s">
        <v>4554</v>
      </c>
      <c r="C554" t="s">
        <v>4556</v>
      </c>
      <c r="D554">
        <v>79</v>
      </c>
      <c r="E554" t="s">
        <v>4559</v>
      </c>
      <c r="F554">
        <v>7.1</v>
      </c>
      <c r="K554" t="s">
        <v>4891</v>
      </c>
      <c r="L554" t="s">
        <v>4892</v>
      </c>
      <c r="M554" t="s">
        <v>6422</v>
      </c>
      <c r="N554">
        <v>9</v>
      </c>
      <c r="O554" t="s">
        <v>6551</v>
      </c>
      <c r="P554" t="s">
        <v>7065</v>
      </c>
      <c r="Q554">
        <v>7</v>
      </c>
      <c r="R554">
        <v>2</v>
      </c>
      <c r="S554">
        <v>2.26</v>
      </c>
      <c r="T554">
        <v>2.26</v>
      </c>
      <c r="U554">
        <v>427.47</v>
      </c>
      <c r="V554">
        <v>105.16</v>
      </c>
      <c r="W554">
        <v>3.57</v>
      </c>
      <c r="X554">
        <v>13.15</v>
      </c>
      <c r="Y554">
        <v>4.85</v>
      </c>
      <c r="Z554">
        <v>4</v>
      </c>
      <c r="AA554" t="s">
        <v>5102</v>
      </c>
      <c r="AB554">
        <v>0</v>
      </c>
      <c r="AC554">
        <v>4</v>
      </c>
      <c r="AD554">
        <v>4.382738095238095</v>
      </c>
      <c r="AF554" t="s">
        <v>5108</v>
      </c>
      <c r="AI554">
        <v>0</v>
      </c>
      <c r="AJ554">
        <v>0</v>
      </c>
      <c r="AK554" t="s">
        <v>7740</v>
      </c>
      <c r="AL554" t="s">
        <v>7740</v>
      </c>
      <c r="AM554" t="s">
        <v>7796</v>
      </c>
    </row>
    <row r="555" spans="1:39">
      <c r="A555" t="s">
        <v>5587</v>
      </c>
      <c r="B555" t="s">
        <v>4554</v>
      </c>
      <c r="C555" t="s">
        <v>4556</v>
      </c>
      <c r="D555">
        <v>79.43000000000001</v>
      </c>
      <c r="E555" t="s">
        <v>4559</v>
      </c>
      <c r="F555">
        <v>7.1</v>
      </c>
      <c r="K555" t="s">
        <v>4891</v>
      </c>
      <c r="M555" t="s">
        <v>6390</v>
      </c>
      <c r="N555">
        <v>8</v>
      </c>
      <c r="O555" t="s">
        <v>6514</v>
      </c>
      <c r="P555" t="s">
        <v>7066</v>
      </c>
      <c r="Q555">
        <v>7</v>
      </c>
      <c r="R555">
        <v>1</v>
      </c>
      <c r="S555">
        <v>0.8</v>
      </c>
      <c r="T555">
        <v>0.8</v>
      </c>
      <c r="U555">
        <v>289.32</v>
      </c>
      <c r="V555">
        <v>103.24</v>
      </c>
      <c r="W555">
        <v>0.78</v>
      </c>
      <c r="Y555">
        <v>3.92</v>
      </c>
      <c r="Z555">
        <v>3</v>
      </c>
      <c r="AA555" t="s">
        <v>5102</v>
      </c>
      <c r="AB555">
        <v>0</v>
      </c>
      <c r="AC555">
        <v>2</v>
      </c>
      <c r="AD555">
        <v>5.391999999999999</v>
      </c>
      <c r="AF555" t="s">
        <v>5108</v>
      </c>
      <c r="AI555">
        <v>0</v>
      </c>
      <c r="AJ555">
        <v>0</v>
      </c>
      <c r="AK555" t="s">
        <v>7714</v>
      </c>
      <c r="AL555" t="s">
        <v>7714</v>
      </c>
      <c r="AM555" t="s">
        <v>7796</v>
      </c>
    </row>
    <row r="556" spans="1:39">
      <c r="A556" t="s">
        <v>5588</v>
      </c>
      <c r="B556" t="s">
        <v>4554</v>
      </c>
      <c r="C556" t="s">
        <v>4556</v>
      </c>
      <c r="D556">
        <v>79.43000000000001</v>
      </c>
      <c r="E556" t="s">
        <v>4559</v>
      </c>
      <c r="F556">
        <v>7.1</v>
      </c>
      <c r="K556" t="s">
        <v>4891</v>
      </c>
      <c r="L556" t="s">
        <v>4892</v>
      </c>
      <c r="M556" t="s">
        <v>6372</v>
      </c>
      <c r="N556">
        <v>9</v>
      </c>
      <c r="O556" t="s">
        <v>6488</v>
      </c>
      <c r="P556" t="s">
        <v>7067</v>
      </c>
      <c r="Q556">
        <v>7</v>
      </c>
      <c r="R556">
        <v>1</v>
      </c>
      <c r="S556">
        <v>0.95</v>
      </c>
      <c r="T556">
        <v>1.02</v>
      </c>
      <c r="U556">
        <v>331.36</v>
      </c>
      <c r="V556">
        <v>106.32</v>
      </c>
      <c r="W556">
        <v>1.15</v>
      </c>
      <c r="X556">
        <v>8.130000000000001</v>
      </c>
      <c r="Y556">
        <v>0.98</v>
      </c>
      <c r="Z556">
        <v>3</v>
      </c>
      <c r="AA556" t="s">
        <v>5102</v>
      </c>
      <c r="AB556">
        <v>0</v>
      </c>
      <c r="AC556">
        <v>3</v>
      </c>
      <c r="AD556">
        <v>5.289333333333333</v>
      </c>
      <c r="AF556" t="s">
        <v>5108</v>
      </c>
      <c r="AI556">
        <v>0</v>
      </c>
      <c r="AJ556">
        <v>0</v>
      </c>
      <c r="AK556" t="s">
        <v>7691</v>
      </c>
      <c r="AL556" t="s">
        <v>7691</v>
      </c>
      <c r="AM556" t="s">
        <v>7796</v>
      </c>
    </row>
    <row r="557" spans="1:39">
      <c r="A557" t="s">
        <v>5588</v>
      </c>
      <c r="B557" t="s">
        <v>4554</v>
      </c>
      <c r="C557" t="s">
        <v>4556</v>
      </c>
      <c r="D557">
        <v>79.43000000000001</v>
      </c>
      <c r="E557" t="s">
        <v>4559</v>
      </c>
      <c r="F557">
        <v>7.1</v>
      </c>
      <c r="K557" t="s">
        <v>4891</v>
      </c>
      <c r="L557" t="s">
        <v>4892</v>
      </c>
      <c r="M557" t="s">
        <v>6387</v>
      </c>
      <c r="N557">
        <v>9</v>
      </c>
      <c r="O557" t="s">
        <v>6511</v>
      </c>
      <c r="P557" t="s">
        <v>7067</v>
      </c>
      <c r="Q557">
        <v>7</v>
      </c>
      <c r="R557">
        <v>1</v>
      </c>
      <c r="S557">
        <v>0.95</v>
      </c>
      <c r="T557">
        <v>1.02</v>
      </c>
      <c r="U557">
        <v>331.36</v>
      </c>
      <c r="V557">
        <v>106.32</v>
      </c>
      <c r="W557">
        <v>1.15</v>
      </c>
      <c r="X557">
        <v>8.130000000000001</v>
      </c>
      <c r="Y557">
        <v>0.98</v>
      </c>
      <c r="Z557">
        <v>3</v>
      </c>
      <c r="AA557" t="s">
        <v>5102</v>
      </c>
      <c r="AB557">
        <v>0</v>
      </c>
      <c r="AC557">
        <v>3</v>
      </c>
      <c r="AD557">
        <v>5.289333333333333</v>
      </c>
      <c r="AF557" t="s">
        <v>5108</v>
      </c>
      <c r="AI557">
        <v>0</v>
      </c>
      <c r="AJ557">
        <v>0</v>
      </c>
      <c r="AK557" t="s">
        <v>7712</v>
      </c>
      <c r="AL557" t="s">
        <v>7712</v>
      </c>
      <c r="AM557" t="s">
        <v>7796</v>
      </c>
    </row>
    <row r="558" spans="1:39">
      <c r="A558" t="s">
        <v>5589</v>
      </c>
      <c r="B558" t="s">
        <v>4554</v>
      </c>
      <c r="C558" t="s">
        <v>4556</v>
      </c>
      <c r="D558">
        <v>80</v>
      </c>
      <c r="E558" t="s">
        <v>4559</v>
      </c>
      <c r="F558">
        <v>7.1</v>
      </c>
      <c r="K558" t="s">
        <v>4891</v>
      </c>
      <c r="M558" t="s">
        <v>6423</v>
      </c>
      <c r="N558">
        <v>8</v>
      </c>
      <c r="O558" t="s">
        <v>6552</v>
      </c>
      <c r="P558" t="s">
        <v>7068</v>
      </c>
      <c r="Q558">
        <v>7</v>
      </c>
      <c r="R558">
        <v>3</v>
      </c>
      <c r="S558">
        <v>1.13</v>
      </c>
      <c r="T558">
        <v>2.21</v>
      </c>
      <c r="U558">
        <v>318.77</v>
      </c>
      <c r="V558">
        <v>115.87</v>
      </c>
      <c r="W558">
        <v>1.95</v>
      </c>
      <c r="X558">
        <v>7.45</v>
      </c>
      <c r="Y558">
        <v>8.24</v>
      </c>
      <c r="Z558">
        <v>3</v>
      </c>
      <c r="AA558" t="s">
        <v>5102</v>
      </c>
      <c r="AB558">
        <v>0</v>
      </c>
      <c r="AC558">
        <v>3</v>
      </c>
      <c r="AD558">
        <v>4.184333333333333</v>
      </c>
      <c r="AF558" t="s">
        <v>5108</v>
      </c>
      <c r="AI558">
        <v>0</v>
      </c>
      <c r="AJ558">
        <v>0</v>
      </c>
      <c r="AK558" t="s">
        <v>7741</v>
      </c>
      <c r="AL558" t="s">
        <v>7741</v>
      </c>
      <c r="AM558" t="s">
        <v>7796</v>
      </c>
    </row>
    <row r="559" spans="1:39">
      <c r="A559" t="s">
        <v>5590</v>
      </c>
      <c r="B559" t="s">
        <v>4554</v>
      </c>
      <c r="C559" t="s">
        <v>4556</v>
      </c>
      <c r="D559">
        <v>80</v>
      </c>
      <c r="E559" t="s">
        <v>4559</v>
      </c>
      <c r="F559">
        <v>7.1</v>
      </c>
      <c r="K559" t="s">
        <v>4891</v>
      </c>
      <c r="L559" t="s">
        <v>4892</v>
      </c>
      <c r="M559" t="s">
        <v>4895</v>
      </c>
      <c r="N559">
        <v>9</v>
      </c>
      <c r="O559" t="s">
        <v>4918</v>
      </c>
      <c r="P559" t="s">
        <v>7069</v>
      </c>
      <c r="Q559">
        <v>8</v>
      </c>
      <c r="R559">
        <v>2</v>
      </c>
      <c r="S559">
        <v>2.85</v>
      </c>
      <c r="T559">
        <v>3.88</v>
      </c>
      <c r="U559">
        <v>385.49</v>
      </c>
      <c r="V559">
        <v>85.09</v>
      </c>
      <c r="W559">
        <v>2.67</v>
      </c>
      <c r="Y559">
        <v>8.300000000000001</v>
      </c>
      <c r="Z559">
        <v>3</v>
      </c>
      <c r="AA559" t="s">
        <v>5102</v>
      </c>
      <c r="AB559">
        <v>0</v>
      </c>
      <c r="AC559">
        <v>6</v>
      </c>
      <c r="AD559">
        <v>4.302928571428571</v>
      </c>
      <c r="AF559" t="s">
        <v>5108</v>
      </c>
      <c r="AI559">
        <v>0</v>
      </c>
      <c r="AJ559">
        <v>0</v>
      </c>
      <c r="AK559" t="s">
        <v>5115</v>
      </c>
      <c r="AL559" t="s">
        <v>5115</v>
      </c>
      <c r="AM559" t="s">
        <v>7796</v>
      </c>
    </row>
    <row r="560" spans="1:39">
      <c r="A560" t="s">
        <v>5591</v>
      </c>
      <c r="B560" t="s">
        <v>4554</v>
      </c>
      <c r="C560" t="s">
        <v>4556</v>
      </c>
      <c r="D560">
        <v>80</v>
      </c>
      <c r="E560" t="s">
        <v>4559</v>
      </c>
      <c r="F560">
        <v>7.1</v>
      </c>
      <c r="K560" t="s">
        <v>4891</v>
      </c>
      <c r="M560" t="s">
        <v>6415</v>
      </c>
      <c r="N560">
        <v>8</v>
      </c>
      <c r="O560" t="s">
        <v>6544</v>
      </c>
      <c r="P560" t="s">
        <v>7070</v>
      </c>
      <c r="Q560">
        <v>5</v>
      </c>
      <c r="R560">
        <v>1</v>
      </c>
      <c r="S560">
        <v>3.96</v>
      </c>
      <c r="T560">
        <v>3.96</v>
      </c>
      <c r="U560">
        <v>391.5</v>
      </c>
      <c r="V560">
        <v>54.46</v>
      </c>
      <c r="W560">
        <v>4.41</v>
      </c>
      <c r="X560">
        <v>13.59</v>
      </c>
      <c r="Y560">
        <v>2.22</v>
      </c>
      <c r="Z560">
        <v>3</v>
      </c>
      <c r="AA560" t="s">
        <v>5102</v>
      </c>
      <c r="AB560">
        <v>0</v>
      </c>
      <c r="AC560">
        <v>2</v>
      </c>
      <c r="AD560">
        <v>4.148333333333333</v>
      </c>
      <c r="AF560" t="s">
        <v>5108</v>
      </c>
      <c r="AI560">
        <v>0</v>
      </c>
      <c r="AJ560">
        <v>0</v>
      </c>
      <c r="AK560" t="s">
        <v>7737</v>
      </c>
      <c r="AL560" t="s">
        <v>7737</v>
      </c>
      <c r="AM560" t="s">
        <v>7796</v>
      </c>
    </row>
    <row r="561" spans="1:39">
      <c r="A561" t="s">
        <v>5592</v>
      </c>
      <c r="B561" t="s">
        <v>4554</v>
      </c>
      <c r="C561" t="s">
        <v>4556</v>
      </c>
      <c r="D561">
        <v>80</v>
      </c>
      <c r="E561" t="s">
        <v>4559</v>
      </c>
      <c r="F561">
        <v>7.1</v>
      </c>
      <c r="K561" t="s">
        <v>4891</v>
      </c>
      <c r="L561" t="s">
        <v>4892</v>
      </c>
      <c r="M561" t="s">
        <v>4901</v>
      </c>
      <c r="N561">
        <v>9</v>
      </c>
      <c r="O561" t="s">
        <v>6496</v>
      </c>
      <c r="P561" t="s">
        <v>7071</v>
      </c>
      <c r="Q561">
        <v>7</v>
      </c>
      <c r="R561">
        <v>2</v>
      </c>
      <c r="S561">
        <v>0.08</v>
      </c>
      <c r="T561">
        <v>1.74</v>
      </c>
      <c r="U561">
        <v>332.29</v>
      </c>
      <c r="V561">
        <v>122.68</v>
      </c>
      <c r="W561">
        <v>2.88</v>
      </c>
      <c r="X561">
        <v>6.16</v>
      </c>
      <c r="Y561">
        <v>0</v>
      </c>
      <c r="Z561">
        <v>2</v>
      </c>
      <c r="AA561" t="s">
        <v>5102</v>
      </c>
      <c r="AB561">
        <v>0</v>
      </c>
      <c r="AC561">
        <v>3</v>
      </c>
      <c r="AD561">
        <v>4.5</v>
      </c>
      <c r="AF561" t="s">
        <v>5110</v>
      </c>
      <c r="AI561">
        <v>0</v>
      </c>
      <c r="AJ561">
        <v>0</v>
      </c>
      <c r="AK561" t="s">
        <v>7699</v>
      </c>
      <c r="AL561" t="s">
        <v>7699</v>
      </c>
      <c r="AM561" t="s">
        <v>7796</v>
      </c>
    </row>
    <row r="562" spans="1:39">
      <c r="A562" t="s">
        <v>5592</v>
      </c>
      <c r="B562" t="s">
        <v>4554</v>
      </c>
      <c r="C562" t="s">
        <v>4556</v>
      </c>
      <c r="D562">
        <v>80</v>
      </c>
      <c r="E562" t="s">
        <v>4559</v>
      </c>
      <c r="F562">
        <v>7.1</v>
      </c>
      <c r="K562" t="s">
        <v>4891</v>
      </c>
      <c r="L562" t="s">
        <v>4892</v>
      </c>
      <c r="M562" t="s">
        <v>6394</v>
      </c>
      <c r="N562">
        <v>9</v>
      </c>
      <c r="O562" t="s">
        <v>6519</v>
      </c>
      <c r="P562" t="s">
        <v>7071</v>
      </c>
      <c r="Q562">
        <v>7</v>
      </c>
      <c r="R562">
        <v>2</v>
      </c>
      <c r="S562">
        <v>0.08</v>
      </c>
      <c r="T562">
        <v>1.74</v>
      </c>
      <c r="U562">
        <v>332.29</v>
      </c>
      <c r="V562">
        <v>122.68</v>
      </c>
      <c r="W562">
        <v>2.88</v>
      </c>
      <c r="X562">
        <v>6.16</v>
      </c>
      <c r="Y562">
        <v>0</v>
      </c>
      <c r="Z562">
        <v>2</v>
      </c>
      <c r="AA562" t="s">
        <v>5102</v>
      </c>
      <c r="AB562">
        <v>0</v>
      </c>
      <c r="AC562">
        <v>3</v>
      </c>
      <c r="AD562">
        <v>4.5</v>
      </c>
      <c r="AF562" t="s">
        <v>5110</v>
      </c>
      <c r="AI562">
        <v>0</v>
      </c>
      <c r="AJ562">
        <v>0</v>
      </c>
      <c r="AK562" t="s">
        <v>7717</v>
      </c>
      <c r="AL562" t="s">
        <v>7717</v>
      </c>
      <c r="AM562" t="s">
        <v>7796</v>
      </c>
    </row>
    <row r="563" spans="1:39">
      <c r="A563" t="s">
        <v>5593</v>
      </c>
      <c r="B563" t="s">
        <v>4554</v>
      </c>
      <c r="C563" t="s">
        <v>4556</v>
      </c>
      <c r="D563">
        <v>81</v>
      </c>
      <c r="E563" t="s">
        <v>4559</v>
      </c>
      <c r="F563">
        <v>7.09</v>
      </c>
      <c r="K563" t="s">
        <v>4891</v>
      </c>
      <c r="L563" t="s">
        <v>4892</v>
      </c>
      <c r="M563" t="s">
        <v>6422</v>
      </c>
      <c r="N563">
        <v>9</v>
      </c>
      <c r="O563" t="s">
        <v>6551</v>
      </c>
      <c r="P563" t="s">
        <v>7072</v>
      </c>
      <c r="Q563">
        <v>8</v>
      </c>
      <c r="R563">
        <v>1</v>
      </c>
      <c r="S563">
        <v>0.08</v>
      </c>
      <c r="T563">
        <v>0.08</v>
      </c>
      <c r="U563">
        <v>309.33</v>
      </c>
      <c r="V563">
        <v>102.94</v>
      </c>
      <c r="W563">
        <v>0.9</v>
      </c>
      <c r="Y563">
        <v>2.37</v>
      </c>
      <c r="Z563">
        <v>3</v>
      </c>
      <c r="AA563" t="s">
        <v>5102</v>
      </c>
      <c r="AB563">
        <v>0</v>
      </c>
      <c r="AC563">
        <v>2</v>
      </c>
      <c r="AD563">
        <v>5.402</v>
      </c>
      <c r="AF563" t="s">
        <v>5108</v>
      </c>
      <c r="AI563">
        <v>0</v>
      </c>
      <c r="AJ563">
        <v>0</v>
      </c>
      <c r="AK563" t="s">
        <v>7740</v>
      </c>
      <c r="AL563" t="s">
        <v>7740</v>
      </c>
      <c r="AM563" t="s">
        <v>7796</v>
      </c>
    </row>
    <row r="564" spans="1:39">
      <c r="A564" t="s">
        <v>5594</v>
      </c>
      <c r="B564" t="s">
        <v>4554</v>
      </c>
      <c r="C564" t="s">
        <v>4556</v>
      </c>
      <c r="D564">
        <v>81</v>
      </c>
      <c r="E564" t="s">
        <v>4559</v>
      </c>
      <c r="F564">
        <v>7.09</v>
      </c>
      <c r="K564" t="s">
        <v>4891</v>
      </c>
      <c r="L564" t="s">
        <v>4892</v>
      </c>
      <c r="M564" t="s">
        <v>6376</v>
      </c>
      <c r="N564">
        <v>9</v>
      </c>
      <c r="O564" t="s">
        <v>6492</v>
      </c>
      <c r="P564" t="s">
        <v>7073</v>
      </c>
      <c r="Q564">
        <v>5</v>
      </c>
      <c r="R564">
        <v>1</v>
      </c>
      <c r="S564">
        <v>3.14</v>
      </c>
      <c r="T564">
        <v>3.14</v>
      </c>
      <c r="U564">
        <v>237.33</v>
      </c>
      <c r="V564">
        <v>64.94</v>
      </c>
      <c r="W564">
        <v>2.99</v>
      </c>
      <c r="Y564">
        <v>4.19</v>
      </c>
      <c r="Z564">
        <v>2</v>
      </c>
      <c r="AA564" t="s">
        <v>5102</v>
      </c>
      <c r="AB564">
        <v>0</v>
      </c>
      <c r="AC564">
        <v>1</v>
      </c>
      <c r="AD564">
        <v>5.193333333333333</v>
      </c>
      <c r="AF564" t="s">
        <v>5108</v>
      </c>
      <c r="AI564">
        <v>0</v>
      </c>
      <c r="AJ564">
        <v>0</v>
      </c>
      <c r="AK564" t="s">
        <v>7695</v>
      </c>
      <c r="AL564" t="s">
        <v>7695</v>
      </c>
      <c r="AM564" t="s">
        <v>7796</v>
      </c>
    </row>
    <row r="565" spans="1:39">
      <c r="A565" t="s">
        <v>5302</v>
      </c>
      <c r="B565" t="s">
        <v>4554</v>
      </c>
      <c r="C565" t="s">
        <v>4556</v>
      </c>
      <c r="D565">
        <v>82</v>
      </c>
      <c r="E565" t="s">
        <v>4559</v>
      </c>
      <c r="F565">
        <v>7.09</v>
      </c>
      <c r="K565" t="s">
        <v>4891</v>
      </c>
      <c r="L565" t="s">
        <v>4892</v>
      </c>
      <c r="M565" t="s">
        <v>6443</v>
      </c>
      <c r="N565">
        <v>9</v>
      </c>
      <c r="O565" t="s">
        <v>6578</v>
      </c>
      <c r="P565" t="s">
        <v>6781</v>
      </c>
      <c r="Q565">
        <v>6</v>
      </c>
      <c r="R565">
        <v>2</v>
      </c>
      <c r="S565">
        <v>-0.06</v>
      </c>
      <c r="T565">
        <v>1.41</v>
      </c>
      <c r="U565">
        <v>468.51</v>
      </c>
      <c r="V565">
        <v>114.1</v>
      </c>
      <c r="W565">
        <v>3.27</v>
      </c>
      <c r="X565">
        <v>5.8</v>
      </c>
      <c r="Y565">
        <v>1.1</v>
      </c>
      <c r="Z565">
        <v>2</v>
      </c>
      <c r="AA565" t="s">
        <v>5102</v>
      </c>
      <c r="AB565">
        <v>0</v>
      </c>
      <c r="AC565">
        <v>3</v>
      </c>
      <c r="AD565">
        <v>3.921595238095238</v>
      </c>
      <c r="AF565" t="s">
        <v>5110</v>
      </c>
      <c r="AI565">
        <v>0</v>
      </c>
      <c r="AJ565">
        <v>0</v>
      </c>
      <c r="AK565" t="s">
        <v>7705</v>
      </c>
      <c r="AL565" t="s">
        <v>7705</v>
      </c>
      <c r="AM565" t="s">
        <v>7796</v>
      </c>
    </row>
    <row r="566" spans="1:39">
      <c r="A566" t="s">
        <v>5595</v>
      </c>
      <c r="B566" t="s">
        <v>4554</v>
      </c>
      <c r="C566" t="s">
        <v>4556</v>
      </c>
      <c r="D566">
        <v>82</v>
      </c>
      <c r="E566" t="s">
        <v>4559</v>
      </c>
      <c r="F566">
        <v>7.09</v>
      </c>
      <c r="K566" t="s">
        <v>4891</v>
      </c>
      <c r="M566" t="s">
        <v>6437</v>
      </c>
      <c r="N566">
        <v>8</v>
      </c>
      <c r="O566" t="s">
        <v>6570</v>
      </c>
      <c r="P566" t="s">
        <v>7074</v>
      </c>
      <c r="Q566">
        <v>7</v>
      </c>
      <c r="R566">
        <v>4</v>
      </c>
      <c r="S566">
        <v>2.39</v>
      </c>
      <c r="T566">
        <v>2.39</v>
      </c>
      <c r="U566">
        <v>489.56</v>
      </c>
      <c r="V566">
        <v>138</v>
      </c>
      <c r="W566">
        <v>3.61</v>
      </c>
      <c r="X566">
        <v>11.39</v>
      </c>
      <c r="Y566">
        <v>1.4</v>
      </c>
      <c r="Z566">
        <v>4</v>
      </c>
      <c r="AA566" t="s">
        <v>5102</v>
      </c>
      <c r="AB566">
        <v>0</v>
      </c>
      <c r="AC566">
        <v>7</v>
      </c>
      <c r="AD566">
        <v>2.879571428571428</v>
      </c>
      <c r="AF566" t="s">
        <v>5108</v>
      </c>
      <c r="AI566">
        <v>0</v>
      </c>
      <c r="AJ566">
        <v>0</v>
      </c>
      <c r="AK566" t="s">
        <v>7756</v>
      </c>
      <c r="AL566" t="s">
        <v>7756</v>
      </c>
      <c r="AM566" t="s">
        <v>7796</v>
      </c>
    </row>
    <row r="567" spans="1:39">
      <c r="A567" t="s">
        <v>4715</v>
      </c>
      <c r="B567" t="s">
        <v>4554</v>
      </c>
      <c r="C567" t="s">
        <v>4556</v>
      </c>
      <c r="D567">
        <v>83</v>
      </c>
      <c r="E567" t="s">
        <v>4559</v>
      </c>
      <c r="F567">
        <v>7.08</v>
      </c>
      <c r="K567" t="s">
        <v>4891</v>
      </c>
      <c r="M567" t="s">
        <v>6406</v>
      </c>
      <c r="N567">
        <v>8</v>
      </c>
      <c r="O567" t="s">
        <v>6532</v>
      </c>
      <c r="P567" t="s">
        <v>4941</v>
      </c>
      <c r="Q567">
        <v>8</v>
      </c>
      <c r="R567">
        <v>4</v>
      </c>
      <c r="S567">
        <v>1.62</v>
      </c>
      <c r="T567">
        <v>1.69</v>
      </c>
      <c r="U567">
        <v>346.35</v>
      </c>
      <c r="V567">
        <v>144.06</v>
      </c>
      <c r="W567">
        <v>2.33</v>
      </c>
      <c r="X567">
        <v>8.539999999999999</v>
      </c>
      <c r="Y567">
        <v>5.23</v>
      </c>
      <c r="Z567">
        <v>4</v>
      </c>
      <c r="AA567" t="s">
        <v>5102</v>
      </c>
      <c r="AB567">
        <v>0</v>
      </c>
      <c r="AC567">
        <v>2</v>
      </c>
      <c r="AD567">
        <v>4</v>
      </c>
      <c r="AE567" t="s">
        <v>5103</v>
      </c>
      <c r="AF567" t="s">
        <v>5108</v>
      </c>
      <c r="AI567">
        <v>2</v>
      </c>
      <c r="AJ567">
        <v>0</v>
      </c>
      <c r="AK567" t="s">
        <v>7728</v>
      </c>
      <c r="AL567" t="s">
        <v>7728</v>
      </c>
      <c r="AM567" t="s">
        <v>7796</v>
      </c>
    </row>
    <row r="568" spans="1:39">
      <c r="A568" t="s">
        <v>4715</v>
      </c>
      <c r="B568" t="s">
        <v>4554</v>
      </c>
      <c r="C568" t="s">
        <v>4556</v>
      </c>
      <c r="D568">
        <v>83</v>
      </c>
      <c r="E568" t="s">
        <v>4559</v>
      </c>
      <c r="F568">
        <v>7.08</v>
      </c>
      <c r="K568" t="s">
        <v>4891</v>
      </c>
      <c r="M568" t="s">
        <v>6406</v>
      </c>
      <c r="N568">
        <v>8</v>
      </c>
      <c r="O568" t="s">
        <v>6532</v>
      </c>
      <c r="P568" t="s">
        <v>4941</v>
      </c>
      <c r="Q568">
        <v>8</v>
      </c>
      <c r="R568">
        <v>4</v>
      </c>
      <c r="S568">
        <v>1.62</v>
      </c>
      <c r="T568">
        <v>1.69</v>
      </c>
      <c r="U568">
        <v>346.35</v>
      </c>
      <c r="V568">
        <v>144.06</v>
      </c>
      <c r="W568">
        <v>2.33</v>
      </c>
      <c r="X568">
        <v>8.539999999999999</v>
      </c>
      <c r="Y568">
        <v>5.23</v>
      </c>
      <c r="Z568">
        <v>4</v>
      </c>
      <c r="AA568" t="s">
        <v>5102</v>
      </c>
      <c r="AB568">
        <v>0</v>
      </c>
      <c r="AC568">
        <v>2</v>
      </c>
      <c r="AD568">
        <v>4</v>
      </c>
      <c r="AE568" t="s">
        <v>5103</v>
      </c>
      <c r="AF568" t="s">
        <v>5108</v>
      </c>
      <c r="AI568">
        <v>2</v>
      </c>
      <c r="AJ568">
        <v>0</v>
      </c>
      <c r="AK568" t="s">
        <v>7728</v>
      </c>
      <c r="AL568" t="s">
        <v>7728</v>
      </c>
      <c r="AM568" t="s">
        <v>7796</v>
      </c>
    </row>
    <row r="569" spans="1:39">
      <c r="A569" t="s">
        <v>5197</v>
      </c>
      <c r="B569" t="s">
        <v>4554</v>
      </c>
      <c r="C569" t="s">
        <v>4556</v>
      </c>
      <c r="D569">
        <v>83</v>
      </c>
      <c r="E569" t="s">
        <v>4559</v>
      </c>
      <c r="F569">
        <v>7.08</v>
      </c>
      <c r="K569" t="s">
        <v>4891</v>
      </c>
      <c r="L569" t="s">
        <v>4892</v>
      </c>
      <c r="M569" t="s">
        <v>6386</v>
      </c>
      <c r="N569">
        <v>9</v>
      </c>
      <c r="O569" t="s">
        <v>6510</v>
      </c>
      <c r="P569" t="s">
        <v>6676</v>
      </c>
      <c r="Q569">
        <v>9</v>
      </c>
      <c r="R569">
        <v>0</v>
      </c>
      <c r="S569">
        <v>1.48</v>
      </c>
      <c r="T569">
        <v>1.48</v>
      </c>
      <c r="U569">
        <v>417.42</v>
      </c>
      <c r="V569">
        <v>81.43000000000001</v>
      </c>
      <c r="W569">
        <v>1.82</v>
      </c>
      <c r="Y569">
        <v>5.21</v>
      </c>
      <c r="Z569">
        <v>3</v>
      </c>
      <c r="AA569" t="s">
        <v>5102</v>
      </c>
      <c r="AB569">
        <v>0</v>
      </c>
      <c r="AC569">
        <v>4</v>
      </c>
      <c r="AD569">
        <v>5.589857142857143</v>
      </c>
      <c r="AF569" t="s">
        <v>5108</v>
      </c>
      <c r="AI569">
        <v>0</v>
      </c>
      <c r="AJ569">
        <v>0</v>
      </c>
      <c r="AK569" t="s">
        <v>7711</v>
      </c>
      <c r="AL569" t="s">
        <v>7711</v>
      </c>
      <c r="AM569" t="s">
        <v>7796</v>
      </c>
    </row>
    <row r="570" spans="1:39">
      <c r="A570" t="s">
        <v>5596</v>
      </c>
      <c r="B570" t="s">
        <v>4554</v>
      </c>
      <c r="C570" t="s">
        <v>4556</v>
      </c>
      <c r="D570">
        <v>83</v>
      </c>
      <c r="E570" t="s">
        <v>4559</v>
      </c>
      <c r="F570">
        <v>7.08</v>
      </c>
      <c r="I570" t="s">
        <v>6244</v>
      </c>
      <c r="K570" t="s">
        <v>4891</v>
      </c>
      <c r="L570" t="s">
        <v>4892</v>
      </c>
      <c r="M570" t="s">
        <v>6402</v>
      </c>
      <c r="N570">
        <v>9</v>
      </c>
      <c r="O570" t="s">
        <v>6528</v>
      </c>
      <c r="P570" t="s">
        <v>7075</v>
      </c>
      <c r="Q570">
        <v>9</v>
      </c>
      <c r="R570">
        <v>2</v>
      </c>
      <c r="S570">
        <v>1.48</v>
      </c>
      <c r="T570">
        <v>2.73</v>
      </c>
      <c r="U570">
        <v>468.54</v>
      </c>
      <c r="V570">
        <v>120.26</v>
      </c>
      <c r="W570">
        <v>3.11</v>
      </c>
      <c r="X570">
        <v>6</v>
      </c>
      <c r="Y570">
        <v>1.92</v>
      </c>
      <c r="Z570">
        <v>4</v>
      </c>
      <c r="AA570" t="s">
        <v>5102</v>
      </c>
      <c r="AB570">
        <v>0</v>
      </c>
      <c r="AC570">
        <v>9</v>
      </c>
      <c r="AD570">
        <v>3.724714285714286</v>
      </c>
      <c r="AF570" t="s">
        <v>5110</v>
      </c>
      <c r="AI570">
        <v>0</v>
      </c>
      <c r="AJ570">
        <v>0</v>
      </c>
      <c r="AM570" t="s">
        <v>7796</v>
      </c>
    </row>
    <row r="571" spans="1:39">
      <c r="A571" t="s">
        <v>5597</v>
      </c>
      <c r="B571" t="s">
        <v>4554</v>
      </c>
      <c r="C571" t="s">
        <v>4556</v>
      </c>
      <c r="D571">
        <v>84</v>
      </c>
      <c r="E571" t="s">
        <v>4559</v>
      </c>
      <c r="F571">
        <v>7.08</v>
      </c>
      <c r="I571" t="s">
        <v>6245</v>
      </c>
      <c r="K571" t="s">
        <v>4891</v>
      </c>
      <c r="L571" t="s">
        <v>4892</v>
      </c>
      <c r="M571" t="s">
        <v>6402</v>
      </c>
      <c r="N571">
        <v>9</v>
      </c>
      <c r="O571" t="s">
        <v>6528</v>
      </c>
      <c r="P571" t="s">
        <v>7076</v>
      </c>
      <c r="Q571">
        <v>10</v>
      </c>
      <c r="R571">
        <v>2</v>
      </c>
      <c r="S571">
        <v>0.65</v>
      </c>
      <c r="T571">
        <v>1.92</v>
      </c>
      <c r="U571">
        <v>516.61</v>
      </c>
      <c r="V571">
        <v>145.17</v>
      </c>
      <c r="W571">
        <v>2.5</v>
      </c>
      <c r="X571">
        <v>5.99</v>
      </c>
      <c r="Y571">
        <v>1.88</v>
      </c>
      <c r="Z571">
        <v>4</v>
      </c>
      <c r="AA571" t="s">
        <v>5102</v>
      </c>
      <c r="AB571">
        <v>1</v>
      </c>
      <c r="AC571">
        <v>9</v>
      </c>
      <c r="AD571">
        <v>3.5</v>
      </c>
      <c r="AF571" t="s">
        <v>5110</v>
      </c>
      <c r="AI571">
        <v>0</v>
      </c>
      <c r="AJ571">
        <v>0</v>
      </c>
      <c r="AM571" t="s">
        <v>7796</v>
      </c>
    </row>
    <row r="572" spans="1:39">
      <c r="A572" t="s">
        <v>5598</v>
      </c>
      <c r="B572" t="s">
        <v>4554</v>
      </c>
      <c r="C572" t="s">
        <v>4556</v>
      </c>
      <c r="D572">
        <v>84</v>
      </c>
      <c r="E572" t="s">
        <v>4559</v>
      </c>
      <c r="F572">
        <v>7.08</v>
      </c>
      <c r="I572" t="s">
        <v>6246</v>
      </c>
      <c r="K572" t="s">
        <v>4891</v>
      </c>
      <c r="L572" t="s">
        <v>4892</v>
      </c>
      <c r="M572" t="s">
        <v>6402</v>
      </c>
      <c r="N572">
        <v>9</v>
      </c>
      <c r="O572" t="s">
        <v>6528</v>
      </c>
      <c r="P572" t="s">
        <v>7077</v>
      </c>
      <c r="Q572">
        <v>10</v>
      </c>
      <c r="R572">
        <v>4</v>
      </c>
      <c r="S572">
        <v>0.54</v>
      </c>
      <c r="T572">
        <v>1.9</v>
      </c>
      <c r="U572">
        <v>498.57</v>
      </c>
      <c r="V572">
        <v>151.49</v>
      </c>
      <c r="W572">
        <v>2.33</v>
      </c>
      <c r="X572">
        <v>5.95</v>
      </c>
      <c r="Y572">
        <v>1.97</v>
      </c>
      <c r="Z572">
        <v>4</v>
      </c>
      <c r="AA572" t="s">
        <v>5102</v>
      </c>
      <c r="AB572">
        <v>0</v>
      </c>
      <c r="AC572">
        <v>10</v>
      </c>
      <c r="AD572">
        <v>3.010214285714286</v>
      </c>
      <c r="AF572" t="s">
        <v>5110</v>
      </c>
      <c r="AI572">
        <v>0</v>
      </c>
      <c r="AJ572">
        <v>0</v>
      </c>
      <c r="AM572" t="s">
        <v>7796</v>
      </c>
    </row>
    <row r="573" spans="1:39">
      <c r="A573" t="s">
        <v>5599</v>
      </c>
      <c r="B573" t="s">
        <v>4554</v>
      </c>
      <c r="C573" t="s">
        <v>4556</v>
      </c>
      <c r="D573">
        <v>84.5</v>
      </c>
      <c r="E573" t="s">
        <v>4559</v>
      </c>
      <c r="F573">
        <v>7.07</v>
      </c>
      <c r="K573" t="s">
        <v>4891</v>
      </c>
      <c r="L573" t="s">
        <v>4892</v>
      </c>
      <c r="M573" t="s">
        <v>6398</v>
      </c>
      <c r="N573">
        <v>9</v>
      </c>
      <c r="O573" t="s">
        <v>6523</v>
      </c>
      <c r="P573" t="s">
        <v>7078</v>
      </c>
      <c r="Q573">
        <v>10</v>
      </c>
      <c r="R573">
        <v>2</v>
      </c>
      <c r="S573">
        <v>3.43</v>
      </c>
      <c r="T573">
        <v>3.43</v>
      </c>
      <c r="U573">
        <v>502.54</v>
      </c>
      <c r="V573">
        <v>136.39</v>
      </c>
      <c r="W573">
        <v>3.18</v>
      </c>
      <c r="X573">
        <v>13.49</v>
      </c>
      <c r="Y573">
        <v>4.15</v>
      </c>
      <c r="Z573">
        <v>4</v>
      </c>
      <c r="AA573" t="s">
        <v>5102</v>
      </c>
      <c r="AB573">
        <v>1</v>
      </c>
      <c r="AC573">
        <v>6</v>
      </c>
      <c r="AD573">
        <v>2.57</v>
      </c>
      <c r="AF573" t="s">
        <v>5108</v>
      </c>
      <c r="AI573">
        <v>0</v>
      </c>
      <c r="AJ573">
        <v>0</v>
      </c>
      <c r="AK573" t="s">
        <v>7721</v>
      </c>
      <c r="AL573" t="s">
        <v>7721</v>
      </c>
      <c r="AM573" t="s">
        <v>7796</v>
      </c>
    </row>
    <row r="574" spans="1:39">
      <c r="A574" t="s">
        <v>5600</v>
      </c>
      <c r="B574" t="s">
        <v>4554</v>
      </c>
      <c r="C574" t="s">
        <v>4556</v>
      </c>
      <c r="D574">
        <v>85</v>
      </c>
      <c r="E574" t="s">
        <v>4559</v>
      </c>
      <c r="F574">
        <v>7.07</v>
      </c>
      <c r="K574" t="s">
        <v>4891</v>
      </c>
      <c r="M574" t="s">
        <v>4915</v>
      </c>
      <c r="N574">
        <v>8</v>
      </c>
      <c r="O574" t="s">
        <v>6508</v>
      </c>
      <c r="P574" t="s">
        <v>7079</v>
      </c>
      <c r="Q574">
        <v>10</v>
      </c>
      <c r="R574">
        <v>2</v>
      </c>
      <c r="S574">
        <v>2.68</v>
      </c>
      <c r="T574">
        <v>2.69</v>
      </c>
      <c r="U574">
        <v>519.5599999999999</v>
      </c>
      <c r="V574">
        <v>131.04</v>
      </c>
      <c r="W574">
        <v>2.64</v>
      </c>
      <c r="X574">
        <v>13.65</v>
      </c>
      <c r="Y574">
        <v>5.83</v>
      </c>
      <c r="Z574">
        <v>3</v>
      </c>
      <c r="AA574" t="s">
        <v>5102</v>
      </c>
      <c r="AB574">
        <v>1</v>
      </c>
      <c r="AC574">
        <v>6</v>
      </c>
      <c r="AD574">
        <v>3.16</v>
      </c>
      <c r="AF574" t="s">
        <v>5108</v>
      </c>
      <c r="AI574">
        <v>0</v>
      </c>
      <c r="AJ574">
        <v>0</v>
      </c>
      <c r="AK574" t="s">
        <v>7709</v>
      </c>
      <c r="AL574" t="s">
        <v>7709</v>
      </c>
      <c r="AM574" t="s">
        <v>7796</v>
      </c>
    </row>
    <row r="575" spans="1:39">
      <c r="A575" t="s">
        <v>5601</v>
      </c>
      <c r="B575" t="s">
        <v>4554</v>
      </c>
      <c r="C575" t="s">
        <v>4556</v>
      </c>
      <c r="D575">
        <v>86</v>
      </c>
      <c r="E575" t="s">
        <v>4559</v>
      </c>
      <c r="F575">
        <v>7.07</v>
      </c>
      <c r="I575" t="s">
        <v>6247</v>
      </c>
      <c r="K575" t="s">
        <v>4891</v>
      </c>
      <c r="L575" t="s">
        <v>4892</v>
      </c>
      <c r="M575" t="s">
        <v>6402</v>
      </c>
      <c r="N575">
        <v>9</v>
      </c>
      <c r="O575" t="s">
        <v>6528</v>
      </c>
      <c r="P575" t="s">
        <v>7080</v>
      </c>
      <c r="Q575">
        <v>9</v>
      </c>
      <c r="R575">
        <v>3</v>
      </c>
      <c r="S575">
        <v>-0.36</v>
      </c>
      <c r="T575">
        <v>1.64</v>
      </c>
      <c r="U575">
        <v>492.58</v>
      </c>
      <c r="V575">
        <v>147.58</v>
      </c>
      <c r="W575">
        <v>1.85</v>
      </c>
      <c r="X575">
        <v>-0.59</v>
      </c>
      <c r="Y575">
        <v>0</v>
      </c>
      <c r="Z575">
        <v>3</v>
      </c>
      <c r="AA575" t="s">
        <v>5102</v>
      </c>
      <c r="AB575">
        <v>0</v>
      </c>
      <c r="AC575">
        <v>8</v>
      </c>
      <c r="AD575">
        <v>3.219666666666667</v>
      </c>
      <c r="AF575" t="s">
        <v>5110</v>
      </c>
      <c r="AI575">
        <v>0</v>
      </c>
      <c r="AJ575">
        <v>0</v>
      </c>
      <c r="AM575" t="s">
        <v>7796</v>
      </c>
    </row>
    <row r="576" spans="1:39">
      <c r="A576" t="s">
        <v>5602</v>
      </c>
      <c r="B576" t="s">
        <v>4554</v>
      </c>
      <c r="C576" t="s">
        <v>4556</v>
      </c>
      <c r="D576">
        <v>87</v>
      </c>
      <c r="E576" t="s">
        <v>4559</v>
      </c>
      <c r="F576">
        <v>7.06</v>
      </c>
      <c r="K576" t="s">
        <v>4891</v>
      </c>
      <c r="M576" t="s">
        <v>6423</v>
      </c>
      <c r="N576">
        <v>8</v>
      </c>
      <c r="O576" t="s">
        <v>6552</v>
      </c>
      <c r="P576" t="s">
        <v>7081</v>
      </c>
      <c r="Q576">
        <v>7</v>
      </c>
      <c r="R576">
        <v>1</v>
      </c>
      <c r="S576">
        <v>2.53</v>
      </c>
      <c r="T576">
        <v>2.53</v>
      </c>
      <c r="U576">
        <v>339.4</v>
      </c>
      <c r="V576">
        <v>88.08</v>
      </c>
      <c r="W576">
        <v>3.21</v>
      </c>
      <c r="Y576">
        <v>4.23</v>
      </c>
      <c r="Z576">
        <v>3</v>
      </c>
      <c r="AA576" t="s">
        <v>5102</v>
      </c>
      <c r="AB576">
        <v>0</v>
      </c>
      <c r="AC576">
        <v>4</v>
      </c>
      <c r="AD576">
        <v>5.568333333333333</v>
      </c>
      <c r="AF576" t="s">
        <v>5108</v>
      </c>
      <c r="AI576">
        <v>0</v>
      </c>
      <c r="AJ576">
        <v>0</v>
      </c>
      <c r="AK576" t="s">
        <v>7741</v>
      </c>
      <c r="AL576" t="s">
        <v>7741</v>
      </c>
      <c r="AM576" t="s">
        <v>7796</v>
      </c>
    </row>
    <row r="577" spans="1:39">
      <c r="A577" t="s">
        <v>5603</v>
      </c>
      <c r="B577" t="s">
        <v>4554</v>
      </c>
      <c r="C577" t="s">
        <v>4556</v>
      </c>
      <c r="D577">
        <v>87</v>
      </c>
      <c r="E577" t="s">
        <v>4559</v>
      </c>
      <c r="F577">
        <v>7.06</v>
      </c>
      <c r="K577" t="s">
        <v>4891</v>
      </c>
      <c r="L577" t="s">
        <v>4892</v>
      </c>
      <c r="M577" t="s">
        <v>6422</v>
      </c>
      <c r="N577">
        <v>9</v>
      </c>
      <c r="O577" t="s">
        <v>6551</v>
      </c>
      <c r="P577" t="s">
        <v>7082</v>
      </c>
      <c r="Q577">
        <v>7</v>
      </c>
      <c r="R577">
        <v>1</v>
      </c>
      <c r="S577">
        <v>0.82</v>
      </c>
      <c r="T577">
        <v>0.83</v>
      </c>
      <c r="U577">
        <v>308.35</v>
      </c>
      <c r="V577">
        <v>90.05</v>
      </c>
      <c r="W577">
        <v>1.51</v>
      </c>
      <c r="Y577">
        <v>4.86</v>
      </c>
      <c r="Z577">
        <v>3</v>
      </c>
      <c r="AA577" t="s">
        <v>5102</v>
      </c>
      <c r="AB577">
        <v>0</v>
      </c>
      <c r="AC577">
        <v>2</v>
      </c>
      <c r="AD577">
        <v>5.831666666666666</v>
      </c>
      <c r="AF577" t="s">
        <v>5108</v>
      </c>
      <c r="AI577">
        <v>0</v>
      </c>
      <c r="AJ577">
        <v>0</v>
      </c>
      <c r="AK577" t="s">
        <v>7740</v>
      </c>
      <c r="AL577" t="s">
        <v>7740</v>
      </c>
      <c r="AM577" t="s">
        <v>7796</v>
      </c>
    </row>
    <row r="578" spans="1:39">
      <c r="A578" t="s">
        <v>5604</v>
      </c>
      <c r="B578" t="s">
        <v>4554</v>
      </c>
      <c r="C578" t="s">
        <v>4556</v>
      </c>
      <c r="D578">
        <v>87</v>
      </c>
      <c r="E578" t="s">
        <v>4559</v>
      </c>
      <c r="F578">
        <v>7.06</v>
      </c>
      <c r="I578" t="s">
        <v>6248</v>
      </c>
      <c r="K578" t="s">
        <v>4891</v>
      </c>
      <c r="L578" t="s">
        <v>4892</v>
      </c>
      <c r="M578" t="s">
        <v>6402</v>
      </c>
      <c r="N578">
        <v>9</v>
      </c>
      <c r="O578" t="s">
        <v>6528</v>
      </c>
      <c r="P578" t="s">
        <v>7083</v>
      </c>
      <c r="Q578">
        <v>8</v>
      </c>
      <c r="R578">
        <v>2</v>
      </c>
      <c r="S578">
        <v>1.48</v>
      </c>
      <c r="T578">
        <v>3.47</v>
      </c>
      <c r="U578">
        <v>478.6</v>
      </c>
      <c r="V578">
        <v>127.35</v>
      </c>
      <c r="W578">
        <v>3.12</v>
      </c>
      <c r="X578">
        <v>0.59</v>
      </c>
      <c r="Y578">
        <v>0</v>
      </c>
      <c r="Z578">
        <v>3</v>
      </c>
      <c r="AA578" t="s">
        <v>5102</v>
      </c>
      <c r="AB578">
        <v>0</v>
      </c>
      <c r="AC578">
        <v>10</v>
      </c>
      <c r="AD578">
        <v>3.417857142857142</v>
      </c>
      <c r="AF578" t="s">
        <v>5110</v>
      </c>
      <c r="AI578">
        <v>0</v>
      </c>
      <c r="AJ578">
        <v>0</v>
      </c>
      <c r="AM578" t="s">
        <v>7796</v>
      </c>
    </row>
    <row r="579" spans="1:39">
      <c r="A579" t="s">
        <v>5605</v>
      </c>
      <c r="B579" t="s">
        <v>4554</v>
      </c>
      <c r="C579" t="s">
        <v>4556</v>
      </c>
      <c r="D579">
        <v>87</v>
      </c>
      <c r="E579" t="s">
        <v>4559</v>
      </c>
      <c r="F579">
        <v>7.06</v>
      </c>
      <c r="I579" t="s">
        <v>6249</v>
      </c>
      <c r="K579" t="s">
        <v>4891</v>
      </c>
      <c r="L579" t="s">
        <v>4892</v>
      </c>
      <c r="M579" t="s">
        <v>6402</v>
      </c>
      <c r="N579">
        <v>9</v>
      </c>
      <c r="O579" t="s">
        <v>6528</v>
      </c>
      <c r="P579" t="s">
        <v>7084</v>
      </c>
      <c r="Q579">
        <v>11</v>
      </c>
      <c r="R579">
        <v>2</v>
      </c>
      <c r="S579">
        <v>0.62</v>
      </c>
      <c r="T579">
        <v>2.59</v>
      </c>
      <c r="U579">
        <v>573.7</v>
      </c>
      <c r="V579">
        <v>148.41</v>
      </c>
      <c r="W579">
        <v>2.57</v>
      </c>
      <c r="X579">
        <v>5.74</v>
      </c>
      <c r="Y579">
        <v>7.88</v>
      </c>
      <c r="Z579">
        <v>4</v>
      </c>
      <c r="AA579" t="s">
        <v>5102</v>
      </c>
      <c r="AB579">
        <v>2</v>
      </c>
      <c r="AC579">
        <v>11</v>
      </c>
      <c r="AD579">
        <v>3.5</v>
      </c>
      <c r="AF579" t="s">
        <v>5110</v>
      </c>
      <c r="AI579">
        <v>0</v>
      </c>
      <c r="AJ579">
        <v>0</v>
      </c>
      <c r="AM579" t="s">
        <v>7796</v>
      </c>
    </row>
    <row r="580" spans="1:39">
      <c r="A580" t="s">
        <v>5606</v>
      </c>
      <c r="B580" t="s">
        <v>4554</v>
      </c>
      <c r="C580" t="s">
        <v>4556</v>
      </c>
      <c r="D580">
        <v>87</v>
      </c>
      <c r="E580" t="s">
        <v>4559</v>
      </c>
      <c r="F580">
        <v>7.06</v>
      </c>
      <c r="I580" t="s">
        <v>6250</v>
      </c>
      <c r="K580" t="s">
        <v>4891</v>
      </c>
      <c r="L580" t="s">
        <v>4892</v>
      </c>
      <c r="M580" t="s">
        <v>6402</v>
      </c>
      <c r="N580">
        <v>9</v>
      </c>
      <c r="O580" t="s">
        <v>6528</v>
      </c>
      <c r="P580" t="s">
        <v>7085</v>
      </c>
      <c r="Q580">
        <v>11</v>
      </c>
      <c r="R580">
        <v>3</v>
      </c>
      <c r="S580">
        <v>0.43</v>
      </c>
      <c r="T580">
        <v>1.81</v>
      </c>
      <c r="U580">
        <v>560.66</v>
      </c>
      <c r="V580">
        <v>165.4</v>
      </c>
      <c r="W580">
        <v>2.39</v>
      </c>
      <c r="X580">
        <v>5.84</v>
      </c>
      <c r="Y580">
        <v>0.85</v>
      </c>
      <c r="Z580">
        <v>4</v>
      </c>
      <c r="AA580" t="s">
        <v>5102</v>
      </c>
      <c r="AB580">
        <v>2</v>
      </c>
      <c r="AC580">
        <v>11</v>
      </c>
      <c r="AD580">
        <v>3.166666666666667</v>
      </c>
      <c r="AF580" t="s">
        <v>5110</v>
      </c>
      <c r="AI580">
        <v>0</v>
      </c>
      <c r="AJ580">
        <v>0</v>
      </c>
      <c r="AM580" t="s">
        <v>7796</v>
      </c>
    </row>
    <row r="581" spans="1:39">
      <c r="A581" t="s">
        <v>5607</v>
      </c>
      <c r="B581" t="s">
        <v>4554</v>
      </c>
      <c r="C581" t="s">
        <v>4556</v>
      </c>
      <c r="D581">
        <v>88</v>
      </c>
      <c r="E581" t="s">
        <v>4559</v>
      </c>
      <c r="F581">
        <v>7.06</v>
      </c>
      <c r="I581" t="s">
        <v>6251</v>
      </c>
      <c r="K581" t="s">
        <v>4891</v>
      </c>
      <c r="L581" t="s">
        <v>4892</v>
      </c>
      <c r="M581" t="s">
        <v>6402</v>
      </c>
      <c r="N581">
        <v>9</v>
      </c>
      <c r="O581" t="s">
        <v>6528</v>
      </c>
      <c r="P581" t="s">
        <v>7086</v>
      </c>
      <c r="Q581">
        <v>9</v>
      </c>
      <c r="R581">
        <v>2</v>
      </c>
      <c r="S581">
        <v>2.86</v>
      </c>
      <c r="T581">
        <v>4.25</v>
      </c>
      <c r="U581">
        <v>465.49</v>
      </c>
      <c r="V581">
        <v>132.4</v>
      </c>
      <c r="W581">
        <v>3.36</v>
      </c>
      <c r="X581">
        <v>5.79</v>
      </c>
      <c r="Y581">
        <v>1.83</v>
      </c>
      <c r="Z581">
        <v>4</v>
      </c>
      <c r="AA581" t="s">
        <v>5102</v>
      </c>
      <c r="AB581">
        <v>0</v>
      </c>
      <c r="AC581">
        <v>7</v>
      </c>
      <c r="AD581">
        <v>2.6915</v>
      </c>
      <c r="AF581" t="s">
        <v>5110</v>
      </c>
      <c r="AI581">
        <v>0</v>
      </c>
      <c r="AJ581">
        <v>0</v>
      </c>
      <c r="AM581" t="s">
        <v>7796</v>
      </c>
    </row>
    <row r="582" spans="1:39">
      <c r="A582" t="s">
        <v>5608</v>
      </c>
      <c r="B582" t="s">
        <v>4554</v>
      </c>
      <c r="C582" t="s">
        <v>4556</v>
      </c>
      <c r="D582">
        <v>88</v>
      </c>
      <c r="E582" t="s">
        <v>4559</v>
      </c>
      <c r="F582">
        <v>7.06</v>
      </c>
      <c r="I582" t="s">
        <v>6252</v>
      </c>
      <c r="K582" t="s">
        <v>4891</v>
      </c>
      <c r="L582" t="s">
        <v>4892</v>
      </c>
      <c r="M582" t="s">
        <v>6402</v>
      </c>
      <c r="N582">
        <v>9</v>
      </c>
      <c r="O582" t="s">
        <v>6528</v>
      </c>
      <c r="P582" t="s">
        <v>7087</v>
      </c>
      <c r="Q582">
        <v>8</v>
      </c>
      <c r="R582">
        <v>2</v>
      </c>
      <c r="S582">
        <v>0.97</v>
      </c>
      <c r="T582">
        <v>2.96</v>
      </c>
      <c r="U582">
        <v>464.57</v>
      </c>
      <c r="V582">
        <v>127.35</v>
      </c>
      <c r="W582">
        <v>2.73</v>
      </c>
      <c r="X582">
        <v>0.61</v>
      </c>
      <c r="Y582">
        <v>0</v>
      </c>
      <c r="Z582">
        <v>3</v>
      </c>
      <c r="AA582" t="s">
        <v>5102</v>
      </c>
      <c r="AB582">
        <v>0</v>
      </c>
      <c r="AC582">
        <v>9</v>
      </c>
      <c r="AD582">
        <v>3.753071428571428</v>
      </c>
      <c r="AF582" t="s">
        <v>5110</v>
      </c>
      <c r="AI582">
        <v>0</v>
      </c>
      <c r="AJ582">
        <v>0</v>
      </c>
      <c r="AM582" t="s">
        <v>7796</v>
      </c>
    </row>
    <row r="583" spans="1:39">
      <c r="A583" t="s">
        <v>5196</v>
      </c>
      <c r="B583" t="s">
        <v>4554</v>
      </c>
      <c r="C583" t="s">
        <v>4556</v>
      </c>
      <c r="D583">
        <v>89</v>
      </c>
      <c r="E583" t="s">
        <v>4559</v>
      </c>
      <c r="F583">
        <v>7.05</v>
      </c>
      <c r="K583" t="s">
        <v>4891</v>
      </c>
      <c r="L583" t="s">
        <v>4892</v>
      </c>
      <c r="M583" t="s">
        <v>6444</v>
      </c>
      <c r="N583">
        <v>9</v>
      </c>
      <c r="O583" t="s">
        <v>6579</v>
      </c>
      <c r="P583" t="s">
        <v>6675</v>
      </c>
      <c r="Q583">
        <v>8</v>
      </c>
      <c r="R583">
        <v>0</v>
      </c>
      <c r="S583">
        <v>-1.64</v>
      </c>
      <c r="T583">
        <v>-1.64</v>
      </c>
      <c r="U583">
        <v>428.44</v>
      </c>
      <c r="V583">
        <v>109.11</v>
      </c>
      <c r="W583">
        <v>2.54</v>
      </c>
      <c r="Y583">
        <v>0</v>
      </c>
      <c r="Z583">
        <v>1</v>
      </c>
      <c r="AA583" t="s">
        <v>5102</v>
      </c>
      <c r="AB583">
        <v>0</v>
      </c>
      <c r="AC583">
        <v>3</v>
      </c>
      <c r="AD583">
        <v>4.874142857142857</v>
      </c>
      <c r="AE583" t="s">
        <v>7669</v>
      </c>
      <c r="AI583">
        <v>0</v>
      </c>
      <c r="AJ583">
        <v>0</v>
      </c>
      <c r="AK583" t="s">
        <v>7763</v>
      </c>
      <c r="AL583" t="s">
        <v>7763</v>
      </c>
      <c r="AM583" t="s">
        <v>7796</v>
      </c>
    </row>
    <row r="584" spans="1:39">
      <c r="A584" t="s">
        <v>5548</v>
      </c>
      <c r="B584" t="s">
        <v>4554</v>
      </c>
      <c r="C584" t="s">
        <v>4556</v>
      </c>
      <c r="D584">
        <v>89</v>
      </c>
      <c r="E584" t="s">
        <v>4559</v>
      </c>
      <c r="F584">
        <v>7.05</v>
      </c>
      <c r="K584" t="s">
        <v>4891</v>
      </c>
      <c r="L584" t="s">
        <v>4892</v>
      </c>
      <c r="M584" t="s">
        <v>6369</v>
      </c>
      <c r="N584">
        <v>9</v>
      </c>
      <c r="O584" t="s">
        <v>6580</v>
      </c>
      <c r="P584" t="s">
        <v>7027</v>
      </c>
      <c r="Q584">
        <v>7</v>
      </c>
      <c r="R584">
        <v>2</v>
      </c>
      <c r="S584">
        <v>3.15</v>
      </c>
      <c r="T584">
        <v>3.15</v>
      </c>
      <c r="U584">
        <v>415.43</v>
      </c>
      <c r="V584">
        <v>101.38</v>
      </c>
      <c r="W584">
        <v>3.75</v>
      </c>
      <c r="X584">
        <v>9.85</v>
      </c>
      <c r="Y584">
        <v>2.87</v>
      </c>
      <c r="Z584">
        <v>5</v>
      </c>
      <c r="AA584" t="s">
        <v>5102</v>
      </c>
      <c r="AB584">
        <v>0</v>
      </c>
      <c r="AC584">
        <v>5</v>
      </c>
      <c r="AD584">
        <v>4.074738095238096</v>
      </c>
      <c r="AE584" t="s">
        <v>7675</v>
      </c>
      <c r="AF584" t="s">
        <v>5108</v>
      </c>
      <c r="AH584" t="s">
        <v>5111</v>
      </c>
      <c r="AI584">
        <v>4</v>
      </c>
      <c r="AJ584">
        <v>1</v>
      </c>
      <c r="AK584" t="s">
        <v>7764</v>
      </c>
      <c r="AL584" t="s">
        <v>7764</v>
      </c>
      <c r="AM584" t="s">
        <v>7796</v>
      </c>
    </row>
    <row r="585" spans="1:39">
      <c r="A585" t="s">
        <v>5548</v>
      </c>
      <c r="B585" t="s">
        <v>4554</v>
      </c>
      <c r="C585" t="s">
        <v>4556</v>
      </c>
      <c r="D585">
        <v>89</v>
      </c>
      <c r="E585" t="s">
        <v>4559</v>
      </c>
      <c r="F585">
        <v>7.05</v>
      </c>
      <c r="K585" t="s">
        <v>4891</v>
      </c>
      <c r="L585" t="s">
        <v>4892</v>
      </c>
      <c r="M585" t="s">
        <v>4902</v>
      </c>
      <c r="N585">
        <v>9</v>
      </c>
      <c r="O585" t="s">
        <v>6495</v>
      </c>
      <c r="P585" t="s">
        <v>7027</v>
      </c>
      <c r="Q585">
        <v>7</v>
      </c>
      <c r="R585">
        <v>2</v>
      </c>
      <c r="S585">
        <v>3.15</v>
      </c>
      <c r="T585">
        <v>3.15</v>
      </c>
      <c r="U585">
        <v>415.43</v>
      </c>
      <c r="V585">
        <v>101.38</v>
      </c>
      <c r="W585">
        <v>3.75</v>
      </c>
      <c r="X585">
        <v>9.85</v>
      </c>
      <c r="Y585">
        <v>2.87</v>
      </c>
      <c r="Z585">
        <v>5</v>
      </c>
      <c r="AA585" t="s">
        <v>5102</v>
      </c>
      <c r="AB585">
        <v>0</v>
      </c>
      <c r="AC585">
        <v>5</v>
      </c>
      <c r="AD585">
        <v>4.074738095238096</v>
      </c>
      <c r="AE585" t="s">
        <v>7675</v>
      </c>
      <c r="AF585" t="s">
        <v>5108</v>
      </c>
      <c r="AH585" t="s">
        <v>5111</v>
      </c>
      <c r="AI585">
        <v>4</v>
      </c>
      <c r="AJ585">
        <v>1</v>
      </c>
      <c r="AK585" t="s">
        <v>7698</v>
      </c>
      <c r="AL585" t="s">
        <v>7698</v>
      </c>
      <c r="AM585" t="s">
        <v>7796</v>
      </c>
    </row>
    <row r="586" spans="1:39">
      <c r="A586" t="s">
        <v>5196</v>
      </c>
      <c r="B586" t="s">
        <v>4554</v>
      </c>
      <c r="C586" t="s">
        <v>4556</v>
      </c>
      <c r="D586">
        <v>89</v>
      </c>
      <c r="E586" t="s">
        <v>4559</v>
      </c>
      <c r="F586">
        <v>7.05</v>
      </c>
      <c r="K586" t="s">
        <v>4891</v>
      </c>
      <c r="L586" t="s">
        <v>4892</v>
      </c>
      <c r="M586" t="s">
        <v>6444</v>
      </c>
      <c r="N586">
        <v>9</v>
      </c>
      <c r="O586" t="s">
        <v>6579</v>
      </c>
      <c r="P586" t="s">
        <v>6675</v>
      </c>
      <c r="Q586">
        <v>8</v>
      </c>
      <c r="R586">
        <v>0</v>
      </c>
      <c r="S586">
        <v>-1.64</v>
      </c>
      <c r="T586">
        <v>-1.64</v>
      </c>
      <c r="U586">
        <v>428.44</v>
      </c>
      <c r="V586">
        <v>109.11</v>
      </c>
      <c r="W586">
        <v>2.54</v>
      </c>
      <c r="Y586">
        <v>0</v>
      </c>
      <c r="Z586">
        <v>1</v>
      </c>
      <c r="AA586" t="s">
        <v>5102</v>
      </c>
      <c r="AB586">
        <v>0</v>
      </c>
      <c r="AC586">
        <v>3</v>
      </c>
      <c r="AD586">
        <v>4.874142857142857</v>
      </c>
      <c r="AE586" t="s">
        <v>7669</v>
      </c>
      <c r="AI586">
        <v>0</v>
      </c>
      <c r="AJ586">
        <v>0</v>
      </c>
      <c r="AK586" t="s">
        <v>7763</v>
      </c>
      <c r="AL586" t="s">
        <v>7763</v>
      </c>
      <c r="AM586" t="s">
        <v>7796</v>
      </c>
    </row>
    <row r="587" spans="1:39">
      <c r="A587" t="s">
        <v>5609</v>
      </c>
      <c r="B587" t="s">
        <v>4554</v>
      </c>
      <c r="C587" t="s">
        <v>4556</v>
      </c>
      <c r="D587">
        <v>89</v>
      </c>
      <c r="E587" t="s">
        <v>4559</v>
      </c>
      <c r="F587">
        <v>7.05</v>
      </c>
      <c r="K587" t="s">
        <v>4891</v>
      </c>
      <c r="M587" t="s">
        <v>6423</v>
      </c>
      <c r="N587">
        <v>8</v>
      </c>
      <c r="O587" t="s">
        <v>6552</v>
      </c>
      <c r="P587" t="s">
        <v>7088</v>
      </c>
      <c r="Q587">
        <v>7</v>
      </c>
      <c r="R587">
        <v>2</v>
      </c>
      <c r="S587">
        <v>1.11</v>
      </c>
      <c r="T587">
        <v>1.11</v>
      </c>
      <c r="U587">
        <v>321.34</v>
      </c>
      <c r="V587">
        <v>115.37</v>
      </c>
      <c r="W587">
        <v>1.89</v>
      </c>
      <c r="X587">
        <v>9.859999999999999</v>
      </c>
      <c r="Y587">
        <v>3.91</v>
      </c>
      <c r="Z587">
        <v>4</v>
      </c>
      <c r="AA587" t="s">
        <v>5102</v>
      </c>
      <c r="AB587">
        <v>0</v>
      </c>
      <c r="AC587">
        <v>2</v>
      </c>
      <c r="AD587">
        <v>4.654333333333334</v>
      </c>
      <c r="AF587" t="s">
        <v>5108</v>
      </c>
      <c r="AI587">
        <v>0</v>
      </c>
      <c r="AJ587">
        <v>0</v>
      </c>
      <c r="AK587" t="s">
        <v>7741</v>
      </c>
      <c r="AL587" t="s">
        <v>7741</v>
      </c>
      <c r="AM587" t="s">
        <v>7796</v>
      </c>
    </row>
    <row r="588" spans="1:39">
      <c r="A588" t="s">
        <v>5610</v>
      </c>
      <c r="B588" t="s">
        <v>4554</v>
      </c>
      <c r="C588" t="s">
        <v>4556</v>
      </c>
      <c r="D588">
        <v>89</v>
      </c>
      <c r="E588" t="s">
        <v>4559</v>
      </c>
      <c r="F588">
        <v>7.05</v>
      </c>
      <c r="K588" t="s">
        <v>4891</v>
      </c>
      <c r="L588" t="s">
        <v>4892</v>
      </c>
      <c r="M588" t="s">
        <v>6438</v>
      </c>
      <c r="N588">
        <v>9</v>
      </c>
      <c r="O588" t="s">
        <v>6571</v>
      </c>
      <c r="P588" t="s">
        <v>7089</v>
      </c>
      <c r="Q588">
        <v>7</v>
      </c>
      <c r="R588">
        <v>2</v>
      </c>
      <c r="S588">
        <v>1.76</v>
      </c>
      <c r="T588">
        <v>2.8</v>
      </c>
      <c r="U588">
        <v>481.48</v>
      </c>
      <c r="V588">
        <v>112.31</v>
      </c>
      <c r="W588">
        <v>2.85</v>
      </c>
      <c r="X588">
        <v>6.44</v>
      </c>
      <c r="Y588">
        <v>0.85</v>
      </c>
      <c r="Z588">
        <v>3</v>
      </c>
      <c r="AA588" t="s">
        <v>5102</v>
      </c>
      <c r="AB588">
        <v>0</v>
      </c>
      <c r="AC588">
        <v>5</v>
      </c>
      <c r="AD588">
        <v>3.888619047619048</v>
      </c>
      <c r="AF588" t="s">
        <v>5110</v>
      </c>
      <c r="AI588">
        <v>0</v>
      </c>
      <c r="AJ588">
        <v>0</v>
      </c>
      <c r="AK588" t="s">
        <v>7757</v>
      </c>
      <c r="AL588" t="s">
        <v>7757</v>
      </c>
      <c r="AM588" t="s">
        <v>7796</v>
      </c>
    </row>
    <row r="589" spans="1:39">
      <c r="A589" t="s">
        <v>5611</v>
      </c>
      <c r="B589" t="s">
        <v>4554</v>
      </c>
      <c r="C589" t="s">
        <v>4556</v>
      </c>
      <c r="D589">
        <v>89</v>
      </c>
      <c r="E589" t="s">
        <v>4559</v>
      </c>
      <c r="F589">
        <v>7.05</v>
      </c>
      <c r="I589" t="s">
        <v>6253</v>
      </c>
      <c r="K589" t="s">
        <v>4891</v>
      </c>
      <c r="L589" t="s">
        <v>4892</v>
      </c>
      <c r="M589" t="s">
        <v>6402</v>
      </c>
      <c r="N589">
        <v>9</v>
      </c>
      <c r="O589" t="s">
        <v>6528</v>
      </c>
      <c r="P589" t="s">
        <v>7090</v>
      </c>
      <c r="Q589">
        <v>9</v>
      </c>
      <c r="R589">
        <v>2</v>
      </c>
      <c r="S589">
        <v>1.46</v>
      </c>
      <c r="T589">
        <v>2.85</v>
      </c>
      <c r="U589">
        <v>549.66</v>
      </c>
      <c r="V589">
        <v>131.34</v>
      </c>
      <c r="W589">
        <v>3.72</v>
      </c>
      <c r="X589">
        <v>5.93</v>
      </c>
      <c r="Y589">
        <v>1.98</v>
      </c>
      <c r="Z589">
        <v>4</v>
      </c>
      <c r="AA589" t="s">
        <v>5102</v>
      </c>
      <c r="AB589">
        <v>1</v>
      </c>
      <c r="AC589">
        <v>8</v>
      </c>
      <c r="AD589">
        <v>3.5</v>
      </c>
      <c r="AF589" t="s">
        <v>5110</v>
      </c>
      <c r="AI589">
        <v>0</v>
      </c>
      <c r="AJ589">
        <v>0</v>
      </c>
      <c r="AM589" t="s">
        <v>7796</v>
      </c>
    </row>
    <row r="590" spans="1:39">
      <c r="A590" t="s">
        <v>5612</v>
      </c>
      <c r="B590" t="s">
        <v>4554</v>
      </c>
      <c r="C590" t="s">
        <v>4556</v>
      </c>
      <c r="D590">
        <v>90</v>
      </c>
      <c r="E590" t="s">
        <v>4559</v>
      </c>
      <c r="F590">
        <v>7.05</v>
      </c>
      <c r="K590" t="s">
        <v>4891</v>
      </c>
      <c r="M590" t="s">
        <v>6423</v>
      </c>
      <c r="N590">
        <v>8</v>
      </c>
      <c r="O590" t="s">
        <v>6552</v>
      </c>
      <c r="P590" t="s">
        <v>7091</v>
      </c>
      <c r="Q590">
        <v>6</v>
      </c>
      <c r="R590">
        <v>2</v>
      </c>
      <c r="S590">
        <v>2.82</v>
      </c>
      <c r="T590">
        <v>2.82</v>
      </c>
      <c r="U590">
        <v>319.37</v>
      </c>
      <c r="V590">
        <v>98.3</v>
      </c>
      <c r="W590">
        <v>3.07</v>
      </c>
      <c r="X590">
        <v>12.57</v>
      </c>
      <c r="Y590">
        <v>4.15</v>
      </c>
      <c r="Z590">
        <v>4</v>
      </c>
      <c r="AA590" t="s">
        <v>5102</v>
      </c>
      <c r="AB590">
        <v>0</v>
      </c>
      <c r="AC590">
        <v>2</v>
      </c>
      <c r="AD590">
        <v>4.813333333333333</v>
      </c>
      <c r="AF590" t="s">
        <v>5108</v>
      </c>
      <c r="AI590">
        <v>0</v>
      </c>
      <c r="AJ590">
        <v>0</v>
      </c>
      <c r="AK590" t="s">
        <v>7741</v>
      </c>
      <c r="AL590" t="s">
        <v>7741</v>
      </c>
      <c r="AM590" t="s">
        <v>7796</v>
      </c>
    </row>
    <row r="591" spans="1:39">
      <c r="A591" t="s">
        <v>5613</v>
      </c>
      <c r="B591" t="s">
        <v>4554</v>
      </c>
      <c r="C591" t="s">
        <v>4556</v>
      </c>
      <c r="D591">
        <v>91</v>
      </c>
      <c r="E591" t="s">
        <v>4559</v>
      </c>
      <c r="F591">
        <v>7.04</v>
      </c>
      <c r="K591" t="s">
        <v>4891</v>
      </c>
      <c r="M591" t="s">
        <v>6437</v>
      </c>
      <c r="N591">
        <v>8</v>
      </c>
      <c r="O591" t="s">
        <v>6570</v>
      </c>
      <c r="P591" t="s">
        <v>7092</v>
      </c>
      <c r="Q591">
        <v>7</v>
      </c>
      <c r="R591">
        <v>4</v>
      </c>
      <c r="S591">
        <v>2.17</v>
      </c>
      <c r="T591">
        <v>2.17</v>
      </c>
      <c r="U591">
        <v>475.53</v>
      </c>
      <c r="V591">
        <v>151.99</v>
      </c>
      <c r="W591">
        <v>3.35</v>
      </c>
      <c r="X591">
        <v>10.1</v>
      </c>
      <c r="Y591">
        <v>1.4</v>
      </c>
      <c r="Z591">
        <v>4</v>
      </c>
      <c r="AA591" t="s">
        <v>5102</v>
      </c>
      <c r="AB591">
        <v>0</v>
      </c>
      <c r="AC591">
        <v>6</v>
      </c>
      <c r="AD591">
        <v>3.089785714285715</v>
      </c>
      <c r="AF591" t="s">
        <v>5108</v>
      </c>
      <c r="AI591">
        <v>0</v>
      </c>
      <c r="AJ591">
        <v>0</v>
      </c>
      <c r="AK591" t="s">
        <v>7756</v>
      </c>
      <c r="AL591" t="s">
        <v>7756</v>
      </c>
      <c r="AM591" t="s">
        <v>7796</v>
      </c>
    </row>
    <row r="592" spans="1:39">
      <c r="A592" t="s">
        <v>5548</v>
      </c>
      <c r="B592" t="s">
        <v>4554</v>
      </c>
      <c r="C592" t="s">
        <v>4556</v>
      </c>
      <c r="D592">
        <v>92</v>
      </c>
      <c r="E592" t="s">
        <v>4559</v>
      </c>
      <c r="F592">
        <v>7.04</v>
      </c>
      <c r="K592" t="s">
        <v>4891</v>
      </c>
      <c r="L592" t="s">
        <v>4892</v>
      </c>
      <c r="M592" t="s">
        <v>6438</v>
      </c>
      <c r="N592">
        <v>9</v>
      </c>
      <c r="O592" t="s">
        <v>6571</v>
      </c>
      <c r="P592" t="s">
        <v>7027</v>
      </c>
      <c r="Q592">
        <v>7</v>
      </c>
      <c r="R592">
        <v>2</v>
      </c>
      <c r="S592">
        <v>3.15</v>
      </c>
      <c r="T592">
        <v>3.15</v>
      </c>
      <c r="U592">
        <v>415.43</v>
      </c>
      <c r="V592">
        <v>101.38</v>
      </c>
      <c r="W592">
        <v>3.75</v>
      </c>
      <c r="X592">
        <v>9.85</v>
      </c>
      <c r="Y592">
        <v>2.87</v>
      </c>
      <c r="Z592">
        <v>5</v>
      </c>
      <c r="AA592" t="s">
        <v>5102</v>
      </c>
      <c r="AB592">
        <v>0</v>
      </c>
      <c r="AC592">
        <v>5</v>
      </c>
      <c r="AD592">
        <v>4.074738095238096</v>
      </c>
      <c r="AE592" t="s">
        <v>7675</v>
      </c>
      <c r="AF592" t="s">
        <v>5108</v>
      </c>
      <c r="AH592" t="s">
        <v>5111</v>
      </c>
      <c r="AI592">
        <v>4</v>
      </c>
      <c r="AJ592">
        <v>1</v>
      </c>
      <c r="AK592" t="s">
        <v>7757</v>
      </c>
      <c r="AL592" t="s">
        <v>7757</v>
      </c>
      <c r="AM592" t="s">
        <v>7796</v>
      </c>
    </row>
    <row r="593" spans="1:39">
      <c r="A593" t="s">
        <v>5614</v>
      </c>
      <c r="B593" t="s">
        <v>4554</v>
      </c>
      <c r="C593" t="s">
        <v>4556</v>
      </c>
      <c r="D593">
        <v>93</v>
      </c>
      <c r="E593" t="s">
        <v>4559</v>
      </c>
      <c r="F593">
        <v>7.03</v>
      </c>
      <c r="K593" t="s">
        <v>4891</v>
      </c>
      <c r="M593" t="s">
        <v>6437</v>
      </c>
      <c r="N593">
        <v>8</v>
      </c>
      <c r="O593" t="s">
        <v>6570</v>
      </c>
      <c r="P593" t="s">
        <v>7093</v>
      </c>
      <c r="Q593">
        <v>7</v>
      </c>
      <c r="R593">
        <v>3</v>
      </c>
      <c r="S593">
        <v>4.23</v>
      </c>
      <c r="T593">
        <v>4.23</v>
      </c>
      <c r="U593">
        <v>545.67</v>
      </c>
      <c r="V593">
        <v>129.21</v>
      </c>
      <c r="W593">
        <v>5.04</v>
      </c>
      <c r="Y593">
        <v>1.42</v>
      </c>
      <c r="Z593">
        <v>4</v>
      </c>
      <c r="AA593" t="s">
        <v>5102</v>
      </c>
      <c r="AB593">
        <v>2</v>
      </c>
      <c r="AC593">
        <v>9</v>
      </c>
      <c r="AD593">
        <v>1.551666666666667</v>
      </c>
      <c r="AF593" t="s">
        <v>5108</v>
      </c>
      <c r="AI593">
        <v>0</v>
      </c>
      <c r="AJ593">
        <v>0</v>
      </c>
      <c r="AK593" t="s">
        <v>7756</v>
      </c>
      <c r="AL593" t="s">
        <v>7756</v>
      </c>
      <c r="AM593" t="s">
        <v>7796</v>
      </c>
    </row>
    <row r="594" spans="1:39">
      <c r="A594" t="s">
        <v>5615</v>
      </c>
      <c r="B594" t="s">
        <v>4554</v>
      </c>
      <c r="C594" t="s">
        <v>4556</v>
      </c>
      <c r="D594">
        <v>94</v>
      </c>
      <c r="E594" t="s">
        <v>4559</v>
      </c>
      <c r="F594">
        <v>7.03</v>
      </c>
      <c r="I594" t="s">
        <v>6254</v>
      </c>
      <c r="K594" t="s">
        <v>4891</v>
      </c>
      <c r="L594" t="s">
        <v>4892</v>
      </c>
      <c r="M594" t="s">
        <v>6399</v>
      </c>
      <c r="N594">
        <v>9</v>
      </c>
      <c r="O594" t="s">
        <v>6524</v>
      </c>
      <c r="P594" t="s">
        <v>7094</v>
      </c>
      <c r="Q594">
        <v>7</v>
      </c>
      <c r="R594">
        <v>2</v>
      </c>
      <c r="S594">
        <v>1.37</v>
      </c>
      <c r="T594">
        <v>1.38</v>
      </c>
      <c r="U594">
        <v>331.43</v>
      </c>
      <c r="V594">
        <v>79.8</v>
      </c>
      <c r="W594">
        <v>3.67</v>
      </c>
      <c r="X594">
        <v>9.289999999999999</v>
      </c>
      <c r="Y594">
        <v>4.7</v>
      </c>
      <c r="Z594">
        <v>3</v>
      </c>
      <c r="AA594" t="s">
        <v>5102</v>
      </c>
      <c r="AB594">
        <v>0</v>
      </c>
      <c r="AC594">
        <v>4</v>
      </c>
      <c r="AD594">
        <v>5.5</v>
      </c>
      <c r="AF594" t="s">
        <v>5108</v>
      </c>
      <c r="AI594">
        <v>0</v>
      </c>
      <c r="AJ594">
        <v>0</v>
      </c>
      <c r="AM594" t="s">
        <v>7796</v>
      </c>
    </row>
    <row r="595" spans="1:39">
      <c r="A595" t="s">
        <v>5195</v>
      </c>
      <c r="B595" t="s">
        <v>4554</v>
      </c>
      <c r="C595" t="s">
        <v>4556</v>
      </c>
      <c r="D595">
        <v>95</v>
      </c>
      <c r="E595" t="s">
        <v>4559</v>
      </c>
      <c r="F595">
        <v>7.02</v>
      </c>
      <c r="K595" t="s">
        <v>4891</v>
      </c>
      <c r="L595" t="s">
        <v>4892</v>
      </c>
      <c r="M595" t="s">
        <v>6407</v>
      </c>
      <c r="N595">
        <v>9</v>
      </c>
      <c r="O595" t="s">
        <v>6534</v>
      </c>
      <c r="P595" t="s">
        <v>6674</v>
      </c>
      <c r="Q595">
        <v>6</v>
      </c>
      <c r="R595">
        <v>0</v>
      </c>
      <c r="S595">
        <v>4.68</v>
      </c>
      <c r="T595">
        <v>4.72</v>
      </c>
      <c r="U595">
        <v>469.55</v>
      </c>
      <c r="V595">
        <v>76.5</v>
      </c>
      <c r="W595">
        <v>5.89</v>
      </c>
      <c r="Y595">
        <v>6.41</v>
      </c>
      <c r="Z595">
        <v>6</v>
      </c>
      <c r="AA595" t="s">
        <v>5102</v>
      </c>
      <c r="AB595">
        <v>1</v>
      </c>
      <c r="AC595">
        <v>3</v>
      </c>
      <c r="AD595">
        <v>3.3575</v>
      </c>
      <c r="AE595" t="s">
        <v>7668</v>
      </c>
      <c r="AF595" t="s">
        <v>5108</v>
      </c>
      <c r="AH595" t="s">
        <v>5111</v>
      </c>
      <c r="AI595">
        <v>2</v>
      </c>
      <c r="AJ595">
        <v>0</v>
      </c>
      <c r="AK595" t="s">
        <v>7730</v>
      </c>
      <c r="AL595" t="s">
        <v>7730</v>
      </c>
      <c r="AM595" t="s">
        <v>7796</v>
      </c>
    </row>
    <row r="596" spans="1:39">
      <c r="A596" t="s">
        <v>5195</v>
      </c>
      <c r="B596" t="s">
        <v>4554</v>
      </c>
      <c r="C596" t="s">
        <v>4556</v>
      </c>
      <c r="D596">
        <v>95</v>
      </c>
      <c r="E596" t="s">
        <v>4559</v>
      </c>
      <c r="F596">
        <v>7.02</v>
      </c>
      <c r="K596" t="s">
        <v>4891</v>
      </c>
      <c r="L596" t="s">
        <v>4892</v>
      </c>
      <c r="M596" t="s">
        <v>6407</v>
      </c>
      <c r="N596">
        <v>9</v>
      </c>
      <c r="O596" t="s">
        <v>6534</v>
      </c>
      <c r="P596" t="s">
        <v>6674</v>
      </c>
      <c r="Q596">
        <v>6</v>
      </c>
      <c r="R596">
        <v>0</v>
      </c>
      <c r="S596">
        <v>4.68</v>
      </c>
      <c r="T596">
        <v>4.72</v>
      </c>
      <c r="U596">
        <v>469.55</v>
      </c>
      <c r="V596">
        <v>76.5</v>
      </c>
      <c r="W596">
        <v>5.89</v>
      </c>
      <c r="Y596">
        <v>6.41</v>
      </c>
      <c r="Z596">
        <v>6</v>
      </c>
      <c r="AA596" t="s">
        <v>5102</v>
      </c>
      <c r="AB596">
        <v>1</v>
      </c>
      <c r="AC596">
        <v>3</v>
      </c>
      <c r="AD596">
        <v>3.3575</v>
      </c>
      <c r="AE596" t="s">
        <v>7668</v>
      </c>
      <c r="AF596" t="s">
        <v>5108</v>
      </c>
      <c r="AH596" t="s">
        <v>5111</v>
      </c>
      <c r="AI596">
        <v>2</v>
      </c>
      <c r="AJ596">
        <v>0</v>
      </c>
      <c r="AK596" t="s">
        <v>7730</v>
      </c>
      <c r="AL596" t="s">
        <v>7730</v>
      </c>
      <c r="AM596" t="s">
        <v>7796</v>
      </c>
    </row>
    <row r="597" spans="1:39">
      <c r="A597" t="s">
        <v>5616</v>
      </c>
      <c r="B597" t="s">
        <v>4554</v>
      </c>
      <c r="C597" t="s">
        <v>4556</v>
      </c>
      <c r="D597">
        <v>95</v>
      </c>
      <c r="E597" t="s">
        <v>4559</v>
      </c>
      <c r="F597">
        <v>7.02</v>
      </c>
      <c r="K597" t="s">
        <v>4891</v>
      </c>
      <c r="M597" t="s">
        <v>6423</v>
      </c>
      <c r="N597">
        <v>8</v>
      </c>
      <c r="O597" t="s">
        <v>6552</v>
      </c>
      <c r="P597" t="s">
        <v>7095</v>
      </c>
      <c r="Q597">
        <v>7</v>
      </c>
      <c r="R597">
        <v>1</v>
      </c>
      <c r="S597">
        <v>1.96</v>
      </c>
      <c r="T597">
        <v>1.96</v>
      </c>
      <c r="U597">
        <v>305.35</v>
      </c>
      <c r="V597">
        <v>95.40000000000001</v>
      </c>
      <c r="W597">
        <v>2.6</v>
      </c>
      <c r="Y597">
        <v>3.66</v>
      </c>
      <c r="Z597">
        <v>4</v>
      </c>
      <c r="AA597" t="s">
        <v>5102</v>
      </c>
      <c r="AB597">
        <v>0</v>
      </c>
      <c r="AC597">
        <v>2</v>
      </c>
      <c r="AD597">
        <v>5.653333333333332</v>
      </c>
      <c r="AF597" t="s">
        <v>5108</v>
      </c>
      <c r="AI597">
        <v>0</v>
      </c>
      <c r="AJ597">
        <v>0</v>
      </c>
      <c r="AK597" t="s">
        <v>7741</v>
      </c>
      <c r="AL597" t="s">
        <v>7741</v>
      </c>
      <c r="AM597" t="s">
        <v>7796</v>
      </c>
    </row>
    <row r="598" spans="1:39">
      <c r="A598" t="s">
        <v>5617</v>
      </c>
      <c r="B598" t="s">
        <v>4554</v>
      </c>
      <c r="C598" t="s">
        <v>4556</v>
      </c>
      <c r="D598">
        <v>95</v>
      </c>
      <c r="E598" t="s">
        <v>4559</v>
      </c>
      <c r="F598">
        <v>7.02</v>
      </c>
      <c r="K598" t="s">
        <v>4891</v>
      </c>
      <c r="L598" t="s">
        <v>4892</v>
      </c>
      <c r="M598" t="s">
        <v>6375</v>
      </c>
      <c r="N598">
        <v>9</v>
      </c>
      <c r="O598" t="s">
        <v>6491</v>
      </c>
      <c r="P598" t="s">
        <v>7096</v>
      </c>
      <c r="Q598">
        <v>6</v>
      </c>
      <c r="R598">
        <v>1</v>
      </c>
      <c r="S598">
        <v>1.03</v>
      </c>
      <c r="T598">
        <v>1.03</v>
      </c>
      <c r="U598">
        <v>314.37</v>
      </c>
      <c r="V598">
        <v>80.91</v>
      </c>
      <c r="W598">
        <v>3.05</v>
      </c>
      <c r="X598">
        <v>9.34</v>
      </c>
      <c r="Y598">
        <v>4.78</v>
      </c>
      <c r="Z598">
        <v>3</v>
      </c>
      <c r="AA598" t="s">
        <v>5102</v>
      </c>
      <c r="AB598">
        <v>0</v>
      </c>
      <c r="AC598">
        <v>4</v>
      </c>
      <c r="AD598">
        <v>5.833333333333333</v>
      </c>
      <c r="AF598" t="s">
        <v>5108</v>
      </c>
      <c r="AI598">
        <v>0</v>
      </c>
      <c r="AJ598">
        <v>0</v>
      </c>
      <c r="AK598" t="s">
        <v>7694</v>
      </c>
      <c r="AL598" t="s">
        <v>7694</v>
      </c>
      <c r="AM598" t="s">
        <v>7796</v>
      </c>
    </row>
    <row r="599" spans="1:39">
      <c r="A599" t="s">
        <v>5618</v>
      </c>
      <c r="B599" t="s">
        <v>4554</v>
      </c>
      <c r="C599" t="s">
        <v>4556</v>
      </c>
      <c r="D599">
        <v>95</v>
      </c>
      <c r="E599" t="s">
        <v>4559</v>
      </c>
      <c r="F599">
        <v>7.02</v>
      </c>
      <c r="I599" t="s">
        <v>6255</v>
      </c>
      <c r="K599" t="s">
        <v>4891</v>
      </c>
      <c r="L599" t="s">
        <v>4892</v>
      </c>
      <c r="M599" t="s">
        <v>6402</v>
      </c>
      <c r="N599">
        <v>9</v>
      </c>
      <c r="O599" t="s">
        <v>6528</v>
      </c>
      <c r="P599" t="s">
        <v>7097</v>
      </c>
      <c r="Q599">
        <v>7</v>
      </c>
      <c r="R599">
        <v>3</v>
      </c>
      <c r="S599">
        <v>0.67</v>
      </c>
      <c r="T599">
        <v>2.66</v>
      </c>
      <c r="U599">
        <v>388.45</v>
      </c>
      <c r="V599">
        <v>113.44</v>
      </c>
      <c r="W599">
        <v>2.29</v>
      </c>
      <c r="X599">
        <v>0.49</v>
      </c>
      <c r="Y599">
        <v>0</v>
      </c>
      <c r="Z599">
        <v>3</v>
      </c>
      <c r="AA599" t="s">
        <v>5102</v>
      </c>
      <c r="AB599">
        <v>0</v>
      </c>
      <c r="AC599">
        <v>7</v>
      </c>
      <c r="AD599">
        <v>4.182119047619048</v>
      </c>
      <c r="AF599" t="s">
        <v>5110</v>
      </c>
      <c r="AI599">
        <v>0</v>
      </c>
      <c r="AJ599">
        <v>0</v>
      </c>
      <c r="AM599" t="s">
        <v>7796</v>
      </c>
    </row>
    <row r="600" spans="1:39">
      <c r="A600" t="s">
        <v>5619</v>
      </c>
      <c r="B600" t="s">
        <v>4554</v>
      </c>
      <c r="C600" t="s">
        <v>4556</v>
      </c>
      <c r="D600">
        <v>96.5</v>
      </c>
      <c r="E600" t="s">
        <v>4559</v>
      </c>
      <c r="F600">
        <v>7.01</v>
      </c>
      <c r="K600" t="s">
        <v>4891</v>
      </c>
      <c r="L600" t="s">
        <v>4892</v>
      </c>
      <c r="M600" t="s">
        <v>6378</v>
      </c>
      <c r="N600">
        <v>9</v>
      </c>
      <c r="O600" t="s">
        <v>6494</v>
      </c>
      <c r="P600" t="s">
        <v>7098</v>
      </c>
      <c r="Q600">
        <v>8</v>
      </c>
      <c r="R600">
        <v>3</v>
      </c>
      <c r="S600">
        <v>-1.52</v>
      </c>
      <c r="T600">
        <v>0.54</v>
      </c>
      <c r="U600">
        <v>518.58</v>
      </c>
      <c r="V600">
        <v>135.79</v>
      </c>
      <c r="W600">
        <v>1.7</v>
      </c>
      <c r="X600">
        <v>6.35</v>
      </c>
      <c r="Y600">
        <v>6.76</v>
      </c>
      <c r="Z600">
        <v>3</v>
      </c>
      <c r="AA600" t="s">
        <v>5102</v>
      </c>
      <c r="AB600">
        <v>1</v>
      </c>
      <c r="AC600">
        <v>5</v>
      </c>
      <c r="AD600">
        <v>3.166666666666667</v>
      </c>
      <c r="AF600" t="s">
        <v>5110</v>
      </c>
      <c r="AI600">
        <v>0</v>
      </c>
      <c r="AJ600">
        <v>0</v>
      </c>
      <c r="AK600" t="s">
        <v>7697</v>
      </c>
      <c r="AL600" t="s">
        <v>7697</v>
      </c>
      <c r="AM600" t="s">
        <v>7796</v>
      </c>
    </row>
    <row r="601" spans="1:39">
      <c r="A601" t="s">
        <v>5370</v>
      </c>
      <c r="B601" t="s">
        <v>4554</v>
      </c>
      <c r="C601" t="s">
        <v>4556</v>
      </c>
      <c r="D601">
        <v>97</v>
      </c>
      <c r="E601" t="s">
        <v>4559</v>
      </c>
      <c r="F601">
        <v>7.01</v>
      </c>
      <c r="K601" t="s">
        <v>4891</v>
      </c>
      <c r="L601" t="s">
        <v>4892</v>
      </c>
      <c r="M601" t="s">
        <v>6394</v>
      </c>
      <c r="N601">
        <v>9</v>
      </c>
      <c r="O601" t="s">
        <v>6519</v>
      </c>
      <c r="P601" t="s">
        <v>6849</v>
      </c>
      <c r="Q601">
        <v>5</v>
      </c>
      <c r="R601">
        <v>1</v>
      </c>
      <c r="S601">
        <v>1.76</v>
      </c>
      <c r="T601">
        <v>1.97</v>
      </c>
      <c r="U601">
        <v>382.47</v>
      </c>
      <c r="V601">
        <v>58.64</v>
      </c>
      <c r="W601">
        <v>3.1</v>
      </c>
      <c r="X601">
        <v>7.5</v>
      </c>
      <c r="Y601">
        <v>0.22</v>
      </c>
      <c r="Z601">
        <v>2</v>
      </c>
      <c r="AA601" t="s">
        <v>5102</v>
      </c>
      <c r="AB601">
        <v>0</v>
      </c>
      <c r="AC601">
        <v>3</v>
      </c>
      <c r="AD601">
        <v>5.672833333333333</v>
      </c>
      <c r="AF601" t="s">
        <v>5108</v>
      </c>
      <c r="AI601">
        <v>0</v>
      </c>
      <c r="AJ601">
        <v>0</v>
      </c>
      <c r="AK601" t="s">
        <v>7717</v>
      </c>
      <c r="AL601" t="s">
        <v>7717</v>
      </c>
      <c r="AM601" t="s">
        <v>7796</v>
      </c>
    </row>
    <row r="602" spans="1:39">
      <c r="A602" t="s">
        <v>5620</v>
      </c>
      <c r="B602" t="s">
        <v>4554</v>
      </c>
      <c r="C602" t="s">
        <v>4556</v>
      </c>
      <c r="D602">
        <v>98</v>
      </c>
      <c r="E602" t="s">
        <v>4559</v>
      </c>
      <c r="F602">
        <v>7.01</v>
      </c>
      <c r="K602" t="s">
        <v>4891</v>
      </c>
      <c r="L602" t="s">
        <v>4892</v>
      </c>
      <c r="M602" t="s">
        <v>6438</v>
      </c>
      <c r="N602">
        <v>9</v>
      </c>
      <c r="O602" t="s">
        <v>6571</v>
      </c>
      <c r="P602" t="s">
        <v>7099</v>
      </c>
      <c r="Q602">
        <v>6</v>
      </c>
      <c r="R602">
        <v>2</v>
      </c>
      <c r="S602">
        <v>1.73</v>
      </c>
      <c r="T602">
        <v>3.79</v>
      </c>
      <c r="U602">
        <v>473.89</v>
      </c>
      <c r="V602">
        <v>103.08</v>
      </c>
      <c r="W602">
        <v>3.18</v>
      </c>
      <c r="X602">
        <v>6.48</v>
      </c>
      <c r="Y602">
        <v>0.75</v>
      </c>
      <c r="Z602">
        <v>3</v>
      </c>
      <c r="AA602" t="s">
        <v>5102</v>
      </c>
      <c r="AB602">
        <v>0</v>
      </c>
      <c r="AC602">
        <v>4</v>
      </c>
      <c r="AD602">
        <v>3.8555</v>
      </c>
      <c r="AF602" t="s">
        <v>5110</v>
      </c>
      <c r="AI602">
        <v>0</v>
      </c>
      <c r="AJ602">
        <v>0</v>
      </c>
      <c r="AK602" t="s">
        <v>7757</v>
      </c>
      <c r="AL602" t="s">
        <v>7757</v>
      </c>
      <c r="AM602" t="s">
        <v>7796</v>
      </c>
    </row>
    <row r="603" spans="1:39">
      <c r="A603" t="s">
        <v>5621</v>
      </c>
      <c r="B603" t="s">
        <v>4554</v>
      </c>
      <c r="C603" t="s">
        <v>4556</v>
      </c>
      <c r="D603">
        <v>98</v>
      </c>
      <c r="E603" t="s">
        <v>4559</v>
      </c>
      <c r="F603">
        <v>7.01</v>
      </c>
      <c r="K603" t="s">
        <v>4891</v>
      </c>
      <c r="M603" t="s">
        <v>6426</v>
      </c>
      <c r="N603">
        <v>8</v>
      </c>
      <c r="O603" t="s">
        <v>6556</v>
      </c>
      <c r="P603" t="s">
        <v>7100</v>
      </c>
      <c r="Q603">
        <v>9</v>
      </c>
      <c r="R603">
        <v>3</v>
      </c>
      <c r="S603">
        <v>2.23</v>
      </c>
      <c r="T603">
        <v>2.24</v>
      </c>
      <c r="U603">
        <v>517.59</v>
      </c>
      <c r="V603">
        <v>124.97</v>
      </c>
      <c r="W603">
        <v>2.88</v>
      </c>
      <c r="Y603">
        <v>5.9</v>
      </c>
      <c r="Z603">
        <v>3</v>
      </c>
      <c r="AA603" t="s">
        <v>5102</v>
      </c>
      <c r="AB603">
        <v>1</v>
      </c>
      <c r="AC603">
        <v>6</v>
      </c>
      <c r="AD603">
        <v>3.051666666666667</v>
      </c>
      <c r="AF603" t="s">
        <v>5108</v>
      </c>
      <c r="AI603">
        <v>0</v>
      </c>
      <c r="AJ603">
        <v>0</v>
      </c>
      <c r="AK603" t="s">
        <v>7745</v>
      </c>
      <c r="AL603" t="s">
        <v>7745</v>
      </c>
      <c r="AM603" t="s">
        <v>7796</v>
      </c>
    </row>
    <row r="604" spans="1:39">
      <c r="A604" t="s">
        <v>5622</v>
      </c>
      <c r="B604" t="s">
        <v>4554</v>
      </c>
      <c r="C604" t="s">
        <v>4556</v>
      </c>
      <c r="D604">
        <v>98</v>
      </c>
      <c r="E604" t="s">
        <v>4559</v>
      </c>
      <c r="F604">
        <v>7.01</v>
      </c>
      <c r="I604" t="s">
        <v>6256</v>
      </c>
      <c r="K604" t="s">
        <v>4891</v>
      </c>
      <c r="L604" t="s">
        <v>4892</v>
      </c>
      <c r="M604" t="s">
        <v>6402</v>
      </c>
      <c r="N604">
        <v>9</v>
      </c>
      <c r="O604" t="s">
        <v>6528</v>
      </c>
      <c r="P604" t="s">
        <v>7101</v>
      </c>
      <c r="Q604">
        <v>8</v>
      </c>
      <c r="R604">
        <v>3</v>
      </c>
      <c r="S604">
        <v>0.78</v>
      </c>
      <c r="T604">
        <v>3.28</v>
      </c>
      <c r="U604">
        <v>471.58</v>
      </c>
      <c r="V604">
        <v>114.47</v>
      </c>
      <c r="W604">
        <v>3.06</v>
      </c>
      <c r="X604">
        <v>-0.04</v>
      </c>
      <c r="Y604">
        <v>9.619999999999999</v>
      </c>
      <c r="Z604">
        <v>3</v>
      </c>
      <c r="AA604" t="s">
        <v>5102</v>
      </c>
      <c r="AB604">
        <v>0</v>
      </c>
      <c r="AC604">
        <v>9</v>
      </c>
      <c r="AD604">
        <v>2.604000000000001</v>
      </c>
      <c r="AF604" t="s">
        <v>7682</v>
      </c>
      <c r="AI604">
        <v>0</v>
      </c>
      <c r="AJ604">
        <v>0</v>
      </c>
      <c r="AM604" t="s">
        <v>7796</v>
      </c>
    </row>
    <row r="605" spans="1:39">
      <c r="A605" t="s">
        <v>5623</v>
      </c>
      <c r="B605" t="s">
        <v>4554</v>
      </c>
      <c r="C605" t="s">
        <v>4556</v>
      </c>
      <c r="D605">
        <v>99</v>
      </c>
      <c r="E605" t="s">
        <v>4559</v>
      </c>
      <c r="F605">
        <v>7</v>
      </c>
      <c r="K605" t="s">
        <v>4891</v>
      </c>
      <c r="L605" t="s">
        <v>4892</v>
      </c>
      <c r="M605" t="s">
        <v>6445</v>
      </c>
      <c r="N605">
        <v>9</v>
      </c>
      <c r="O605" t="s">
        <v>6581</v>
      </c>
      <c r="P605" t="s">
        <v>7102</v>
      </c>
      <c r="Q605">
        <v>10</v>
      </c>
      <c r="R605">
        <v>2</v>
      </c>
      <c r="S605">
        <v>2.09</v>
      </c>
      <c r="T605">
        <v>2.09</v>
      </c>
      <c r="U605">
        <v>355.36</v>
      </c>
      <c r="V605">
        <v>140.13</v>
      </c>
      <c r="W605">
        <v>1.42</v>
      </c>
      <c r="Y605">
        <v>3.57</v>
      </c>
      <c r="Z605">
        <v>4</v>
      </c>
      <c r="AA605" t="s">
        <v>5102</v>
      </c>
      <c r="AB605">
        <v>0</v>
      </c>
      <c r="AC605">
        <v>5</v>
      </c>
      <c r="AD605">
        <v>4.455</v>
      </c>
      <c r="AF605" t="s">
        <v>5108</v>
      </c>
      <c r="AI605">
        <v>0</v>
      </c>
      <c r="AJ605">
        <v>0</v>
      </c>
      <c r="AK605" t="s">
        <v>7706</v>
      </c>
      <c r="AL605" t="s">
        <v>7706</v>
      </c>
      <c r="AM605" t="s">
        <v>7796</v>
      </c>
    </row>
    <row r="606" spans="1:39">
      <c r="A606" t="s">
        <v>5624</v>
      </c>
      <c r="B606" t="s">
        <v>4554</v>
      </c>
      <c r="C606" t="s">
        <v>4556</v>
      </c>
      <c r="D606">
        <v>99</v>
      </c>
      <c r="E606" t="s">
        <v>4559</v>
      </c>
      <c r="F606">
        <v>7</v>
      </c>
      <c r="K606" t="s">
        <v>4891</v>
      </c>
      <c r="M606" t="s">
        <v>6426</v>
      </c>
      <c r="N606">
        <v>8</v>
      </c>
      <c r="O606" t="s">
        <v>6556</v>
      </c>
      <c r="P606" t="s">
        <v>7103</v>
      </c>
      <c r="Q606">
        <v>9</v>
      </c>
      <c r="R606">
        <v>2</v>
      </c>
      <c r="S606">
        <v>3.46</v>
      </c>
      <c r="T606">
        <v>3.47</v>
      </c>
      <c r="U606">
        <v>523</v>
      </c>
      <c r="V606">
        <v>117.63</v>
      </c>
      <c r="W606">
        <v>3.44</v>
      </c>
      <c r="X606">
        <v>12.33</v>
      </c>
      <c r="Y606">
        <v>5.75</v>
      </c>
      <c r="Z606">
        <v>3</v>
      </c>
      <c r="AA606" t="s">
        <v>5102</v>
      </c>
      <c r="AB606">
        <v>1</v>
      </c>
      <c r="AC606">
        <v>5</v>
      </c>
      <c r="AD606">
        <v>2.614</v>
      </c>
      <c r="AF606" t="s">
        <v>5108</v>
      </c>
      <c r="AI606">
        <v>0</v>
      </c>
      <c r="AJ606">
        <v>0</v>
      </c>
      <c r="AK606" t="s">
        <v>7745</v>
      </c>
      <c r="AL606" t="s">
        <v>7745</v>
      </c>
      <c r="AM606" t="s">
        <v>7796</v>
      </c>
    </row>
    <row r="607" spans="1:39">
      <c r="A607" t="s">
        <v>5625</v>
      </c>
      <c r="B607" t="s">
        <v>4554</v>
      </c>
      <c r="C607" t="s">
        <v>4556</v>
      </c>
      <c r="D607">
        <v>100</v>
      </c>
      <c r="E607" t="s">
        <v>4559</v>
      </c>
      <c r="F607">
        <v>7</v>
      </c>
      <c r="K607" t="s">
        <v>4891</v>
      </c>
      <c r="M607" t="s">
        <v>6423</v>
      </c>
      <c r="N607">
        <v>8</v>
      </c>
      <c r="O607" t="s">
        <v>6552</v>
      </c>
      <c r="P607" t="s">
        <v>7104</v>
      </c>
      <c r="Q607">
        <v>6</v>
      </c>
      <c r="R607">
        <v>2</v>
      </c>
      <c r="S607">
        <v>2.98</v>
      </c>
      <c r="T607">
        <v>3.31</v>
      </c>
      <c r="U607">
        <v>348.2</v>
      </c>
      <c r="V607">
        <v>89.84999999999999</v>
      </c>
      <c r="W607">
        <v>3.12</v>
      </c>
      <c r="X607">
        <v>7.43</v>
      </c>
      <c r="Y607">
        <v>3.83</v>
      </c>
      <c r="Z607">
        <v>3</v>
      </c>
      <c r="AA607" t="s">
        <v>5102</v>
      </c>
      <c r="AB607">
        <v>0</v>
      </c>
      <c r="AC607">
        <v>2</v>
      </c>
      <c r="AD607">
        <v>4.855</v>
      </c>
      <c r="AF607" t="s">
        <v>5108</v>
      </c>
      <c r="AI607">
        <v>0</v>
      </c>
      <c r="AJ607">
        <v>0</v>
      </c>
      <c r="AK607" t="s">
        <v>7741</v>
      </c>
      <c r="AL607" t="s">
        <v>7741</v>
      </c>
      <c r="AM607" t="s">
        <v>7796</v>
      </c>
    </row>
    <row r="608" spans="1:39">
      <c r="A608" t="s">
        <v>5195</v>
      </c>
      <c r="B608" t="s">
        <v>4554</v>
      </c>
      <c r="C608" t="s">
        <v>4556</v>
      </c>
      <c r="D608">
        <v>100</v>
      </c>
      <c r="E608" t="s">
        <v>4559</v>
      </c>
      <c r="F608">
        <v>7</v>
      </c>
      <c r="K608" t="s">
        <v>4891</v>
      </c>
      <c r="L608" t="s">
        <v>4892</v>
      </c>
      <c r="M608" t="s">
        <v>6446</v>
      </c>
      <c r="N608">
        <v>9</v>
      </c>
      <c r="O608" t="s">
        <v>6582</v>
      </c>
      <c r="P608" t="s">
        <v>6674</v>
      </c>
      <c r="Q608">
        <v>6</v>
      </c>
      <c r="R608">
        <v>0</v>
      </c>
      <c r="S608">
        <v>4.68</v>
      </c>
      <c r="T608">
        <v>4.72</v>
      </c>
      <c r="U608">
        <v>469.55</v>
      </c>
      <c r="V608">
        <v>76.5</v>
      </c>
      <c r="W608">
        <v>5.89</v>
      </c>
      <c r="Y608">
        <v>6.41</v>
      </c>
      <c r="Z608">
        <v>6</v>
      </c>
      <c r="AA608" t="s">
        <v>5102</v>
      </c>
      <c r="AB608">
        <v>1</v>
      </c>
      <c r="AC608">
        <v>3</v>
      </c>
      <c r="AD608">
        <v>3.3575</v>
      </c>
      <c r="AE608" t="s">
        <v>7668</v>
      </c>
      <c r="AF608" t="s">
        <v>5108</v>
      </c>
      <c r="AH608" t="s">
        <v>5111</v>
      </c>
      <c r="AI608">
        <v>2</v>
      </c>
      <c r="AJ608">
        <v>0</v>
      </c>
      <c r="AK608" t="s">
        <v>7765</v>
      </c>
      <c r="AL608" t="s">
        <v>7765</v>
      </c>
      <c r="AM608" t="s">
        <v>7796</v>
      </c>
    </row>
    <row r="609" spans="1:39">
      <c r="A609" t="s">
        <v>5195</v>
      </c>
      <c r="B609" t="s">
        <v>4554</v>
      </c>
      <c r="C609" t="s">
        <v>4556</v>
      </c>
      <c r="D609">
        <v>100</v>
      </c>
      <c r="E609" t="s">
        <v>4559</v>
      </c>
      <c r="F609">
        <v>7</v>
      </c>
      <c r="K609" t="s">
        <v>4891</v>
      </c>
      <c r="L609" t="s">
        <v>4892</v>
      </c>
      <c r="M609" t="s">
        <v>6446</v>
      </c>
      <c r="N609">
        <v>9</v>
      </c>
      <c r="O609" t="s">
        <v>6582</v>
      </c>
      <c r="P609" t="s">
        <v>6674</v>
      </c>
      <c r="Q609">
        <v>6</v>
      </c>
      <c r="R609">
        <v>0</v>
      </c>
      <c r="S609">
        <v>4.68</v>
      </c>
      <c r="T609">
        <v>4.72</v>
      </c>
      <c r="U609">
        <v>469.55</v>
      </c>
      <c r="V609">
        <v>76.5</v>
      </c>
      <c r="W609">
        <v>5.89</v>
      </c>
      <c r="Y609">
        <v>6.41</v>
      </c>
      <c r="Z609">
        <v>6</v>
      </c>
      <c r="AA609" t="s">
        <v>5102</v>
      </c>
      <c r="AB609">
        <v>1</v>
      </c>
      <c r="AC609">
        <v>3</v>
      </c>
      <c r="AD609">
        <v>3.3575</v>
      </c>
      <c r="AE609" t="s">
        <v>7668</v>
      </c>
      <c r="AF609" t="s">
        <v>5108</v>
      </c>
      <c r="AH609" t="s">
        <v>5111</v>
      </c>
      <c r="AI609">
        <v>2</v>
      </c>
      <c r="AJ609">
        <v>0</v>
      </c>
      <c r="AK609" t="s">
        <v>7765</v>
      </c>
      <c r="AL609" t="s">
        <v>7765</v>
      </c>
      <c r="AM609" t="s">
        <v>7796</v>
      </c>
    </row>
    <row r="610" spans="1:39">
      <c r="A610" t="s">
        <v>5625</v>
      </c>
      <c r="B610" t="s">
        <v>4554</v>
      </c>
      <c r="C610" t="s">
        <v>4556</v>
      </c>
      <c r="D610">
        <v>100</v>
      </c>
      <c r="E610" t="s">
        <v>4559</v>
      </c>
      <c r="F610">
        <v>7</v>
      </c>
      <c r="K610" t="s">
        <v>4891</v>
      </c>
      <c r="M610" t="s">
        <v>6423</v>
      </c>
      <c r="N610">
        <v>8</v>
      </c>
      <c r="O610" t="s">
        <v>6552</v>
      </c>
      <c r="P610" t="s">
        <v>7104</v>
      </c>
      <c r="Q610">
        <v>6</v>
      </c>
      <c r="R610">
        <v>2</v>
      </c>
      <c r="S610">
        <v>2.98</v>
      </c>
      <c r="T610">
        <v>3.31</v>
      </c>
      <c r="U610">
        <v>348.2</v>
      </c>
      <c r="V610">
        <v>89.84999999999999</v>
      </c>
      <c r="W610">
        <v>3.12</v>
      </c>
      <c r="X610">
        <v>7.43</v>
      </c>
      <c r="Y610">
        <v>3.83</v>
      </c>
      <c r="Z610">
        <v>3</v>
      </c>
      <c r="AA610" t="s">
        <v>5102</v>
      </c>
      <c r="AB610">
        <v>0</v>
      </c>
      <c r="AC610">
        <v>2</v>
      </c>
      <c r="AD610">
        <v>4.855</v>
      </c>
      <c r="AF610" t="s">
        <v>5108</v>
      </c>
      <c r="AI610">
        <v>0</v>
      </c>
      <c r="AJ610">
        <v>0</v>
      </c>
      <c r="AK610" t="s">
        <v>7741</v>
      </c>
      <c r="AL610" t="s">
        <v>7741</v>
      </c>
      <c r="AM610" t="s">
        <v>7796</v>
      </c>
    </row>
    <row r="611" spans="1:39">
      <c r="A611" t="s">
        <v>4845</v>
      </c>
      <c r="B611" t="s">
        <v>4554</v>
      </c>
      <c r="C611" t="s">
        <v>4556</v>
      </c>
      <c r="D611">
        <v>100</v>
      </c>
      <c r="E611" t="s">
        <v>4559</v>
      </c>
      <c r="F611">
        <v>7</v>
      </c>
      <c r="K611" t="s">
        <v>4891</v>
      </c>
      <c r="M611" t="s">
        <v>4915</v>
      </c>
      <c r="N611">
        <v>8</v>
      </c>
      <c r="O611" t="s">
        <v>6499</v>
      </c>
      <c r="P611" t="s">
        <v>5071</v>
      </c>
      <c r="Q611">
        <v>9</v>
      </c>
      <c r="R611">
        <v>3</v>
      </c>
      <c r="S611">
        <v>2.97</v>
      </c>
      <c r="T611">
        <v>2.97</v>
      </c>
      <c r="U611">
        <v>358.36</v>
      </c>
      <c r="V611">
        <v>124.57</v>
      </c>
      <c r="W611">
        <v>2.6</v>
      </c>
      <c r="X611">
        <v>9.68</v>
      </c>
      <c r="Y611">
        <v>4.48</v>
      </c>
      <c r="Z611">
        <v>4</v>
      </c>
      <c r="AA611" t="s">
        <v>5102</v>
      </c>
      <c r="AB611">
        <v>0</v>
      </c>
      <c r="AC611">
        <v>5</v>
      </c>
      <c r="AD611">
        <v>3.681666666666667</v>
      </c>
      <c r="AF611" t="s">
        <v>5108</v>
      </c>
      <c r="AI611">
        <v>0</v>
      </c>
      <c r="AJ611">
        <v>0</v>
      </c>
      <c r="AK611" t="s">
        <v>7702</v>
      </c>
      <c r="AL611" t="s">
        <v>7702</v>
      </c>
      <c r="AM611" t="s">
        <v>7796</v>
      </c>
    </row>
    <row r="612" spans="1:39">
      <c r="A612" t="s">
        <v>5626</v>
      </c>
      <c r="B612" t="s">
        <v>4554</v>
      </c>
      <c r="C612" t="s">
        <v>4556</v>
      </c>
      <c r="D612">
        <v>100</v>
      </c>
      <c r="E612" t="s">
        <v>4559</v>
      </c>
      <c r="F612">
        <v>7</v>
      </c>
      <c r="K612" t="s">
        <v>4891</v>
      </c>
      <c r="L612" t="s">
        <v>4892</v>
      </c>
      <c r="M612" t="s">
        <v>6372</v>
      </c>
      <c r="N612">
        <v>9</v>
      </c>
      <c r="O612" t="s">
        <v>6488</v>
      </c>
      <c r="P612" t="s">
        <v>7105</v>
      </c>
      <c r="Q612">
        <v>7</v>
      </c>
      <c r="R612">
        <v>1</v>
      </c>
      <c r="S612">
        <v>0.9</v>
      </c>
      <c r="T612">
        <v>0.91</v>
      </c>
      <c r="U612">
        <v>289.32</v>
      </c>
      <c r="V612">
        <v>103.24</v>
      </c>
      <c r="W612">
        <v>0.78</v>
      </c>
      <c r="Y612">
        <v>4.18</v>
      </c>
      <c r="Z612">
        <v>3</v>
      </c>
      <c r="AA612" t="s">
        <v>5102</v>
      </c>
      <c r="AB612">
        <v>0</v>
      </c>
      <c r="AC612">
        <v>2</v>
      </c>
      <c r="AD612">
        <v>5.391999999999999</v>
      </c>
      <c r="AF612" t="s">
        <v>5108</v>
      </c>
      <c r="AI612">
        <v>0</v>
      </c>
      <c r="AJ612">
        <v>0</v>
      </c>
      <c r="AK612" t="s">
        <v>7691</v>
      </c>
      <c r="AL612" t="s">
        <v>7691</v>
      </c>
      <c r="AM612" t="s">
        <v>7796</v>
      </c>
    </row>
    <row r="613" spans="1:39">
      <c r="A613" t="s">
        <v>5626</v>
      </c>
      <c r="B613" t="s">
        <v>4554</v>
      </c>
      <c r="C613" t="s">
        <v>4556</v>
      </c>
      <c r="D613">
        <v>100</v>
      </c>
      <c r="E613" t="s">
        <v>4559</v>
      </c>
      <c r="F613">
        <v>7</v>
      </c>
      <c r="K613" t="s">
        <v>4891</v>
      </c>
      <c r="L613" t="s">
        <v>4892</v>
      </c>
      <c r="M613" t="s">
        <v>6387</v>
      </c>
      <c r="N613">
        <v>9</v>
      </c>
      <c r="O613" t="s">
        <v>6511</v>
      </c>
      <c r="P613" t="s">
        <v>7105</v>
      </c>
      <c r="Q613">
        <v>7</v>
      </c>
      <c r="R613">
        <v>1</v>
      </c>
      <c r="S613">
        <v>0.9</v>
      </c>
      <c r="T613">
        <v>0.91</v>
      </c>
      <c r="U613">
        <v>289.32</v>
      </c>
      <c r="V613">
        <v>103.24</v>
      </c>
      <c r="W613">
        <v>0.78</v>
      </c>
      <c r="Y613">
        <v>4.18</v>
      </c>
      <c r="Z613">
        <v>3</v>
      </c>
      <c r="AA613" t="s">
        <v>5102</v>
      </c>
      <c r="AB613">
        <v>0</v>
      </c>
      <c r="AC613">
        <v>2</v>
      </c>
      <c r="AD613">
        <v>5.391999999999999</v>
      </c>
      <c r="AF613" t="s">
        <v>5108</v>
      </c>
      <c r="AI613">
        <v>0</v>
      </c>
      <c r="AJ613">
        <v>0</v>
      </c>
      <c r="AK613" t="s">
        <v>7712</v>
      </c>
      <c r="AL613" t="s">
        <v>7712</v>
      </c>
      <c r="AM613" t="s">
        <v>7796</v>
      </c>
    </row>
    <row r="614" spans="1:39">
      <c r="A614" t="s">
        <v>5627</v>
      </c>
      <c r="B614" t="s">
        <v>4554</v>
      </c>
      <c r="C614" t="s">
        <v>4556</v>
      </c>
      <c r="D614">
        <v>100</v>
      </c>
      <c r="E614" t="s">
        <v>4559</v>
      </c>
      <c r="F614">
        <v>7</v>
      </c>
      <c r="K614" t="s">
        <v>4891</v>
      </c>
      <c r="L614" t="s">
        <v>4892</v>
      </c>
      <c r="M614" t="s">
        <v>6387</v>
      </c>
      <c r="N614">
        <v>9</v>
      </c>
      <c r="O614" t="s">
        <v>6511</v>
      </c>
      <c r="P614" t="s">
        <v>7106</v>
      </c>
      <c r="Q614">
        <v>7</v>
      </c>
      <c r="R614">
        <v>1</v>
      </c>
      <c r="S614">
        <v>1.5</v>
      </c>
      <c r="T614">
        <v>1.56</v>
      </c>
      <c r="U614">
        <v>345.38</v>
      </c>
      <c r="V614">
        <v>106.32</v>
      </c>
      <c r="W614">
        <v>1.46</v>
      </c>
      <c r="X614">
        <v>8.15</v>
      </c>
      <c r="Y614">
        <v>1.36</v>
      </c>
      <c r="Z614">
        <v>3</v>
      </c>
      <c r="AA614" t="s">
        <v>5102</v>
      </c>
      <c r="AB614">
        <v>0</v>
      </c>
      <c r="AC614">
        <v>3</v>
      </c>
      <c r="AD614">
        <v>5.289333333333333</v>
      </c>
      <c r="AF614" t="s">
        <v>5108</v>
      </c>
      <c r="AI614">
        <v>0</v>
      </c>
      <c r="AJ614">
        <v>0</v>
      </c>
      <c r="AK614" t="s">
        <v>7712</v>
      </c>
      <c r="AL614" t="s">
        <v>7712</v>
      </c>
      <c r="AM614" t="s">
        <v>7796</v>
      </c>
    </row>
    <row r="615" spans="1:39">
      <c r="A615" t="s">
        <v>5628</v>
      </c>
      <c r="B615" t="s">
        <v>4554</v>
      </c>
      <c r="C615" t="s">
        <v>4556</v>
      </c>
      <c r="D615">
        <v>100</v>
      </c>
      <c r="E615" t="s">
        <v>4559</v>
      </c>
      <c r="F615">
        <v>7</v>
      </c>
      <c r="K615" t="s">
        <v>4891</v>
      </c>
      <c r="M615" t="s">
        <v>6390</v>
      </c>
      <c r="N615">
        <v>8</v>
      </c>
      <c r="O615" t="s">
        <v>6514</v>
      </c>
      <c r="P615" t="s">
        <v>7107</v>
      </c>
      <c r="Q615">
        <v>7</v>
      </c>
      <c r="R615">
        <v>2</v>
      </c>
      <c r="S615">
        <v>1.93</v>
      </c>
      <c r="T615">
        <v>1.94</v>
      </c>
      <c r="U615">
        <v>380.43</v>
      </c>
      <c r="V615">
        <v>115.27</v>
      </c>
      <c r="W615">
        <v>1.85</v>
      </c>
      <c r="X615">
        <v>9.1</v>
      </c>
      <c r="Y615">
        <v>4</v>
      </c>
      <c r="Z615">
        <v>4</v>
      </c>
      <c r="AA615" t="s">
        <v>5102</v>
      </c>
      <c r="AB615">
        <v>0</v>
      </c>
      <c r="AC615">
        <v>5</v>
      </c>
      <c r="AD615">
        <v>4.511738095238095</v>
      </c>
      <c r="AF615" t="s">
        <v>5108</v>
      </c>
      <c r="AI615">
        <v>0</v>
      </c>
      <c r="AJ615">
        <v>0</v>
      </c>
      <c r="AK615" t="s">
        <v>7714</v>
      </c>
      <c r="AL615" t="s">
        <v>7714</v>
      </c>
      <c r="AM615" t="s">
        <v>7796</v>
      </c>
    </row>
    <row r="616" spans="1:39">
      <c r="A616" t="s">
        <v>5629</v>
      </c>
      <c r="B616" t="s">
        <v>4554</v>
      </c>
      <c r="C616" t="s">
        <v>4556</v>
      </c>
      <c r="D616">
        <v>100</v>
      </c>
      <c r="E616" t="s">
        <v>4559</v>
      </c>
      <c r="F616">
        <v>7</v>
      </c>
      <c r="K616" t="s">
        <v>4891</v>
      </c>
      <c r="M616" t="s">
        <v>6426</v>
      </c>
      <c r="N616">
        <v>8</v>
      </c>
      <c r="O616" t="s">
        <v>6556</v>
      </c>
      <c r="P616" t="s">
        <v>7108</v>
      </c>
      <c r="Q616">
        <v>10</v>
      </c>
      <c r="R616">
        <v>2</v>
      </c>
      <c r="S616">
        <v>0.52</v>
      </c>
      <c r="T616">
        <v>1.81</v>
      </c>
      <c r="U616">
        <v>574.6900000000001</v>
      </c>
      <c r="V616">
        <v>117.21</v>
      </c>
      <c r="W616">
        <v>3.33</v>
      </c>
      <c r="X616">
        <v>13.63</v>
      </c>
      <c r="Y616">
        <v>8.65</v>
      </c>
      <c r="Z616">
        <v>3</v>
      </c>
      <c r="AA616" t="s">
        <v>5102</v>
      </c>
      <c r="AB616">
        <v>1</v>
      </c>
      <c r="AC616">
        <v>9</v>
      </c>
      <c r="AD616">
        <v>3.268</v>
      </c>
      <c r="AF616" t="s">
        <v>5109</v>
      </c>
      <c r="AI616">
        <v>0</v>
      </c>
      <c r="AJ616">
        <v>0</v>
      </c>
      <c r="AK616" t="s">
        <v>7745</v>
      </c>
      <c r="AL616" t="s">
        <v>7745</v>
      </c>
      <c r="AM616" t="s">
        <v>7796</v>
      </c>
    </row>
    <row r="617" spans="1:39">
      <c r="A617" t="s">
        <v>5630</v>
      </c>
      <c r="B617" t="s">
        <v>4554</v>
      </c>
      <c r="C617" t="s">
        <v>4556</v>
      </c>
      <c r="D617">
        <v>100</v>
      </c>
      <c r="E617" t="s">
        <v>4559</v>
      </c>
      <c r="F617">
        <v>7</v>
      </c>
      <c r="K617" t="s">
        <v>4891</v>
      </c>
      <c r="L617" t="s">
        <v>4892</v>
      </c>
      <c r="M617" t="s">
        <v>6376</v>
      </c>
      <c r="N617">
        <v>9</v>
      </c>
      <c r="O617" t="s">
        <v>6492</v>
      </c>
      <c r="P617" t="s">
        <v>7109</v>
      </c>
      <c r="Q617">
        <v>8</v>
      </c>
      <c r="R617">
        <v>1</v>
      </c>
      <c r="S617">
        <v>0.84</v>
      </c>
      <c r="T617">
        <v>0.85</v>
      </c>
      <c r="U617">
        <v>309.35</v>
      </c>
      <c r="V617">
        <v>93.38</v>
      </c>
      <c r="W617">
        <v>1.3</v>
      </c>
      <c r="X617">
        <v>9.140000000000001</v>
      </c>
      <c r="Y617">
        <v>0.24</v>
      </c>
      <c r="Z617">
        <v>2</v>
      </c>
      <c r="AA617" t="s">
        <v>5102</v>
      </c>
      <c r="AB617">
        <v>0</v>
      </c>
      <c r="AC617">
        <v>3</v>
      </c>
      <c r="AD617">
        <v>5.720666666666666</v>
      </c>
      <c r="AF617" t="s">
        <v>5108</v>
      </c>
      <c r="AI617">
        <v>0</v>
      </c>
      <c r="AJ617">
        <v>0</v>
      </c>
      <c r="AK617" t="s">
        <v>7695</v>
      </c>
      <c r="AL617" t="s">
        <v>7695</v>
      </c>
      <c r="AM617" t="s">
        <v>7796</v>
      </c>
    </row>
    <row r="618" spans="1:39">
      <c r="A618" t="s">
        <v>5631</v>
      </c>
      <c r="B618" t="s">
        <v>4554</v>
      </c>
      <c r="C618" t="s">
        <v>4556</v>
      </c>
      <c r="D618">
        <v>100</v>
      </c>
      <c r="E618" t="s">
        <v>4559</v>
      </c>
      <c r="F618">
        <v>7</v>
      </c>
      <c r="I618" t="s">
        <v>6257</v>
      </c>
      <c r="K618" t="s">
        <v>4891</v>
      </c>
      <c r="L618" t="s">
        <v>4892</v>
      </c>
      <c r="M618" t="s">
        <v>6402</v>
      </c>
      <c r="N618">
        <v>9</v>
      </c>
      <c r="O618" t="s">
        <v>6528</v>
      </c>
      <c r="P618" t="s">
        <v>7110</v>
      </c>
      <c r="Q618">
        <v>9</v>
      </c>
      <c r="R618">
        <v>2</v>
      </c>
      <c r="S618">
        <v>3.64</v>
      </c>
      <c r="T618">
        <v>5.03</v>
      </c>
      <c r="U618">
        <v>524.67</v>
      </c>
      <c r="V618">
        <v>111.03</v>
      </c>
      <c r="W618">
        <v>4.6</v>
      </c>
      <c r="X618">
        <v>5.93</v>
      </c>
      <c r="Y618">
        <v>1.98</v>
      </c>
      <c r="Z618">
        <v>4</v>
      </c>
      <c r="AA618" t="s">
        <v>5102</v>
      </c>
      <c r="AB618">
        <v>1</v>
      </c>
      <c r="AC618">
        <v>8</v>
      </c>
      <c r="AD618">
        <v>1.979</v>
      </c>
      <c r="AF618" t="s">
        <v>5110</v>
      </c>
      <c r="AI618">
        <v>0</v>
      </c>
      <c r="AJ618">
        <v>0</v>
      </c>
      <c r="AM618" t="s">
        <v>7796</v>
      </c>
    </row>
    <row r="619" spans="1:39">
      <c r="A619" t="s">
        <v>5632</v>
      </c>
      <c r="B619" t="s">
        <v>4554</v>
      </c>
      <c r="C619" t="s">
        <v>4556</v>
      </c>
      <c r="D619">
        <v>100</v>
      </c>
      <c r="E619" t="s">
        <v>4559</v>
      </c>
      <c r="F619">
        <v>7</v>
      </c>
      <c r="I619" t="s">
        <v>6258</v>
      </c>
      <c r="K619" t="s">
        <v>4891</v>
      </c>
      <c r="L619" t="s">
        <v>4892</v>
      </c>
      <c r="M619" t="s">
        <v>6402</v>
      </c>
      <c r="N619">
        <v>9</v>
      </c>
      <c r="O619" t="s">
        <v>6528</v>
      </c>
      <c r="P619" t="s">
        <v>7111</v>
      </c>
      <c r="Q619">
        <v>10</v>
      </c>
      <c r="R619">
        <v>4</v>
      </c>
      <c r="S619">
        <v>0.6899999999999999</v>
      </c>
      <c r="T619">
        <v>2.05</v>
      </c>
      <c r="U619">
        <v>497.54</v>
      </c>
      <c r="V619">
        <v>160.36</v>
      </c>
      <c r="W619">
        <v>1.64</v>
      </c>
      <c r="X619">
        <v>5.95</v>
      </c>
      <c r="Y619">
        <v>0.83</v>
      </c>
      <c r="Z619">
        <v>4</v>
      </c>
      <c r="AA619" t="s">
        <v>5102</v>
      </c>
      <c r="AB619">
        <v>0</v>
      </c>
      <c r="AC619">
        <v>9</v>
      </c>
      <c r="AD619">
        <v>3.017571428571428</v>
      </c>
      <c r="AF619" t="s">
        <v>5110</v>
      </c>
      <c r="AI619">
        <v>0</v>
      </c>
      <c r="AJ619">
        <v>0</v>
      </c>
      <c r="AM619" t="s">
        <v>7796</v>
      </c>
    </row>
    <row r="620" spans="1:39">
      <c r="A620" t="s">
        <v>5633</v>
      </c>
      <c r="B620" t="s">
        <v>4554</v>
      </c>
      <c r="C620" t="s">
        <v>4556</v>
      </c>
      <c r="D620">
        <v>100</v>
      </c>
      <c r="E620" t="s">
        <v>4559</v>
      </c>
      <c r="F620">
        <v>7</v>
      </c>
      <c r="I620" t="s">
        <v>6259</v>
      </c>
      <c r="K620" t="s">
        <v>4891</v>
      </c>
      <c r="L620" t="s">
        <v>4892</v>
      </c>
      <c r="M620" t="s">
        <v>6402</v>
      </c>
      <c r="N620">
        <v>9</v>
      </c>
      <c r="O620" t="s">
        <v>6528</v>
      </c>
      <c r="P620" t="s">
        <v>7112</v>
      </c>
      <c r="Q620">
        <v>10</v>
      </c>
      <c r="R620">
        <v>2</v>
      </c>
      <c r="S620">
        <v>0.43</v>
      </c>
      <c r="T620">
        <v>2.52</v>
      </c>
      <c r="U620">
        <v>592.73</v>
      </c>
      <c r="V620">
        <v>134.58</v>
      </c>
      <c r="W620">
        <v>3.26</v>
      </c>
      <c r="X620">
        <v>5.93</v>
      </c>
      <c r="Y620">
        <v>8.24</v>
      </c>
      <c r="Z620">
        <v>4</v>
      </c>
      <c r="AA620" t="s">
        <v>5102</v>
      </c>
      <c r="AB620">
        <v>1</v>
      </c>
      <c r="AC620">
        <v>10</v>
      </c>
      <c r="AD620">
        <v>3.38</v>
      </c>
      <c r="AF620" t="s">
        <v>5110</v>
      </c>
      <c r="AI620">
        <v>0</v>
      </c>
      <c r="AJ620">
        <v>0</v>
      </c>
      <c r="AM620" t="s">
        <v>7796</v>
      </c>
    </row>
    <row r="621" spans="1:39">
      <c r="A621" t="s">
        <v>5634</v>
      </c>
      <c r="B621" t="s">
        <v>4554</v>
      </c>
      <c r="C621" t="s">
        <v>4556</v>
      </c>
      <c r="D621">
        <v>100</v>
      </c>
      <c r="E621" t="s">
        <v>4559</v>
      </c>
      <c r="F621">
        <v>7</v>
      </c>
      <c r="I621" t="s">
        <v>6260</v>
      </c>
      <c r="K621" t="s">
        <v>4891</v>
      </c>
      <c r="L621" t="s">
        <v>4892</v>
      </c>
      <c r="M621" t="s">
        <v>6402</v>
      </c>
      <c r="N621">
        <v>9</v>
      </c>
      <c r="O621" t="s">
        <v>6528</v>
      </c>
      <c r="P621" t="s">
        <v>7113</v>
      </c>
      <c r="Q621">
        <v>11</v>
      </c>
      <c r="R621">
        <v>3</v>
      </c>
      <c r="S621">
        <v>1.4</v>
      </c>
      <c r="T621">
        <v>3.16</v>
      </c>
      <c r="U621">
        <v>553.65</v>
      </c>
      <c r="V621">
        <v>163.35</v>
      </c>
      <c r="W621">
        <v>2.99</v>
      </c>
      <c r="X621">
        <v>5.99</v>
      </c>
      <c r="Y621">
        <v>7.82</v>
      </c>
      <c r="Z621">
        <v>4</v>
      </c>
      <c r="AA621" t="s">
        <v>5102</v>
      </c>
      <c r="AB621">
        <v>2</v>
      </c>
      <c r="AC621">
        <v>11</v>
      </c>
      <c r="AD621">
        <v>3.086666666666667</v>
      </c>
      <c r="AF621" t="s">
        <v>5110</v>
      </c>
      <c r="AI621">
        <v>0</v>
      </c>
      <c r="AJ621">
        <v>0</v>
      </c>
      <c r="AM621" t="s">
        <v>7796</v>
      </c>
    </row>
    <row r="622" spans="1:39">
      <c r="A622" t="s">
        <v>5635</v>
      </c>
      <c r="B622" t="s">
        <v>4554</v>
      </c>
      <c r="C622" t="s">
        <v>4556</v>
      </c>
      <c r="D622">
        <v>100</v>
      </c>
      <c r="E622" t="s">
        <v>4559</v>
      </c>
      <c r="F622">
        <v>7</v>
      </c>
      <c r="K622" t="s">
        <v>4891</v>
      </c>
      <c r="L622" t="s">
        <v>4892</v>
      </c>
      <c r="M622" t="s">
        <v>6408</v>
      </c>
      <c r="N622">
        <v>9</v>
      </c>
      <c r="O622" t="s">
        <v>6535</v>
      </c>
      <c r="P622" t="s">
        <v>7114</v>
      </c>
      <c r="Q622">
        <v>9</v>
      </c>
      <c r="R622">
        <v>2</v>
      </c>
      <c r="S622">
        <v>4.22</v>
      </c>
      <c r="T622">
        <v>4.22</v>
      </c>
      <c r="U622">
        <v>528.58</v>
      </c>
      <c r="V622">
        <v>125.13</v>
      </c>
      <c r="W622">
        <v>3.24</v>
      </c>
      <c r="X622">
        <v>10.81</v>
      </c>
      <c r="Y622">
        <v>1.3</v>
      </c>
      <c r="Z622">
        <v>6</v>
      </c>
      <c r="AA622" t="s">
        <v>5102</v>
      </c>
      <c r="AB622">
        <v>1</v>
      </c>
      <c r="AC622">
        <v>4</v>
      </c>
      <c r="AD622">
        <v>1.89</v>
      </c>
      <c r="AF622" t="s">
        <v>5108</v>
      </c>
      <c r="AI622">
        <v>0</v>
      </c>
      <c r="AJ622">
        <v>0</v>
      </c>
      <c r="AK622" t="s">
        <v>5113</v>
      </c>
      <c r="AL622" t="s">
        <v>5113</v>
      </c>
      <c r="AM622" t="s">
        <v>7796</v>
      </c>
    </row>
    <row r="623" spans="1:39">
      <c r="A623" t="s">
        <v>5636</v>
      </c>
      <c r="B623" t="s">
        <v>4554</v>
      </c>
      <c r="C623" t="s">
        <v>4556</v>
      </c>
      <c r="D623">
        <v>101</v>
      </c>
      <c r="E623" t="s">
        <v>4559</v>
      </c>
      <c r="F623">
        <v>7</v>
      </c>
      <c r="K623" t="s">
        <v>4891</v>
      </c>
      <c r="M623" t="s">
        <v>6423</v>
      </c>
      <c r="N623">
        <v>8</v>
      </c>
      <c r="O623" t="s">
        <v>6552</v>
      </c>
      <c r="P623" t="s">
        <v>7115</v>
      </c>
      <c r="Q623">
        <v>7</v>
      </c>
      <c r="R623">
        <v>3</v>
      </c>
      <c r="S623">
        <v>1.74</v>
      </c>
      <c r="T623">
        <v>1.74</v>
      </c>
      <c r="U623">
        <v>308.35</v>
      </c>
      <c r="V623">
        <v>124.32</v>
      </c>
      <c r="W623">
        <v>2.11</v>
      </c>
      <c r="X623">
        <v>12.84</v>
      </c>
      <c r="Y623">
        <v>4.05</v>
      </c>
      <c r="Z623">
        <v>4</v>
      </c>
      <c r="AA623" t="s">
        <v>5102</v>
      </c>
      <c r="AB623">
        <v>0</v>
      </c>
      <c r="AC623">
        <v>2</v>
      </c>
      <c r="AD623">
        <v>4.166666666666667</v>
      </c>
      <c r="AF623" t="s">
        <v>5108</v>
      </c>
      <c r="AI623">
        <v>0</v>
      </c>
      <c r="AJ623">
        <v>0</v>
      </c>
      <c r="AK623" t="s">
        <v>7741</v>
      </c>
      <c r="AL623" t="s">
        <v>7741</v>
      </c>
      <c r="AM623" t="s">
        <v>7796</v>
      </c>
    </row>
    <row r="624" spans="1:39">
      <c r="A624" t="s">
        <v>5637</v>
      </c>
      <c r="B624" t="s">
        <v>4554</v>
      </c>
      <c r="C624" t="s">
        <v>4556</v>
      </c>
      <c r="D624">
        <v>102</v>
      </c>
      <c r="E624" t="s">
        <v>4559</v>
      </c>
      <c r="F624">
        <v>6.99</v>
      </c>
      <c r="K624" t="s">
        <v>4891</v>
      </c>
      <c r="L624" t="s">
        <v>4892</v>
      </c>
      <c r="M624" t="s">
        <v>6379</v>
      </c>
      <c r="N624">
        <v>9</v>
      </c>
      <c r="O624" t="s">
        <v>6501</v>
      </c>
      <c r="P624" t="s">
        <v>7116</v>
      </c>
      <c r="Q624">
        <v>6</v>
      </c>
      <c r="R624">
        <v>3</v>
      </c>
      <c r="S624">
        <v>1.16</v>
      </c>
      <c r="T624">
        <v>2.35</v>
      </c>
      <c r="U624">
        <v>419.41</v>
      </c>
      <c r="V624">
        <v>127.07</v>
      </c>
      <c r="W624">
        <v>2.16</v>
      </c>
      <c r="X624">
        <v>6.28</v>
      </c>
      <c r="Y624">
        <v>1.11</v>
      </c>
      <c r="Z624">
        <v>3</v>
      </c>
      <c r="AA624" t="s">
        <v>5102</v>
      </c>
      <c r="AB624">
        <v>0</v>
      </c>
      <c r="AC624">
        <v>5</v>
      </c>
      <c r="AD624">
        <v>3.742309523809523</v>
      </c>
      <c r="AF624" t="s">
        <v>5110</v>
      </c>
      <c r="AI624">
        <v>0</v>
      </c>
      <c r="AJ624">
        <v>0</v>
      </c>
      <c r="AK624" t="s">
        <v>7704</v>
      </c>
      <c r="AL624" t="s">
        <v>7704</v>
      </c>
      <c r="AM624" t="s">
        <v>7796</v>
      </c>
    </row>
    <row r="625" spans="1:39">
      <c r="A625" t="s">
        <v>5376</v>
      </c>
      <c r="B625" t="s">
        <v>4554</v>
      </c>
      <c r="C625" t="s">
        <v>4556</v>
      </c>
      <c r="D625">
        <v>103.4</v>
      </c>
      <c r="E625" t="s">
        <v>4559</v>
      </c>
      <c r="F625">
        <v>6.99</v>
      </c>
      <c r="K625" t="s">
        <v>4891</v>
      </c>
      <c r="L625" t="s">
        <v>4892</v>
      </c>
      <c r="M625" t="s">
        <v>6394</v>
      </c>
      <c r="N625">
        <v>9</v>
      </c>
      <c r="O625" t="s">
        <v>6519</v>
      </c>
      <c r="P625" t="s">
        <v>6855</v>
      </c>
      <c r="Q625">
        <v>5</v>
      </c>
      <c r="R625">
        <v>1</v>
      </c>
      <c r="S625">
        <v>1.75</v>
      </c>
      <c r="T625">
        <v>1.96</v>
      </c>
      <c r="U625">
        <v>396.49</v>
      </c>
      <c r="V625">
        <v>58.64</v>
      </c>
      <c r="W625">
        <v>3.14</v>
      </c>
      <c r="X625">
        <v>7.5</v>
      </c>
      <c r="Y625">
        <v>0.16</v>
      </c>
      <c r="Z625">
        <v>2</v>
      </c>
      <c r="AA625" t="s">
        <v>5102</v>
      </c>
      <c r="AB625">
        <v>0</v>
      </c>
      <c r="AC625">
        <v>4</v>
      </c>
      <c r="AD625">
        <v>5.572690476190476</v>
      </c>
      <c r="AF625" t="s">
        <v>5108</v>
      </c>
      <c r="AI625">
        <v>0</v>
      </c>
      <c r="AJ625">
        <v>0</v>
      </c>
      <c r="AK625" t="s">
        <v>7717</v>
      </c>
      <c r="AL625" t="s">
        <v>7717</v>
      </c>
      <c r="AM625" t="s">
        <v>7796</v>
      </c>
    </row>
    <row r="626" spans="1:39">
      <c r="A626" t="s">
        <v>5638</v>
      </c>
      <c r="B626" t="s">
        <v>4554</v>
      </c>
      <c r="C626" t="s">
        <v>4556</v>
      </c>
      <c r="D626">
        <v>106</v>
      </c>
      <c r="E626" t="s">
        <v>4559</v>
      </c>
      <c r="F626">
        <v>6.97</v>
      </c>
      <c r="I626" t="s">
        <v>6261</v>
      </c>
      <c r="K626" t="s">
        <v>4891</v>
      </c>
      <c r="L626" t="s">
        <v>4892</v>
      </c>
      <c r="M626" t="s">
        <v>6402</v>
      </c>
      <c r="N626">
        <v>9</v>
      </c>
      <c r="O626" t="s">
        <v>6528</v>
      </c>
      <c r="P626" t="s">
        <v>7117</v>
      </c>
      <c r="Q626">
        <v>8</v>
      </c>
      <c r="R626">
        <v>3</v>
      </c>
      <c r="S626">
        <v>-1.02</v>
      </c>
      <c r="T626">
        <v>0.44</v>
      </c>
      <c r="U626">
        <v>481.53</v>
      </c>
      <c r="V626">
        <v>140.38</v>
      </c>
      <c r="W626">
        <v>2.66</v>
      </c>
      <c r="X626">
        <v>6.17</v>
      </c>
      <c r="Y626">
        <v>0.5</v>
      </c>
      <c r="Z626">
        <v>4</v>
      </c>
      <c r="AA626" t="s">
        <v>5102</v>
      </c>
      <c r="AB626">
        <v>0</v>
      </c>
      <c r="AC626">
        <v>8</v>
      </c>
      <c r="AD626">
        <v>3.298595238095238</v>
      </c>
      <c r="AF626" t="s">
        <v>5110</v>
      </c>
      <c r="AI626">
        <v>0</v>
      </c>
      <c r="AJ626">
        <v>0</v>
      </c>
      <c r="AM626" t="s">
        <v>7796</v>
      </c>
    </row>
    <row r="627" spans="1:39">
      <c r="A627" t="s">
        <v>5639</v>
      </c>
      <c r="B627" t="s">
        <v>4554</v>
      </c>
      <c r="C627" t="s">
        <v>4556</v>
      </c>
      <c r="D627">
        <v>107</v>
      </c>
      <c r="E627" t="s">
        <v>4559</v>
      </c>
      <c r="F627">
        <v>6.97</v>
      </c>
      <c r="K627" t="s">
        <v>4891</v>
      </c>
      <c r="M627" t="s">
        <v>6415</v>
      </c>
      <c r="N627">
        <v>8</v>
      </c>
      <c r="O627" t="s">
        <v>6544</v>
      </c>
      <c r="P627" t="s">
        <v>7118</v>
      </c>
      <c r="Q627">
        <v>6</v>
      </c>
      <c r="R627">
        <v>2</v>
      </c>
      <c r="S627">
        <v>1.74</v>
      </c>
      <c r="T627">
        <v>2.08</v>
      </c>
      <c r="U627">
        <v>395.49</v>
      </c>
      <c r="V627">
        <v>83.14</v>
      </c>
      <c r="W627">
        <v>3.44</v>
      </c>
      <c r="X627">
        <v>13.59</v>
      </c>
      <c r="Y627">
        <v>7.08</v>
      </c>
      <c r="Z627">
        <v>3</v>
      </c>
      <c r="AA627" t="s">
        <v>5102</v>
      </c>
      <c r="AB627">
        <v>0</v>
      </c>
      <c r="AC627">
        <v>2</v>
      </c>
      <c r="AD627">
        <v>5.2465</v>
      </c>
      <c r="AF627" t="s">
        <v>5108</v>
      </c>
      <c r="AI627">
        <v>0</v>
      </c>
      <c r="AJ627">
        <v>0</v>
      </c>
      <c r="AK627" t="s">
        <v>7737</v>
      </c>
      <c r="AL627" t="s">
        <v>7737</v>
      </c>
      <c r="AM627" t="s">
        <v>7796</v>
      </c>
    </row>
    <row r="628" spans="1:39">
      <c r="A628" t="s">
        <v>5640</v>
      </c>
      <c r="B628" t="s">
        <v>4554</v>
      </c>
      <c r="C628" t="s">
        <v>4556</v>
      </c>
      <c r="D628">
        <v>107</v>
      </c>
      <c r="E628" t="s">
        <v>4559</v>
      </c>
      <c r="F628">
        <v>6.97</v>
      </c>
      <c r="K628" t="s">
        <v>4891</v>
      </c>
      <c r="M628" t="s">
        <v>4915</v>
      </c>
      <c r="N628">
        <v>8</v>
      </c>
      <c r="O628" t="s">
        <v>6543</v>
      </c>
      <c r="P628" t="s">
        <v>7119</v>
      </c>
      <c r="Q628">
        <v>7</v>
      </c>
      <c r="R628">
        <v>1</v>
      </c>
      <c r="S628">
        <v>1.82</v>
      </c>
      <c r="T628">
        <v>1.82</v>
      </c>
      <c r="U628">
        <v>407.5</v>
      </c>
      <c r="V628">
        <v>80.23999999999999</v>
      </c>
      <c r="W628">
        <v>3.5</v>
      </c>
      <c r="X628">
        <v>13.59</v>
      </c>
      <c r="Y628">
        <v>3.18</v>
      </c>
      <c r="Z628">
        <v>3</v>
      </c>
      <c r="AA628" t="s">
        <v>5102</v>
      </c>
      <c r="AB628">
        <v>0</v>
      </c>
      <c r="AC628">
        <v>2</v>
      </c>
      <c r="AD628">
        <v>5.494047619047619</v>
      </c>
      <c r="AF628" t="s">
        <v>5108</v>
      </c>
      <c r="AI628">
        <v>0</v>
      </c>
      <c r="AJ628">
        <v>0</v>
      </c>
      <c r="AK628" t="s">
        <v>7736</v>
      </c>
      <c r="AL628" t="s">
        <v>7736</v>
      </c>
      <c r="AM628" t="s">
        <v>7796</v>
      </c>
    </row>
    <row r="629" spans="1:39">
      <c r="A629" t="s">
        <v>5640</v>
      </c>
      <c r="B629" t="s">
        <v>4554</v>
      </c>
      <c r="C629" t="s">
        <v>4556</v>
      </c>
      <c r="D629">
        <v>107</v>
      </c>
      <c r="E629" t="s">
        <v>4559</v>
      </c>
      <c r="F629">
        <v>6.97</v>
      </c>
      <c r="K629" t="s">
        <v>4891</v>
      </c>
      <c r="M629" t="s">
        <v>6415</v>
      </c>
      <c r="N629">
        <v>8</v>
      </c>
      <c r="O629" t="s">
        <v>6544</v>
      </c>
      <c r="P629" t="s">
        <v>7119</v>
      </c>
      <c r="Q629">
        <v>7</v>
      </c>
      <c r="R629">
        <v>1</v>
      </c>
      <c r="S629">
        <v>1.82</v>
      </c>
      <c r="T629">
        <v>1.82</v>
      </c>
      <c r="U629">
        <v>407.5</v>
      </c>
      <c r="V629">
        <v>80.23999999999999</v>
      </c>
      <c r="W629">
        <v>3.5</v>
      </c>
      <c r="X629">
        <v>13.59</v>
      </c>
      <c r="Y629">
        <v>3.18</v>
      </c>
      <c r="Z629">
        <v>3</v>
      </c>
      <c r="AA629" t="s">
        <v>5102</v>
      </c>
      <c r="AB629">
        <v>0</v>
      </c>
      <c r="AC629">
        <v>2</v>
      </c>
      <c r="AD629">
        <v>5.494047619047619</v>
      </c>
      <c r="AF629" t="s">
        <v>5108</v>
      </c>
      <c r="AI629">
        <v>0</v>
      </c>
      <c r="AJ629">
        <v>0</v>
      </c>
      <c r="AK629" t="s">
        <v>7737</v>
      </c>
      <c r="AL629" t="s">
        <v>7737</v>
      </c>
      <c r="AM629" t="s">
        <v>7796</v>
      </c>
    </row>
    <row r="630" spans="1:39">
      <c r="A630" t="s">
        <v>5641</v>
      </c>
      <c r="B630" t="s">
        <v>4554</v>
      </c>
      <c r="C630" t="s">
        <v>4556</v>
      </c>
      <c r="D630">
        <v>109</v>
      </c>
      <c r="E630" t="s">
        <v>4559</v>
      </c>
      <c r="F630">
        <v>6.96</v>
      </c>
      <c r="K630" t="s">
        <v>4891</v>
      </c>
      <c r="M630" t="s">
        <v>4915</v>
      </c>
      <c r="N630">
        <v>8</v>
      </c>
      <c r="O630" t="s">
        <v>6527</v>
      </c>
      <c r="P630" t="s">
        <v>7120</v>
      </c>
      <c r="Q630">
        <v>9</v>
      </c>
      <c r="R630">
        <v>3</v>
      </c>
      <c r="S630">
        <v>2.99</v>
      </c>
      <c r="T630">
        <v>4</v>
      </c>
      <c r="U630">
        <v>507.59</v>
      </c>
      <c r="V630">
        <v>107.63</v>
      </c>
      <c r="W630">
        <v>2.99</v>
      </c>
      <c r="X630">
        <v>7.13</v>
      </c>
      <c r="Y630">
        <v>7.54</v>
      </c>
      <c r="Z630">
        <v>3</v>
      </c>
      <c r="AA630" t="s">
        <v>5102</v>
      </c>
      <c r="AB630">
        <v>1</v>
      </c>
      <c r="AC630">
        <v>8</v>
      </c>
      <c r="AD630">
        <v>2.584000000000001</v>
      </c>
      <c r="AF630" t="s">
        <v>5108</v>
      </c>
      <c r="AI630">
        <v>0</v>
      </c>
      <c r="AJ630">
        <v>0</v>
      </c>
      <c r="AK630" t="s">
        <v>7724</v>
      </c>
      <c r="AL630" t="s">
        <v>7724</v>
      </c>
      <c r="AM630" t="s">
        <v>7796</v>
      </c>
    </row>
    <row r="631" spans="1:39">
      <c r="A631" t="s">
        <v>5642</v>
      </c>
      <c r="B631" t="s">
        <v>4554</v>
      </c>
      <c r="C631" t="s">
        <v>4556</v>
      </c>
      <c r="D631">
        <v>110</v>
      </c>
      <c r="E631" t="s">
        <v>4559</v>
      </c>
      <c r="F631">
        <v>6.96</v>
      </c>
      <c r="K631" t="s">
        <v>4891</v>
      </c>
      <c r="M631" t="s">
        <v>4915</v>
      </c>
      <c r="N631">
        <v>8</v>
      </c>
      <c r="O631" t="s">
        <v>6499</v>
      </c>
      <c r="P631" t="s">
        <v>7121</v>
      </c>
      <c r="Q631">
        <v>8</v>
      </c>
      <c r="R631">
        <v>3</v>
      </c>
      <c r="S631">
        <v>3.65</v>
      </c>
      <c r="T631">
        <v>3.65</v>
      </c>
      <c r="U631">
        <v>374.41</v>
      </c>
      <c r="V631">
        <v>123.64</v>
      </c>
      <c r="W631">
        <v>2.8</v>
      </c>
      <c r="Y631">
        <v>4.5</v>
      </c>
      <c r="Z631">
        <v>4</v>
      </c>
      <c r="AA631" t="s">
        <v>5102</v>
      </c>
      <c r="AB631">
        <v>0</v>
      </c>
      <c r="AC631">
        <v>4</v>
      </c>
      <c r="AD631">
        <v>2.913738095238095</v>
      </c>
      <c r="AF631" t="s">
        <v>5108</v>
      </c>
      <c r="AI631">
        <v>0</v>
      </c>
      <c r="AJ631">
        <v>0</v>
      </c>
      <c r="AK631" t="s">
        <v>7702</v>
      </c>
      <c r="AL631" t="s">
        <v>7702</v>
      </c>
      <c r="AM631" t="s">
        <v>7796</v>
      </c>
    </row>
    <row r="632" spans="1:39">
      <c r="A632" t="s">
        <v>5643</v>
      </c>
      <c r="B632" t="s">
        <v>4554</v>
      </c>
      <c r="C632" t="s">
        <v>4556</v>
      </c>
      <c r="D632">
        <v>110</v>
      </c>
      <c r="E632" t="s">
        <v>4559</v>
      </c>
      <c r="F632">
        <v>6.96</v>
      </c>
      <c r="K632" t="s">
        <v>4891</v>
      </c>
      <c r="L632" t="s">
        <v>4892</v>
      </c>
      <c r="M632" t="s">
        <v>6374</v>
      </c>
      <c r="N632">
        <v>9</v>
      </c>
      <c r="O632" t="s">
        <v>6490</v>
      </c>
      <c r="P632" t="s">
        <v>7122</v>
      </c>
      <c r="Q632">
        <v>8</v>
      </c>
      <c r="R632">
        <v>1</v>
      </c>
      <c r="S632">
        <v>3.27</v>
      </c>
      <c r="T632">
        <v>3.32</v>
      </c>
      <c r="U632">
        <v>547.64</v>
      </c>
      <c r="V632">
        <v>119.05</v>
      </c>
      <c r="W632">
        <v>2.91</v>
      </c>
      <c r="Y632">
        <v>6.45</v>
      </c>
      <c r="Z632">
        <v>3</v>
      </c>
      <c r="AA632" t="s">
        <v>5102</v>
      </c>
      <c r="AB632">
        <v>1</v>
      </c>
      <c r="AC632">
        <v>5</v>
      </c>
      <c r="AD632">
        <v>3.07</v>
      </c>
      <c r="AF632" t="s">
        <v>5108</v>
      </c>
      <c r="AI632">
        <v>0</v>
      </c>
      <c r="AJ632">
        <v>0</v>
      </c>
      <c r="AK632" t="s">
        <v>7693</v>
      </c>
      <c r="AL632" t="s">
        <v>7693</v>
      </c>
      <c r="AM632" t="s">
        <v>7796</v>
      </c>
    </row>
    <row r="633" spans="1:39">
      <c r="A633" t="s">
        <v>5644</v>
      </c>
      <c r="B633" t="s">
        <v>4554</v>
      </c>
      <c r="C633" t="s">
        <v>4556</v>
      </c>
      <c r="D633">
        <v>110</v>
      </c>
      <c r="E633" t="s">
        <v>4559</v>
      </c>
      <c r="F633">
        <v>6.96</v>
      </c>
      <c r="K633" t="s">
        <v>4891</v>
      </c>
      <c r="L633" t="s">
        <v>4892</v>
      </c>
      <c r="M633" t="s">
        <v>6374</v>
      </c>
      <c r="N633">
        <v>9</v>
      </c>
      <c r="O633" t="s">
        <v>6490</v>
      </c>
      <c r="P633" t="s">
        <v>7123</v>
      </c>
      <c r="Q633">
        <v>7</v>
      </c>
      <c r="R633">
        <v>2</v>
      </c>
      <c r="S633">
        <v>2.02</v>
      </c>
      <c r="T633">
        <v>2.07</v>
      </c>
      <c r="U633">
        <v>424.49</v>
      </c>
      <c r="V633">
        <v>121.52</v>
      </c>
      <c r="W633">
        <v>2.53</v>
      </c>
      <c r="X633">
        <v>10.08</v>
      </c>
      <c r="Y633">
        <v>6.53</v>
      </c>
      <c r="Z633">
        <v>3</v>
      </c>
      <c r="AA633" t="s">
        <v>5102</v>
      </c>
      <c r="AB633">
        <v>0</v>
      </c>
      <c r="AC633">
        <v>3</v>
      </c>
      <c r="AD633">
        <v>4.029357142857143</v>
      </c>
      <c r="AF633" t="s">
        <v>5108</v>
      </c>
      <c r="AI633">
        <v>0</v>
      </c>
      <c r="AJ633">
        <v>0</v>
      </c>
      <c r="AK633" t="s">
        <v>7693</v>
      </c>
      <c r="AL633" t="s">
        <v>7693</v>
      </c>
      <c r="AM633" t="s">
        <v>7796</v>
      </c>
    </row>
    <row r="634" spans="1:39">
      <c r="A634" t="s">
        <v>5645</v>
      </c>
      <c r="B634" t="s">
        <v>4554</v>
      </c>
      <c r="C634" t="s">
        <v>4556</v>
      </c>
      <c r="D634">
        <v>110</v>
      </c>
      <c r="E634" t="s">
        <v>4559</v>
      </c>
      <c r="F634">
        <v>6.96</v>
      </c>
      <c r="K634" t="s">
        <v>4891</v>
      </c>
      <c r="L634" t="s">
        <v>4892</v>
      </c>
      <c r="M634" t="s">
        <v>4901</v>
      </c>
      <c r="N634">
        <v>9</v>
      </c>
      <c r="O634" t="s">
        <v>6496</v>
      </c>
      <c r="P634" t="s">
        <v>7124</v>
      </c>
      <c r="Q634">
        <v>5</v>
      </c>
      <c r="R634">
        <v>1</v>
      </c>
      <c r="S634">
        <v>0.66</v>
      </c>
      <c r="T634">
        <v>1.13</v>
      </c>
      <c r="U634">
        <v>272.29</v>
      </c>
      <c r="V634">
        <v>72.2</v>
      </c>
      <c r="W634">
        <v>2.67</v>
      </c>
      <c r="X634">
        <v>7.07</v>
      </c>
      <c r="Y634">
        <v>3.25</v>
      </c>
      <c r="Z634">
        <v>2</v>
      </c>
      <c r="AA634" t="s">
        <v>5102</v>
      </c>
      <c r="AB634">
        <v>0</v>
      </c>
      <c r="AC634">
        <v>2</v>
      </c>
      <c r="AD634">
        <v>5.833333333333333</v>
      </c>
      <c r="AF634" t="s">
        <v>5108</v>
      </c>
      <c r="AI634">
        <v>0</v>
      </c>
      <c r="AJ634">
        <v>0</v>
      </c>
      <c r="AK634" t="s">
        <v>7699</v>
      </c>
      <c r="AL634" t="s">
        <v>7699</v>
      </c>
      <c r="AM634" t="s">
        <v>7796</v>
      </c>
    </row>
    <row r="635" spans="1:39">
      <c r="A635" t="s">
        <v>5645</v>
      </c>
      <c r="B635" t="s">
        <v>4554</v>
      </c>
      <c r="C635" t="s">
        <v>4556</v>
      </c>
      <c r="D635">
        <v>110</v>
      </c>
      <c r="E635" t="s">
        <v>4559</v>
      </c>
      <c r="F635">
        <v>6.96</v>
      </c>
      <c r="K635" t="s">
        <v>4891</v>
      </c>
      <c r="L635" t="s">
        <v>4892</v>
      </c>
      <c r="M635" t="s">
        <v>6394</v>
      </c>
      <c r="N635">
        <v>9</v>
      </c>
      <c r="O635" t="s">
        <v>6519</v>
      </c>
      <c r="P635" t="s">
        <v>7124</v>
      </c>
      <c r="Q635">
        <v>5</v>
      </c>
      <c r="R635">
        <v>1</v>
      </c>
      <c r="S635">
        <v>0.66</v>
      </c>
      <c r="T635">
        <v>1.13</v>
      </c>
      <c r="U635">
        <v>272.29</v>
      </c>
      <c r="V635">
        <v>72.2</v>
      </c>
      <c r="W635">
        <v>2.67</v>
      </c>
      <c r="X635">
        <v>7.07</v>
      </c>
      <c r="Y635">
        <v>3.25</v>
      </c>
      <c r="Z635">
        <v>2</v>
      </c>
      <c r="AA635" t="s">
        <v>5102</v>
      </c>
      <c r="AB635">
        <v>0</v>
      </c>
      <c r="AC635">
        <v>2</v>
      </c>
      <c r="AD635">
        <v>5.833333333333333</v>
      </c>
      <c r="AF635" t="s">
        <v>5108</v>
      </c>
      <c r="AI635">
        <v>0</v>
      </c>
      <c r="AJ635">
        <v>0</v>
      </c>
      <c r="AK635" t="s">
        <v>7717</v>
      </c>
      <c r="AL635" t="s">
        <v>7717</v>
      </c>
      <c r="AM635" t="s">
        <v>7796</v>
      </c>
    </row>
    <row r="636" spans="1:39">
      <c r="A636" t="s">
        <v>5646</v>
      </c>
      <c r="B636" t="s">
        <v>4554</v>
      </c>
      <c r="C636" t="s">
        <v>4556</v>
      </c>
      <c r="D636">
        <v>110</v>
      </c>
      <c r="E636" t="s">
        <v>4559</v>
      </c>
      <c r="F636">
        <v>6.96</v>
      </c>
      <c r="I636" t="s">
        <v>6262</v>
      </c>
      <c r="K636" t="s">
        <v>4891</v>
      </c>
      <c r="L636" t="s">
        <v>4892</v>
      </c>
      <c r="M636" t="s">
        <v>6402</v>
      </c>
      <c r="N636">
        <v>9</v>
      </c>
      <c r="O636" t="s">
        <v>6528</v>
      </c>
      <c r="P636" t="s">
        <v>7125</v>
      </c>
      <c r="Q636">
        <v>7</v>
      </c>
      <c r="R636">
        <v>2</v>
      </c>
      <c r="S636">
        <v>1.52</v>
      </c>
      <c r="T636">
        <v>4.01</v>
      </c>
      <c r="U636">
        <v>455.58</v>
      </c>
      <c r="V636">
        <v>96.45</v>
      </c>
      <c r="W636">
        <v>3.64</v>
      </c>
      <c r="X636">
        <v>0.51</v>
      </c>
      <c r="Y636">
        <v>9.390000000000001</v>
      </c>
      <c r="Z636">
        <v>3</v>
      </c>
      <c r="AA636" t="s">
        <v>5102</v>
      </c>
      <c r="AB636">
        <v>0</v>
      </c>
      <c r="AC636">
        <v>7</v>
      </c>
      <c r="AD636">
        <v>3.402285714285714</v>
      </c>
      <c r="AF636" t="s">
        <v>7682</v>
      </c>
      <c r="AI636">
        <v>0</v>
      </c>
      <c r="AJ636">
        <v>0</v>
      </c>
      <c r="AM636" t="s">
        <v>7796</v>
      </c>
    </row>
    <row r="637" spans="1:39">
      <c r="A637" t="s">
        <v>5647</v>
      </c>
      <c r="B637" t="s">
        <v>4554</v>
      </c>
      <c r="C637" t="s">
        <v>4556</v>
      </c>
      <c r="D637">
        <v>110</v>
      </c>
      <c r="E637" t="s">
        <v>4559</v>
      </c>
      <c r="F637">
        <v>6.96</v>
      </c>
      <c r="I637" t="s">
        <v>6263</v>
      </c>
      <c r="K637" t="s">
        <v>4891</v>
      </c>
      <c r="L637" t="s">
        <v>4892</v>
      </c>
      <c r="M637" t="s">
        <v>6402</v>
      </c>
      <c r="N637">
        <v>9</v>
      </c>
      <c r="O637" t="s">
        <v>6528</v>
      </c>
      <c r="P637" t="s">
        <v>7126</v>
      </c>
      <c r="Q637">
        <v>9</v>
      </c>
      <c r="R637">
        <v>2</v>
      </c>
      <c r="S637">
        <v>1.56</v>
      </c>
      <c r="T637">
        <v>4.07</v>
      </c>
      <c r="U637">
        <v>547.6900000000001</v>
      </c>
      <c r="V637">
        <v>114.27</v>
      </c>
      <c r="W637">
        <v>4.33</v>
      </c>
      <c r="X637">
        <v>5.93</v>
      </c>
      <c r="Y637">
        <v>11.39</v>
      </c>
      <c r="Z637">
        <v>4</v>
      </c>
      <c r="AA637" t="s">
        <v>5102</v>
      </c>
      <c r="AB637">
        <v>1</v>
      </c>
      <c r="AC637">
        <v>8</v>
      </c>
      <c r="AD637">
        <v>2.156</v>
      </c>
      <c r="AF637" t="s">
        <v>7682</v>
      </c>
      <c r="AI637">
        <v>0</v>
      </c>
      <c r="AJ637">
        <v>0</v>
      </c>
      <c r="AM637" t="s">
        <v>7796</v>
      </c>
    </row>
    <row r="638" spans="1:39">
      <c r="A638" t="s">
        <v>5648</v>
      </c>
      <c r="B638" t="s">
        <v>4554</v>
      </c>
      <c r="C638" t="s">
        <v>4556</v>
      </c>
      <c r="D638">
        <v>110</v>
      </c>
      <c r="E638" t="s">
        <v>4559</v>
      </c>
      <c r="F638">
        <v>6.96</v>
      </c>
      <c r="I638" t="s">
        <v>6264</v>
      </c>
      <c r="K638" t="s">
        <v>4891</v>
      </c>
      <c r="L638" t="s">
        <v>4892</v>
      </c>
      <c r="M638" t="s">
        <v>6402</v>
      </c>
      <c r="N638">
        <v>9</v>
      </c>
      <c r="O638" t="s">
        <v>6528</v>
      </c>
      <c r="P638" t="s">
        <v>7127</v>
      </c>
      <c r="Q638">
        <v>8</v>
      </c>
      <c r="R638">
        <v>2</v>
      </c>
      <c r="S638">
        <v>1.83</v>
      </c>
      <c r="T638">
        <v>3.29</v>
      </c>
      <c r="U638">
        <v>536.63</v>
      </c>
      <c r="V638">
        <v>99.69</v>
      </c>
      <c r="W638">
        <v>4.07</v>
      </c>
      <c r="X638">
        <v>6.39</v>
      </c>
      <c r="Y638">
        <v>7.58</v>
      </c>
      <c r="Z638">
        <v>4</v>
      </c>
      <c r="AA638" t="s">
        <v>5102</v>
      </c>
      <c r="AB638">
        <v>1</v>
      </c>
      <c r="AC638">
        <v>8</v>
      </c>
      <c r="AD638">
        <v>4.032</v>
      </c>
      <c r="AF638" t="s">
        <v>5110</v>
      </c>
      <c r="AI638">
        <v>0</v>
      </c>
      <c r="AJ638">
        <v>0</v>
      </c>
      <c r="AM638" t="s">
        <v>7796</v>
      </c>
    </row>
    <row r="639" spans="1:39">
      <c r="A639" t="s">
        <v>5649</v>
      </c>
      <c r="B639" t="s">
        <v>4554</v>
      </c>
      <c r="C639" t="s">
        <v>4556</v>
      </c>
      <c r="D639">
        <v>110</v>
      </c>
      <c r="E639" t="s">
        <v>4559</v>
      </c>
      <c r="F639">
        <v>6.96</v>
      </c>
      <c r="K639" t="s">
        <v>4891</v>
      </c>
      <c r="L639" t="s">
        <v>4892</v>
      </c>
      <c r="M639" t="s">
        <v>6408</v>
      </c>
      <c r="N639">
        <v>9</v>
      </c>
      <c r="O639" t="s">
        <v>6535</v>
      </c>
      <c r="P639" t="s">
        <v>7128</v>
      </c>
      <c r="Q639">
        <v>9</v>
      </c>
      <c r="R639">
        <v>2</v>
      </c>
      <c r="S639">
        <v>4.19</v>
      </c>
      <c r="T639">
        <v>4.19</v>
      </c>
      <c r="U639">
        <v>531.6</v>
      </c>
      <c r="V639">
        <v>120.2</v>
      </c>
      <c r="W639">
        <v>3.96</v>
      </c>
      <c r="X639">
        <v>10.81</v>
      </c>
      <c r="Y639">
        <v>1.34</v>
      </c>
      <c r="Z639">
        <v>6</v>
      </c>
      <c r="AA639" t="s">
        <v>5102</v>
      </c>
      <c r="AB639">
        <v>1</v>
      </c>
      <c r="AC639">
        <v>4</v>
      </c>
      <c r="AD639">
        <v>1.905</v>
      </c>
      <c r="AF639" t="s">
        <v>5108</v>
      </c>
      <c r="AI639">
        <v>0</v>
      </c>
      <c r="AJ639">
        <v>0</v>
      </c>
      <c r="AK639" t="s">
        <v>5113</v>
      </c>
      <c r="AL639" t="s">
        <v>5113</v>
      </c>
      <c r="AM639" t="s">
        <v>7796</v>
      </c>
    </row>
    <row r="640" spans="1:39">
      <c r="A640" t="s">
        <v>5650</v>
      </c>
      <c r="B640" t="s">
        <v>4554</v>
      </c>
      <c r="C640" t="s">
        <v>4556</v>
      </c>
      <c r="D640">
        <v>110</v>
      </c>
      <c r="E640" t="s">
        <v>4559</v>
      </c>
      <c r="F640">
        <v>6.96</v>
      </c>
      <c r="K640" t="s">
        <v>4891</v>
      </c>
      <c r="L640" t="s">
        <v>4892</v>
      </c>
      <c r="M640" t="s">
        <v>6408</v>
      </c>
      <c r="N640">
        <v>9</v>
      </c>
      <c r="O640" t="s">
        <v>6535</v>
      </c>
      <c r="P640" t="s">
        <v>7129</v>
      </c>
      <c r="Q640">
        <v>8</v>
      </c>
      <c r="R640">
        <v>2</v>
      </c>
      <c r="S640">
        <v>4.92</v>
      </c>
      <c r="T640">
        <v>4.92</v>
      </c>
      <c r="U640">
        <v>525.5700000000001</v>
      </c>
      <c r="V640">
        <v>120.2</v>
      </c>
      <c r="W640">
        <v>3.9</v>
      </c>
      <c r="X640">
        <v>10.81</v>
      </c>
      <c r="Y640">
        <v>3.51</v>
      </c>
      <c r="Z640">
        <v>6</v>
      </c>
      <c r="AA640" t="s">
        <v>5102</v>
      </c>
      <c r="AB640">
        <v>1</v>
      </c>
      <c r="AC640">
        <v>4</v>
      </c>
      <c r="AD640">
        <v>1.54</v>
      </c>
      <c r="AF640" t="s">
        <v>5108</v>
      </c>
      <c r="AI640">
        <v>0</v>
      </c>
      <c r="AJ640">
        <v>0</v>
      </c>
      <c r="AK640" t="s">
        <v>5113</v>
      </c>
      <c r="AL640" t="s">
        <v>5113</v>
      </c>
      <c r="AM640" t="s">
        <v>7796</v>
      </c>
    </row>
    <row r="641" spans="1:39">
      <c r="A641" t="s">
        <v>5651</v>
      </c>
      <c r="B641" t="s">
        <v>4554</v>
      </c>
      <c r="C641" t="s">
        <v>4556</v>
      </c>
      <c r="D641">
        <v>110</v>
      </c>
      <c r="E641" t="s">
        <v>4559</v>
      </c>
      <c r="F641">
        <v>6.96</v>
      </c>
      <c r="K641" t="s">
        <v>4891</v>
      </c>
      <c r="L641" t="s">
        <v>4892</v>
      </c>
      <c r="M641" t="s">
        <v>6408</v>
      </c>
      <c r="N641">
        <v>9</v>
      </c>
      <c r="O641" t="s">
        <v>6535</v>
      </c>
      <c r="P641" t="s">
        <v>7130</v>
      </c>
      <c r="Q641">
        <v>7</v>
      </c>
      <c r="R641">
        <v>2</v>
      </c>
      <c r="S641">
        <v>4.2</v>
      </c>
      <c r="T641">
        <v>4.2</v>
      </c>
      <c r="U641">
        <v>438.49</v>
      </c>
      <c r="V641">
        <v>107.31</v>
      </c>
      <c r="W641">
        <v>3.42</v>
      </c>
      <c r="X641">
        <v>10.85</v>
      </c>
      <c r="Y641">
        <v>1.31</v>
      </c>
      <c r="Z641">
        <v>5</v>
      </c>
      <c r="AA641" t="s">
        <v>5102</v>
      </c>
      <c r="AB641">
        <v>0</v>
      </c>
      <c r="AC641">
        <v>4</v>
      </c>
      <c r="AD641">
        <v>2.762357142857143</v>
      </c>
      <c r="AF641" t="s">
        <v>5108</v>
      </c>
      <c r="AI641">
        <v>0</v>
      </c>
      <c r="AJ641">
        <v>0</v>
      </c>
      <c r="AK641" t="s">
        <v>5113</v>
      </c>
      <c r="AL641" t="s">
        <v>5113</v>
      </c>
      <c r="AM641" t="s">
        <v>7796</v>
      </c>
    </row>
    <row r="642" spans="1:39">
      <c r="A642" t="s">
        <v>5652</v>
      </c>
      <c r="B642" t="s">
        <v>4554</v>
      </c>
      <c r="C642" t="s">
        <v>4556</v>
      </c>
      <c r="D642">
        <v>111</v>
      </c>
      <c r="E642" t="s">
        <v>4559</v>
      </c>
      <c r="F642">
        <v>6.96</v>
      </c>
      <c r="K642" t="s">
        <v>4891</v>
      </c>
      <c r="L642" t="s">
        <v>4892</v>
      </c>
      <c r="M642" t="s">
        <v>6438</v>
      </c>
      <c r="N642">
        <v>9</v>
      </c>
      <c r="O642" t="s">
        <v>6571</v>
      </c>
      <c r="P642" t="s">
        <v>7131</v>
      </c>
      <c r="Q642">
        <v>6</v>
      </c>
      <c r="R642">
        <v>2</v>
      </c>
      <c r="S642">
        <v>2.07</v>
      </c>
      <c r="T642">
        <v>4.15</v>
      </c>
      <c r="U642">
        <v>518.34</v>
      </c>
      <c r="V642">
        <v>103.08</v>
      </c>
      <c r="W642">
        <v>3.29</v>
      </c>
      <c r="X642">
        <v>6.48</v>
      </c>
      <c r="Y642">
        <v>0.77</v>
      </c>
      <c r="Z642">
        <v>3</v>
      </c>
      <c r="AA642" t="s">
        <v>5102</v>
      </c>
      <c r="AB642">
        <v>1</v>
      </c>
      <c r="AC642">
        <v>4</v>
      </c>
      <c r="AD642">
        <v>3.454</v>
      </c>
      <c r="AF642" t="s">
        <v>5110</v>
      </c>
      <c r="AI642">
        <v>0</v>
      </c>
      <c r="AJ642">
        <v>0</v>
      </c>
      <c r="AK642" t="s">
        <v>7757</v>
      </c>
      <c r="AL642" t="s">
        <v>7757</v>
      </c>
      <c r="AM642" t="s">
        <v>7796</v>
      </c>
    </row>
    <row r="643" spans="1:39">
      <c r="A643" t="s">
        <v>5653</v>
      </c>
      <c r="B643" t="s">
        <v>4554</v>
      </c>
      <c r="C643" t="s">
        <v>4556</v>
      </c>
      <c r="D643">
        <v>112</v>
      </c>
      <c r="E643" t="s">
        <v>4559</v>
      </c>
      <c r="F643">
        <v>6.95</v>
      </c>
      <c r="K643" t="s">
        <v>4891</v>
      </c>
      <c r="L643" t="s">
        <v>4892</v>
      </c>
      <c r="M643" t="s">
        <v>6438</v>
      </c>
      <c r="N643">
        <v>9</v>
      </c>
      <c r="O643" t="s">
        <v>6571</v>
      </c>
      <c r="P643" t="s">
        <v>7132</v>
      </c>
      <c r="Q643">
        <v>7</v>
      </c>
      <c r="R643">
        <v>2</v>
      </c>
      <c r="S643">
        <v>0.9399999999999999</v>
      </c>
      <c r="T643">
        <v>2.88</v>
      </c>
      <c r="U643">
        <v>469.47</v>
      </c>
      <c r="V643">
        <v>112.31</v>
      </c>
      <c r="W643">
        <v>2.54</v>
      </c>
      <c r="X643">
        <v>6.48</v>
      </c>
      <c r="Y643">
        <v>0.93</v>
      </c>
      <c r="Z643">
        <v>3</v>
      </c>
      <c r="AA643" t="s">
        <v>5102</v>
      </c>
      <c r="AB643">
        <v>0</v>
      </c>
      <c r="AC643">
        <v>5</v>
      </c>
      <c r="AD643">
        <v>3.974404761904761</v>
      </c>
      <c r="AF643" t="s">
        <v>5110</v>
      </c>
      <c r="AI643">
        <v>0</v>
      </c>
      <c r="AJ643">
        <v>0</v>
      </c>
      <c r="AK643" t="s">
        <v>7757</v>
      </c>
      <c r="AL643" t="s">
        <v>7757</v>
      </c>
      <c r="AM643" t="s">
        <v>7796</v>
      </c>
    </row>
    <row r="644" spans="1:39">
      <c r="A644" t="s">
        <v>5654</v>
      </c>
      <c r="B644" t="s">
        <v>4554</v>
      </c>
      <c r="C644" t="s">
        <v>4556</v>
      </c>
      <c r="D644">
        <v>113</v>
      </c>
      <c r="E644" t="s">
        <v>4559</v>
      </c>
      <c r="F644">
        <v>6.95</v>
      </c>
      <c r="K644" t="s">
        <v>4891</v>
      </c>
      <c r="M644" t="s">
        <v>6423</v>
      </c>
      <c r="N644">
        <v>8</v>
      </c>
      <c r="O644" t="s">
        <v>6552</v>
      </c>
      <c r="P644" t="s">
        <v>7133</v>
      </c>
      <c r="Q644">
        <v>7</v>
      </c>
      <c r="R644">
        <v>2</v>
      </c>
      <c r="S644">
        <v>3.11</v>
      </c>
      <c r="T644">
        <v>3.12</v>
      </c>
      <c r="U644">
        <v>339.4</v>
      </c>
      <c r="V644">
        <v>99.08</v>
      </c>
      <c r="W644">
        <v>3.15</v>
      </c>
      <c r="X644">
        <v>8.970000000000001</v>
      </c>
      <c r="Y644">
        <v>4.17</v>
      </c>
      <c r="Z644">
        <v>3</v>
      </c>
      <c r="AA644" t="s">
        <v>5102</v>
      </c>
      <c r="AB644">
        <v>0</v>
      </c>
      <c r="AC644">
        <v>3</v>
      </c>
      <c r="AD644">
        <v>4.582333333333333</v>
      </c>
      <c r="AF644" t="s">
        <v>5108</v>
      </c>
      <c r="AI644">
        <v>0</v>
      </c>
      <c r="AJ644">
        <v>0</v>
      </c>
      <c r="AK644" t="s">
        <v>7741</v>
      </c>
      <c r="AL644" t="s">
        <v>7741</v>
      </c>
      <c r="AM644" t="s">
        <v>7796</v>
      </c>
    </row>
    <row r="645" spans="1:39">
      <c r="A645" t="s">
        <v>5655</v>
      </c>
      <c r="B645" t="s">
        <v>4554</v>
      </c>
      <c r="C645" t="s">
        <v>4556</v>
      </c>
      <c r="D645">
        <v>113</v>
      </c>
      <c r="E645" t="s">
        <v>4559</v>
      </c>
      <c r="F645">
        <v>6.95</v>
      </c>
      <c r="K645" t="s">
        <v>4891</v>
      </c>
      <c r="M645" t="s">
        <v>6423</v>
      </c>
      <c r="N645">
        <v>8</v>
      </c>
      <c r="O645" t="s">
        <v>6552</v>
      </c>
      <c r="P645" t="s">
        <v>7134</v>
      </c>
      <c r="Q645">
        <v>6</v>
      </c>
      <c r="R645">
        <v>2</v>
      </c>
      <c r="S645">
        <v>2.24</v>
      </c>
      <c r="T645">
        <v>2.24</v>
      </c>
      <c r="U645">
        <v>293.33</v>
      </c>
      <c r="V645">
        <v>98.3</v>
      </c>
      <c r="W645">
        <v>2.53</v>
      </c>
      <c r="X645">
        <v>12.55</v>
      </c>
      <c r="Y645">
        <v>4.07</v>
      </c>
      <c r="Z645">
        <v>4</v>
      </c>
      <c r="AA645" t="s">
        <v>5102</v>
      </c>
      <c r="AB645">
        <v>0</v>
      </c>
      <c r="AC645">
        <v>2</v>
      </c>
      <c r="AD645">
        <v>5.103333333333333</v>
      </c>
      <c r="AF645" t="s">
        <v>5108</v>
      </c>
      <c r="AI645">
        <v>0</v>
      </c>
      <c r="AJ645">
        <v>0</v>
      </c>
      <c r="AK645" t="s">
        <v>7741</v>
      </c>
      <c r="AL645" t="s">
        <v>7741</v>
      </c>
      <c r="AM645" t="s">
        <v>7796</v>
      </c>
    </row>
    <row r="646" spans="1:39">
      <c r="A646" t="s">
        <v>5656</v>
      </c>
      <c r="B646" t="s">
        <v>4554</v>
      </c>
      <c r="C646" t="s">
        <v>4556</v>
      </c>
      <c r="D646">
        <v>113</v>
      </c>
      <c r="E646" t="s">
        <v>4559</v>
      </c>
      <c r="F646">
        <v>6.95</v>
      </c>
      <c r="K646" t="s">
        <v>4891</v>
      </c>
      <c r="M646" t="s">
        <v>6377</v>
      </c>
      <c r="N646">
        <v>8</v>
      </c>
      <c r="O646" t="s">
        <v>6493</v>
      </c>
      <c r="P646" t="s">
        <v>7135</v>
      </c>
      <c r="Q646">
        <v>6</v>
      </c>
      <c r="R646">
        <v>1</v>
      </c>
      <c r="S646">
        <v>2.47</v>
      </c>
      <c r="T646">
        <v>2.47</v>
      </c>
      <c r="U646">
        <v>278.32</v>
      </c>
      <c r="V646">
        <v>82.51000000000001</v>
      </c>
      <c r="W646">
        <v>1.78</v>
      </c>
      <c r="Y646">
        <v>3.61</v>
      </c>
      <c r="Z646">
        <v>3</v>
      </c>
      <c r="AA646" t="s">
        <v>5102</v>
      </c>
      <c r="AB646">
        <v>0</v>
      </c>
      <c r="AC646">
        <v>1</v>
      </c>
      <c r="AD646">
        <v>5.598333333333333</v>
      </c>
      <c r="AF646" t="s">
        <v>5108</v>
      </c>
      <c r="AI646">
        <v>0</v>
      </c>
      <c r="AJ646">
        <v>0</v>
      </c>
      <c r="AK646" t="s">
        <v>7696</v>
      </c>
      <c r="AL646" t="s">
        <v>7696</v>
      </c>
      <c r="AM646" t="s">
        <v>7796</v>
      </c>
    </row>
    <row r="647" spans="1:39">
      <c r="A647" t="s">
        <v>5657</v>
      </c>
      <c r="B647" t="s">
        <v>4554</v>
      </c>
      <c r="C647" t="s">
        <v>4556</v>
      </c>
      <c r="D647">
        <v>113</v>
      </c>
      <c r="E647" t="s">
        <v>4559</v>
      </c>
      <c r="F647">
        <v>6.95</v>
      </c>
      <c r="K647" t="s">
        <v>4891</v>
      </c>
      <c r="M647" t="s">
        <v>6415</v>
      </c>
      <c r="N647">
        <v>8</v>
      </c>
      <c r="O647" t="s">
        <v>6544</v>
      </c>
      <c r="P647" t="s">
        <v>7136</v>
      </c>
      <c r="Q647">
        <v>6</v>
      </c>
      <c r="R647">
        <v>0</v>
      </c>
      <c r="S647">
        <v>2.75</v>
      </c>
      <c r="T647">
        <v>2.75</v>
      </c>
      <c r="U647">
        <v>391.5</v>
      </c>
      <c r="V647">
        <v>55.32</v>
      </c>
      <c r="W647">
        <v>4.89</v>
      </c>
      <c r="Y647">
        <v>5.02</v>
      </c>
      <c r="Z647">
        <v>3</v>
      </c>
      <c r="AA647" t="s">
        <v>5102</v>
      </c>
      <c r="AB647">
        <v>0</v>
      </c>
      <c r="AC647">
        <v>2</v>
      </c>
      <c r="AD647">
        <v>5.4</v>
      </c>
      <c r="AF647" t="s">
        <v>5108</v>
      </c>
      <c r="AI647">
        <v>0</v>
      </c>
      <c r="AJ647">
        <v>0</v>
      </c>
      <c r="AK647" t="s">
        <v>7737</v>
      </c>
      <c r="AL647" t="s">
        <v>7737</v>
      </c>
      <c r="AM647" t="s">
        <v>7796</v>
      </c>
    </row>
    <row r="648" spans="1:39">
      <c r="A648" t="s">
        <v>5658</v>
      </c>
      <c r="B648" t="s">
        <v>4554</v>
      </c>
      <c r="C648" t="s">
        <v>4556</v>
      </c>
      <c r="D648">
        <v>116</v>
      </c>
      <c r="E648" t="s">
        <v>4559</v>
      </c>
      <c r="F648">
        <v>6.94</v>
      </c>
      <c r="K648" t="s">
        <v>4891</v>
      </c>
      <c r="M648" t="s">
        <v>6423</v>
      </c>
      <c r="N648">
        <v>8</v>
      </c>
      <c r="O648" t="s">
        <v>6552</v>
      </c>
      <c r="P648" t="s">
        <v>7137</v>
      </c>
      <c r="Q648">
        <v>7</v>
      </c>
      <c r="R648">
        <v>1</v>
      </c>
      <c r="S648">
        <v>3.04</v>
      </c>
      <c r="T648">
        <v>3.04</v>
      </c>
      <c r="U648">
        <v>353.43</v>
      </c>
      <c r="V648">
        <v>88.08</v>
      </c>
      <c r="W648">
        <v>3.6</v>
      </c>
      <c r="Y648">
        <v>4.23</v>
      </c>
      <c r="Z648">
        <v>3</v>
      </c>
      <c r="AA648" t="s">
        <v>5102</v>
      </c>
      <c r="AB648">
        <v>0</v>
      </c>
      <c r="AC648">
        <v>5</v>
      </c>
      <c r="AD648">
        <v>5.293333333333333</v>
      </c>
      <c r="AF648" t="s">
        <v>5108</v>
      </c>
      <c r="AI648">
        <v>0</v>
      </c>
      <c r="AJ648">
        <v>0</v>
      </c>
      <c r="AK648" t="s">
        <v>7741</v>
      </c>
      <c r="AL648" t="s">
        <v>7741</v>
      </c>
      <c r="AM648" t="s">
        <v>7796</v>
      </c>
    </row>
    <row r="649" spans="1:39">
      <c r="A649" t="s">
        <v>5404</v>
      </c>
      <c r="B649" t="s">
        <v>4554</v>
      </c>
      <c r="C649" t="s">
        <v>4556</v>
      </c>
      <c r="D649">
        <v>116</v>
      </c>
      <c r="E649" t="s">
        <v>4559</v>
      </c>
      <c r="F649">
        <v>6.94</v>
      </c>
      <c r="K649" t="s">
        <v>4891</v>
      </c>
      <c r="L649" t="s">
        <v>4892</v>
      </c>
      <c r="M649" t="s">
        <v>6394</v>
      </c>
      <c r="N649">
        <v>9</v>
      </c>
      <c r="O649" t="s">
        <v>6519</v>
      </c>
      <c r="P649" t="s">
        <v>6883</v>
      </c>
      <c r="Q649">
        <v>5</v>
      </c>
      <c r="R649">
        <v>1</v>
      </c>
      <c r="S649">
        <v>2.61</v>
      </c>
      <c r="T649">
        <v>2.83</v>
      </c>
      <c r="U649">
        <v>450.46</v>
      </c>
      <c r="V649">
        <v>58.64</v>
      </c>
      <c r="W649">
        <v>4.12</v>
      </c>
      <c r="X649">
        <v>7.5</v>
      </c>
      <c r="Y649">
        <v>0</v>
      </c>
      <c r="Z649">
        <v>2</v>
      </c>
      <c r="AA649" t="s">
        <v>5102</v>
      </c>
      <c r="AB649">
        <v>0</v>
      </c>
      <c r="AC649">
        <v>3</v>
      </c>
      <c r="AD649">
        <v>4.882190476190477</v>
      </c>
      <c r="AF649" t="s">
        <v>5108</v>
      </c>
      <c r="AI649">
        <v>0</v>
      </c>
      <c r="AJ649">
        <v>0</v>
      </c>
      <c r="AK649" t="s">
        <v>7717</v>
      </c>
      <c r="AL649" t="s">
        <v>7717</v>
      </c>
      <c r="AM649" t="s">
        <v>7796</v>
      </c>
    </row>
    <row r="650" spans="1:39">
      <c r="A650" t="s">
        <v>5659</v>
      </c>
      <c r="B650" t="s">
        <v>4554</v>
      </c>
      <c r="C650" t="s">
        <v>4556</v>
      </c>
      <c r="D650">
        <v>117</v>
      </c>
      <c r="E650" t="s">
        <v>4559</v>
      </c>
      <c r="F650">
        <v>6.93</v>
      </c>
      <c r="K650" t="s">
        <v>4891</v>
      </c>
      <c r="M650" t="s">
        <v>6404</v>
      </c>
      <c r="N650">
        <v>8</v>
      </c>
      <c r="O650" t="s">
        <v>6574</v>
      </c>
      <c r="P650" t="s">
        <v>7138</v>
      </c>
      <c r="Q650">
        <v>5</v>
      </c>
      <c r="R650">
        <v>0</v>
      </c>
      <c r="S650">
        <v>3.58</v>
      </c>
      <c r="T650">
        <v>3.58</v>
      </c>
      <c r="U650">
        <v>413.48</v>
      </c>
      <c r="V650">
        <v>67.39</v>
      </c>
      <c r="W650">
        <v>5.3</v>
      </c>
      <c r="Y650">
        <v>5.02</v>
      </c>
      <c r="Z650">
        <v>5</v>
      </c>
      <c r="AA650" t="s">
        <v>5102</v>
      </c>
      <c r="AB650">
        <v>1</v>
      </c>
      <c r="AC650">
        <v>2</v>
      </c>
      <c r="AD650">
        <v>4.538</v>
      </c>
      <c r="AF650" t="s">
        <v>5108</v>
      </c>
      <c r="AI650">
        <v>0</v>
      </c>
      <c r="AJ650">
        <v>0</v>
      </c>
      <c r="AK650" t="s">
        <v>7760</v>
      </c>
      <c r="AL650" t="s">
        <v>7760</v>
      </c>
      <c r="AM650" t="s">
        <v>7796</v>
      </c>
    </row>
    <row r="651" spans="1:39">
      <c r="A651" t="s">
        <v>5660</v>
      </c>
      <c r="B651" t="s">
        <v>4554</v>
      </c>
      <c r="C651" t="s">
        <v>4556</v>
      </c>
      <c r="D651">
        <v>117</v>
      </c>
      <c r="E651" t="s">
        <v>4559</v>
      </c>
      <c r="F651">
        <v>6.93</v>
      </c>
      <c r="K651" t="s">
        <v>4891</v>
      </c>
      <c r="L651" t="s">
        <v>4892</v>
      </c>
      <c r="M651" t="s">
        <v>6375</v>
      </c>
      <c r="N651">
        <v>9</v>
      </c>
      <c r="O651" t="s">
        <v>6491</v>
      </c>
      <c r="P651" t="s">
        <v>7139</v>
      </c>
      <c r="Q651">
        <v>7</v>
      </c>
      <c r="R651">
        <v>1</v>
      </c>
      <c r="S651">
        <v>1.61</v>
      </c>
      <c r="T651">
        <v>1.61</v>
      </c>
      <c r="U651">
        <v>316.34</v>
      </c>
      <c r="V651">
        <v>90.14</v>
      </c>
      <c r="W651">
        <v>3.25</v>
      </c>
      <c r="X651">
        <v>9.279999999999999</v>
      </c>
      <c r="Y651">
        <v>3.72</v>
      </c>
      <c r="Z651">
        <v>3</v>
      </c>
      <c r="AA651" t="s">
        <v>5102</v>
      </c>
      <c r="AB651">
        <v>0</v>
      </c>
      <c r="AC651">
        <v>4</v>
      </c>
      <c r="AD651">
        <v>5.828666666666666</v>
      </c>
      <c r="AF651" t="s">
        <v>5108</v>
      </c>
      <c r="AI651">
        <v>0</v>
      </c>
      <c r="AJ651">
        <v>0</v>
      </c>
      <c r="AK651" t="s">
        <v>7694</v>
      </c>
      <c r="AL651" t="s">
        <v>7694</v>
      </c>
      <c r="AM651" t="s">
        <v>7796</v>
      </c>
    </row>
    <row r="652" spans="1:39">
      <c r="A652" t="s">
        <v>5661</v>
      </c>
      <c r="B652" t="s">
        <v>4554</v>
      </c>
      <c r="C652" t="s">
        <v>4556</v>
      </c>
      <c r="D652">
        <v>118</v>
      </c>
      <c r="E652" t="s">
        <v>4559</v>
      </c>
      <c r="F652">
        <v>6.93</v>
      </c>
      <c r="K652" t="s">
        <v>4891</v>
      </c>
      <c r="M652" t="s">
        <v>6423</v>
      </c>
      <c r="N652">
        <v>8</v>
      </c>
      <c r="O652" t="s">
        <v>6552</v>
      </c>
      <c r="P652" t="s">
        <v>7140</v>
      </c>
      <c r="Q652">
        <v>6</v>
      </c>
      <c r="R652">
        <v>2</v>
      </c>
      <c r="S652">
        <v>1.39</v>
      </c>
      <c r="T652">
        <v>2.84</v>
      </c>
      <c r="U652">
        <v>305.29</v>
      </c>
      <c r="V652">
        <v>89.84999999999999</v>
      </c>
      <c r="W652">
        <v>2.64</v>
      </c>
      <c r="X652">
        <v>6.22</v>
      </c>
      <c r="Y652">
        <v>3.52</v>
      </c>
      <c r="Z652">
        <v>3</v>
      </c>
      <c r="AA652" t="s">
        <v>5102</v>
      </c>
      <c r="AB652">
        <v>0</v>
      </c>
      <c r="AC652">
        <v>2</v>
      </c>
      <c r="AD652">
        <v>5.5</v>
      </c>
      <c r="AF652" t="s">
        <v>5110</v>
      </c>
      <c r="AI652">
        <v>0</v>
      </c>
      <c r="AJ652">
        <v>0</v>
      </c>
      <c r="AK652" t="s">
        <v>7741</v>
      </c>
      <c r="AL652" t="s">
        <v>7741</v>
      </c>
      <c r="AM652" t="s">
        <v>7796</v>
      </c>
    </row>
    <row r="653" spans="1:39">
      <c r="A653" t="s">
        <v>5662</v>
      </c>
      <c r="B653" t="s">
        <v>4554</v>
      </c>
      <c r="C653" t="s">
        <v>4556</v>
      </c>
      <c r="D653">
        <v>119</v>
      </c>
      <c r="E653" t="s">
        <v>4559</v>
      </c>
      <c r="F653">
        <v>6.92</v>
      </c>
      <c r="K653" t="s">
        <v>4891</v>
      </c>
      <c r="M653" t="s">
        <v>4915</v>
      </c>
      <c r="N653">
        <v>8</v>
      </c>
      <c r="O653" t="s">
        <v>6564</v>
      </c>
      <c r="P653" t="s">
        <v>7141</v>
      </c>
      <c r="Q653">
        <v>9</v>
      </c>
      <c r="R653">
        <v>1</v>
      </c>
      <c r="S653">
        <v>2.34</v>
      </c>
      <c r="T653">
        <v>2.66</v>
      </c>
      <c r="U653">
        <v>506.01</v>
      </c>
      <c r="V653">
        <v>92.43000000000001</v>
      </c>
      <c r="W653">
        <v>3.92</v>
      </c>
      <c r="X653">
        <v>8.41</v>
      </c>
      <c r="Y653">
        <v>7.48</v>
      </c>
      <c r="Z653">
        <v>4</v>
      </c>
      <c r="AA653" t="s">
        <v>5102</v>
      </c>
      <c r="AB653">
        <v>1</v>
      </c>
      <c r="AC653">
        <v>5</v>
      </c>
      <c r="AD653">
        <v>4.582333333333334</v>
      </c>
      <c r="AF653" t="s">
        <v>5108</v>
      </c>
      <c r="AI653">
        <v>0</v>
      </c>
      <c r="AJ653">
        <v>0</v>
      </c>
      <c r="AK653" t="s">
        <v>7751</v>
      </c>
      <c r="AL653" t="s">
        <v>7751</v>
      </c>
      <c r="AM653" t="s">
        <v>7796</v>
      </c>
    </row>
    <row r="654" spans="1:39">
      <c r="A654" t="s">
        <v>5663</v>
      </c>
      <c r="B654" t="s">
        <v>4554</v>
      </c>
      <c r="C654" t="s">
        <v>4556</v>
      </c>
      <c r="D654">
        <v>120</v>
      </c>
      <c r="E654" t="s">
        <v>4559</v>
      </c>
      <c r="F654">
        <v>6.92</v>
      </c>
      <c r="K654" t="s">
        <v>4891</v>
      </c>
      <c r="M654" t="s">
        <v>6423</v>
      </c>
      <c r="N654">
        <v>8</v>
      </c>
      <c r="O654" t="s">
        <v>6552</v>
      </c>
      <c r="P654" t="s">
        <v>7142</v>
      </c>
      <c r="Q654">
        <v>7</v>
      </c>
      <c r="R654">
        <v>2</v>
      </c>
      <c r="S654">
        <v>2.57</v>
      </c>
      <c r="T654">
        <v>2.59</v>
      </c>
      <c r="U654">
        <v>325.37</v>
      </c>
      <c r="V654">
        <v>99.08</v>
      </c>
      <c r="W654">
        <v>2.9</v>
      </c>
      <c r="X654">
        <v>8.99</v>
      </c>
      <c r="Y654">
        <v>4.26</v>
      </c>
      <c r="Z654">
        <v>3</v>
      </c>
      <c r="AA654" t="s">
        <v>5102</v>
      </c>
      <c r="AB654">
        <v>0</v>
      </c>
      <c r="AC654">
        <v>3</v>
      </c>
      <c r="AD654">
        <v>4.912333333333333</v>
      </c>
      <c r="AF654" t="s">
        <v>5108</v>
      </c>
      <c r="AI654">
        <v>0</v>
      </c>
      <c r="AJ654">
        <v>0</v>
      </c>
      <c r="AK654" t="s">
        <v>7741</v>
      </c>
      <c r="AL654" t="s">
        <v>7741</v>
      </c>
      <c r="AM654" t="s">
        <v>7796</v>
      </c>
    </row>
    <row r="655" spans="1:39">
      <c r="A655" t="s">
        <v>5664</v>
      </c>
      <c r="B655" t="s">
        <v>4554</v>
      </c>
      <c r="C655" t="s">
        <v>4556</v>
      </c>
      <c r="D655">
        <v>120</v>
      </c>
      <c r="E655" t="s">
        <v>4559</v>
      </c>
      <c r="F655">
        <v>6.92</v>
      </c>
      <c r="K655" t="s">
        <v>4891</v>
      </c>
      <c r="L655" t="s">
        <v>4892</v>
      </c>
      <c r="M655" t="s">
        <v>6405</v>
      </c>
      <c r="N655">
        <v>9</v>
      </c>
      <c r="O655" t="s">
        <v>6531</v>
      </c>
      <c r="P655" t="s">
        <v>7143</v>
      </c>
      <c r="Q655">
        <v>8</v>
      </c>
      <c r="R655">
        <v>4</v>
      </c>
      <c r="S655">
        <v>2.75</v>
      </c>
      <c r="T655">
        <v>2.77</v>
      </c>
      <c r="U655">
        <v>443.49</v>
      </c>
      <c r="V655">
        <v>132.77</v>
      </c>
      <c r="W655">
        <v>3.86</v>
      </c>
      <c r="Y655">
        <v>5.77</v>
      </c>
      <c r="Z655">
        <v>4</v>
      </c>
      <c r="AA655" t="s">
        <v>5102</v>
      </c>
      <c r="AB655">
        <v>0</v>
      </c>
      <c r="AC655">
        <v>7</v>
      </c>
      <c r="AD655">
        <v>3.028642857142857</v>
      </c>
      <c r="AF655" t="s">
        <v>5108</v>
      </c>
      <c r="AI655">
        <v>0</v>
      </c>
      <c r="AJ655">
        <v>0</v>
      </c>
      <c r="AK655" t="s">
        <v>7727</v>
      </c>
      <c r="AL655" t="s">
        <v>7727</v>
      </c>
      <c r="AM655" t="s">
        <v>7796</v>
      </c>
    </row>
    <row r="656" spans="1:39">
      <c r="A656" t="s">
        <v>5665</v>
      </c>
      <c r="B656" t="s">
        <v>4554</v>
      </c>
      <c r="C656" t="s">
        <v>4556</v>
      </c>
      <c r="D656">
        <v>120</v>
      </c>
      <c r="E656" t="s">
        <v>4559</v>
      </c>
      <c r="F656">
        <v>6.92</v>
      </c>
      <c r="K656" t="s">
        <v>4891</v>
      </c>
      <c r="L656" t="s">
        <v>4892</v>
      </c>
      <c r="M656" t="s">
        <v>6447</v>
      </c>
      <c r="N656">
        <v>9</v>
      </c>
      <c r="O656" t="s">
        <v>6583</v>
      </c>
      <c r="P656" t="s">
        <v>7144</v>
      </c>
      <c r="Q656">
        <v>7</v>
      </c>
      <c r="R656">
        <v>0</v>
      </c>
      <c r="S656">
        <v>2.27</v>
      </c>
      <c r="T656">
        <v>2.27</v>
      </c>
      <c r="U656">
        <v>481.52</v>
      </c>
      <c r="V656">
        <v>75.45999999999999</v>
      </c>
      <c r="W656">
        <v>3.26</v>
      </c>
      <c r="Y656">
        <v>3.64</v>
      </c>
      <c r="Z656">
        <v>3</v>
      </c>
      <c r="AA656" t="s">
        <v>5102</v>
      </c>
      <c r="AB656">
        <v>0</v>
      </c>
      <c r="AC656">
        <v>4</v>
      </c>
      <c r="AD656">
        <v>4.997</v>
      </c>
      <c r="AF656" t="s">
        <v>5108</v>
      </c>
      <c r="AI656">
        <v>0</v>
      </c>
      <c r="AJ656">
        <v>0</v>
      </c>
      <c r="AK656" t="s">
        <v>7766</v>
      </c>
      <c r="AL656" t="s">
        <v>7766</v>
      </c>
      <c r="AM656" t="s">
        <v>7796</v>
      </c>
    </row>
    <row r="657" spans="1:39">
      <c r="A657" t="s">
        <v>5666</v>
      </c>
      <c r="B657" t="s">
        <v>4554</v>
      </c>
      <c r="C657" t="s">
        <v>4556</v>
      </c>
      <c r="D657">
        <v>120</v>
      </c>
      <c r="E657" t="s">
        <v>4559</v>
      </c>
      <c r="F657">
        <v>6.92</v>
      </c>
      <c r="K657" t="s">
        <v>4891</v>
      </c>
      <c r="L657" t="s">
        <v>4892</v>
      </c>
      <c r="M657" t="s">
        <v>6374</v>
      </c>
      <c r="N657">
        <v>9</v>
      </c>
      <c r="O657" t="s">
        <v>6490</v>
      </c>
      <c r="P657" t="s">
        <v>7145</v>
      </c>
      <c r="Q657">
        <v>8</v>
      </c>
      <c r="R657">
        <v>2</v>
      </c>
      <c r="S657">
        <v>3.01</v>
      </c>
      <c r="T657">
        <v>3.08</v>
      </c>
      <c r="U657">
        <v>561.67</v>
      </c>
      <c r="V657">
        <v>127.84</v>
      </c>
      <c r="W657">
        <v>3.34</v>
      </c>
      <c r="Y657">
        <v>6.59</v>
      </c>
      <c r="Z657">
        <v>3</v>
      </c>
      <c r="AA657" t="s">
        <v>5102</v>
      </c>
      <c r="AB657">
        <v>1</v>
      </c>
      <c r="AC657">
        <v>6</v>
      </c>
      <c r="AD657">
        <v>2.955</v>
      </c>
      <c r="AF657" t="s">
        <v>5108</v>
      </c>
      <c r="AI657">
        <v>0</v>
      </c>
      <c r="AJ657">
        <v>0</v>
      </c>
      <c r="AK657" t="s">
        <v>7693</v>
      </c>
      <c r="AL657" t="s">
        <v>7693</v>
      </c>
      <c r="AM657" t="s">
        <v>7796</v>
      </c>
    </row>
    <row r="658" spans="1:39">
      <c r="A658" t="s">
        <v>5667</v>
      </c>
      <c r="B658" t="s">
        <v>4554</v>
      </c>
      <c r="C658" t="s">
        <v>4556</v>
      </c>
      <c r="D658">
        <v>120</v>
      </c>
      <c r="E658" t="s">
        <v>4559</v>
      </c>
      <c r="F658">
        <v>6.92</v>
      </c>
      <c r="I658" t="s">
        <v>6265</v>
      </c>
      <c r="K658" t="s">
        <v>4891</v>
      </c>
      <c r="L658" t="s">
        <v>4892</v>
      </c>
      <c r="M658" t="s">
        <v>6420</v>
      </c>
      <c r="N658">
        <v>8</v>
      </c>
      <c r="O658" t="s">
        <v>6549</v>
      </c>
      <c r="P658" t="s">
        <v>7146</v>
      </c>
      <c r="Q658">
        <v>12</v>
      </c>
      <c r="R658">
        <v>2</v>
      </c>
      <c r="S658">
        <v>4.01</v>
      </c>
      <c r="T658">
        <v>4.02</v>
      </c>
      <c r="U658">
        <v>649.6799999999999</v>
      </c>
      <c r="V658">
        <v>152.43</v>
      </c>
      <c r="W658">
        <v>3.76</v>
      </c>
      <c r="X658">
        <v>8.94</v>
      </c>
      <c r="Y658">
        <v>3.28</v>
      </c>
      <c r="Z658">
        <v>6</v>
      </c>
      <c r="AA658" t="s">
        <v>5102</v>
      </c>
      <c r="AB658">
        <v>2</v>
      </c>
      <c r="AC658">
        <v>12</v>
      </c>
      <c r="AD658">
        <v>1.99</v>
      </c>
      <c r="AF658" t="s">
        <v>5108</v>
      </c>
      <c r="AI658">
        <v>0</v>
      </c>
      <c r="AJ658">
        <v>0</v>
      </c>
      <c r="AM658" t="s">
        <v>7796</v>
      </c>
    </row>
    <row r="659" spans="1:39">
      <c r="A659" t="s">
        <v>5668</v>
      </c>
      <c r="B659" t="s">
        <v>4554</v>
      </c>
      <c r="C659" t="s">
        <v>4556</v>
      </c>
      <c r="D659">
        <v>120</v>
      </c>
      <c r="E659" t="s">
        <v>4559</v>
      </c>
      <c r="F659">
        <v>6.92</v>
      </c>
      <c r="I659" t="s">
        <v>6266</v>
      </c>
      <c r="K659" t="s">
        <v>4891</v>
      </c>
      <c r="L659" t="s">
        <v>4892</v>
      </c>
      <c r="M659" t="s">
        <v>6402</v>
      </c>
      <c r="N659">
        <v>9</v>
      </c>
      <c r="O659" t="s">
        <v>6528</v>
      </c>
      <c r="P659" t="s">
        <v>7147</v>
      </c>
      <c r="Q659">
        <v>9</v>
      </c>
      <c r="R659">
        <v>3</v>
      </c>
      <c r="S659">
        <v>-0.07000000000000001</v>
      </c>
      <c r="T659">
        <v>1.92</v>
      </c>
      <c r="U659">
        <v>508.62</v>
      </c>
      <c r="V659">
        <v>147.58</v>
      </c>
      <c r="W659">
        <v>2.48</v>
      </c>
      <c r="X659">
        <v>0.25</v>
      </c>
      <c r="Y659">
        <v>0</v>
      </c>
      <c r="Z659">
        <v>3</v>
      </c>
      <c r="AA659" t="s">
        <v>5102</v>
      </c>
      <c r="AB659">
        <v>1</v>
      </c>
      <c r="AC659">
        <v>12</v>
      </c>
      <c r="AD659">
        <v>3.166666666666667</v>
      </c>
      <c r="AF659" t="s">
        <v>5110</v>
      </c>
      <c r="AI659">
        <v>0</v>
      </c>
      <c r="AJ659">
        <v>0</v>
      </c>
      <c r="AM659" t="s">
        <v>7796</v>
      </c>
    </row>
    <row r="660" spans="1:39">
      <c r="A660" t="s">
        <v>5669</v>
      </c>
      <c r="B660" t="s">
        <v>4554</v>
      </c>
      <c r="C660" t="s">
        <v>4556</v>
      </c>
      <c r="D660">
        <v>120</v>
      </c>
      <c r="E660" t="s">
        <v>4559</v>
      </c>
      <c r="F660">
        <v>6.92</v>
      </c>
      <c r="I660" t="s">
        <v>6267</v>
      </c>
      <c r="K660" t="s">
        <v>4891</v>
      </c>
      <c r="L660" t="s">
        <v>4892</v>
      </c>
      <c r="M660" t="s">
        <v>6402</v>
      </c>
      <c r="N660">
        <v>9</v>
      </c>
      <c r="O660" t="s">
        <v>6528</v>
      </c>
      <c r="P660" t="s">
        <v>7148</v>
      </c>
      <c r="Q660">
        <v>9</v>
      </c>
      <c r="R660">
        <v>3</v>
      </c>
      <c r="S660">
        <v>-0.19</v>
      </c>
      <c r="T660">
        <v>1.81</v>
      </c>
      <c r="U660">
        <v>494.6</v>
      </c>
      <c r="V660">
        <v>147.58</v>
      </c>
      <c r="W660">
        <v>2.09</v>
      </c>
      <c r="X660">
        <v>0.23</v>
      </c>
      <c r="Y660">
        <v>0</v>
      </c>
      <c r="Z660">
        <v>3</v>
      </c>
      <c r="AA660" t="s">
        <v>5102</v>
      </c>
      <c r="AB660">
        <v>0</v>
      </c>
      <c r="AC660">
        <v>11</v>
      </c>
      <c r="AD660">
        <v>3.205238095238095</v>
      </c>
      <c r="AF660" t="s">
        <v>5110</v>
      </c>
      <c r="AI660">
        <v>0</v>
      </c>
      <c r="AJ660">
        <v>0</v>
      </c>
      <c r="AM660" t="s">
        <v>7796</v>
      </c>
    </row>
    <row r="661" spans="1:39">
      <c r="A661" t="s">
        <v>5670</v>
      </c>
      <c r="B661" t="s">
        <v>4554</v>
      </c>
      <c r="C661" t="s">
        <v>4556</v>
      </c>
      <c r="D661">
        <v>120</v>
      </c>
      <c r="E661" t="s">
        <v>4559</v>
      </c>
      <c r="F661">
        <v>6.92</v>
      </c>
      <c r="I661" t="s">
        <v>6268</v>
      </c>
      <c r="K661" t="s">
        <v>4891</v>
      </c>
      <c r="L661" t="s">
        <v>4892</v>
      </c>
      <c r="M661" t="s">
        <v>6402</v>
      </c>
      <c r="N661">
        <v>9</v>
      </c>
      <c r="O661" t="s">
        <v>6528</v>
      </c>
      <c r="P661" t="s">
        <v>7149</v>
      </c>
      <c r="Q661">
        <v>10</v>
      </c>
      <c r="R661">
        <v>4</v>
      </c>
      <c r="S661">
        <v>-0.08</v>
      </c>
      <c r="T661">
        <v>1.25</v>
      </c>
      <c r="U661">
        <v>484.54</v>
      </c>
      <c r="V661">
        <v>151.49</v>
      </c>
      <c r="W661">
        <v>1.81</v>
      </c>
      <c r="X661">
        <v>6</v>
      </c>
      <c r="Y661">
        <v>1.93</v>
      </c>
      <c r="Z661">
        <v>4</v>
      </c>
      <c r="AA661" t="s">
        <v>5102</v>
      </c>
      <c r="AB661">
        <v>0</v>
      </c>
      <c r="AC661">
        <v>9</v>
      </c>
      <c r="AD661">
        <v>3.110428571428571</v>
      </c>
      <c r="AF661" t="s">
        <v>5110</v>
      </c>
      <c r="AI661">
        <v>0</v>
      </c>
      <c r="AJ661">
        <v>0</v>
      </c>
      <c r="AM661" t="s">
        <v>7796</v>
      </c>
    </row>
    <row r="662" spans="1:39">
      <c r="A662" t="s">
        <v>5671</v>
      </c>
      <c r="B662" t="s">
        <v>4554</v>
      </c>
      <c r="C662" t="s">
        <v>4556</v>
      </c>
      <c r="D662">
        <v>121</v>
      </c>
      <c r="E662" t="s">
        <v>4559</v>
      </c>
      <c r="F662">
        <v>6.92</v>
      </c>
      <c r="K662" t="s">
        <v>4891</v>
      </c>
      <c r="L662" t="s">
        <v>4892</v>
      </c>
      <c r="M662" t="s">
        <v>6376</v>
      </c>
      <c r="N662">
        <v>9</v>
      </c>
      <c r="O662" t="s">
        <v>6492</v>
      </c>
      <c r="P662" t="s">
        <v>7150</v>
      </c>
      <c r="Q662">
        <v>7</v>
      </c>
      <c r="R662">
        <v>2</v>
      </c>
      <c r="S662">
        <v>0.41</v>
      </c>
      <c r="T662">
        <v>0.42</v>
      </c>
      <c r="U662">
        <v>282.32</v>
      </c>
      <c r="V662">
        <v>101.14</v>
      </c>
      <c r="W662">
        <v>1.38</v>
      </c>
      <c r="X662">
        <v>9.15</v>
      </c>
      <c r="Y662">
        <v>0.35</v>
      </c>
      <c r="Z662">
        <v>2</v>
      </c>
      <c r="AA662" t="s">
        <v>5102</v>
      </c>
      <c r="AB662">
        <v>0</v>
      </c>
      <c r="AC662">
        <v>5</v>
      </c>
      <c r="AD662">
        <v>5.128666666666667</v>
      </c>
      <c r="AF662" t="s">
        <v>5108</v>
      </c>
      <c r="AI662">
        <v>0</v>
      </c>
      <c r="AJ662">
        <v>0</v>
      </c>
      <c r="AK662" t="s">
        <v>7695</v>
      </c>
      <c r="AL662" t="s">
        <v>7695</v>
      </c>
      <c r="AM662" t="s">
        <v>7796</v>
      </c>
    </row>
    <row r="663" spans="1:39">
      <c r="A663" t="s">
        <v>5672</v>
      </c>
      <c r="B663" t="s">
        <v>4554</v>
      </c>
      <c r="C663" t="s">
        <v>4556</v>
      </c>
      <c r="D663">
        <v>122</v>
      </c>
      <c r="E663" t="s">
        <v>4559</v>
      </c>
      <c r="F663">
        <v>6.91</v>
      </c>
      <c r="K663" t="s">
        <v>4891</v>
      </c>
      <c r="M663" t="s">
        <v>6426</v>
      </c>
      <c r="N663">
        <v>8</v>
      </c>
      <c r="O663" t="s">
        <v>6556</v>
      </c>
      <c r="P663" t="s">
        <v>7151</v>
      </c>
      <c r="Q663">
        <v>8</v>
      </c>
      <c r="R663">
        <v>2</v>
      </c>
      <c r="S663">
        <v>3.89</v>
      </c>
      <c r="T663">
        <v>3.91</v>
      </c>
      <c r="U663">
        <v>501.59</v>
      </c>
      <c r="V663">
        <v>104.74</v>
      </c>
      <c r="W663">
        <v>3.7</v>
      </c>
      <c r="Y663">
        <v>5.92</v>
      </c>
      <c r="Z663">
        <v>3</v>
      </c>
      <c r="AA663" t="s">
        <v>5102</v>
      </c>
      <c r="AB663">
        <v>1</v>
      </c>
      <c r="AC663">
        <v>5</v>
      </c>
      <c r="AD663">
        <v>2.608666666666666</v>
      </c>
      <c r="AF663" t="s">
        <v>5108</v>
      </c>
      <c r="AI663">
        <v>0</v>
      </c>
      <c r="AJ663">
        <v>0</v>
      </c>
      <c r="AK663" t="s">
        <v>7745</v>
      </c>
      <c r="AL663" t="s">
        <v>7745</v>
      </c>
      <c r="AM663" t="s">
        <v>7796</v>
      </c>
    </row>
    <row r="664" spans="1:39">
      <c r="A664" t="s">
        <v>5673</v>
      </c>
      <c r="B664" t="s">
        <v>4554</v>
      </c>
      <c r="C664" t="s">
        <v>4556</v>
      </c>
      <c r="D664">
        <v>123</v>
      </c>
      <c r="E664" t="s">
        <v>4559</v>
      </c>
      <c r="F664">
        <v>6.91</v>
      </c>
      <c r="K664" t="s">
        <v>4891</v>
      </c>
      <c r="M664" t="s">
        <v>6423</v>
      </c>
      <c r="N664">
        <v>8</v>
      </c>
      <c r="O664" t="s">
        <v>6552</v>
      </c>
      <c r="P664" t="s">
        <v>7152</v>
      </c>
      <c r="Q664">
        <v>5</v>
      </c>
      <c r="R664">
        <v>2</v>
      </c>
      <c r="S664">
        <v>2.77</v>
      </c>
      <c r="T664">
        <v>2.77</v>
      </c>
      <c r="U664">
        <v>292.35</v>
      </c>
      <c r="V664">
        <v>85.41</v>
      </c>
      <c r="W664">
        <v>3.14</v>
      </c>
      <c r="Y664">
        <v>4.26</v>
      </c>
      <c r="Z664">
        <v>4</v>
      </c>
      <c r="AA664" t="s">
        <v>5102</v>
      </c>
      <c r="AB664">
        <v>0</v>
      </c>
      <c r="AC664">
        <v>2</v>
      </c>
      <c r="AD664">
        <v>5.115</v>
      </c>
      <c r="AF664" t="s">
        <v>5108</v>
      </c>
      <c r="AI664">
        <v>0</v>
      </c>
      <c r="AJ664">
        <v>0</v>
      </c>
      <c r="AK664" t="s">
        <v>7741</v>
      </c>
      <c r="AL664" t="s">
        <v>7741</v>
      </c>
      <c r="AM664" t="s">
        <v>7796</v>
      </c>
    </row>
    <row r="665" spans="1:39">
      <c r="A665" t="s">
        <v>5415</v>
      </c>
      <c r="B665" t="s">
        <v>4554</v>
      </c>
      <c r="C665" t="s">
        <v>4556</v>
      </c>
      <c r="D665">
        <v>124</v>
      </c>
      <c r="E665" t="s">
        <v>4559</v>
      </c>
      <c r="F665">
        <v>6.91</v>
      </c>
      <c r="K665" t="s">
        <v>4891</v>
      </c>
      <c r="L665" t="s">
        <v>4892</v>
      </c>
      <c r="M665" t="s">
        <v>6394</v>
      </c>
      <c r="N665">
        <v>9</v>
      </c>
      <c r="O665" t="s">
        <v>6519</v>
      </c>
      <c r="P665" t="s">
        <v>6894</v>
      </c>
      <c r="Q665">
        <v>5</v>
      </c>
      <c r="R665">
        <v>1</v>
      </c>
      <c r="S665">
        <v>2.28</v>
      </c>
      <c r="T665">
        <v>2.5</v>
      </c>
      <c r="U665">
        <v>396.49</v>
      </c>
      <c r="V665">
        <v>58.64</v>
      </c>
      <c r="W665">
        <v>3.41</v>
      </c>
      <c r="X665">
        <v>7.5</v>
      </c>
      <c r="Y665">
        <v>0.1</v>
      </c>
      <c r="Z665">
        <v>2</v>
      </c>
      <c r="AA665" t="s">
        <v>5102</v>
      </c>
      <c r="AB665">
        <v>0</v>
      </c>
      <c r="AC665">
        <v>3</v>
      </c>
      <c r="AD665">
        <v>5.432690476190476</v>
      </c>
      <c r="AF665" t="s">
        <v>5108</v>
      </c>
      <c r="AI665">
        <v>0</v>
      </c>
      <c r="AJ665">
        <v>0</v>
      </c>
      <c r="AK665" t="s">
        <v>7717</v>
      </c>
      <c r="AL665" t="s">
        <v>7717</v>
      </c>
      <c r="AM665" t="s">
        <v>7796</v>
      </c>
    </row>
    <row r="666" spans="1:39">
      <c r="A666" t="s">
        <v>5674</v>
      </c>
      <c r="B666" t="s">
        <v>4554</v>
      </c>
      <c r="C666" t="s">
        <v>4556</v>
      </c>
      <c r="D666">
        <v>125.89</v>
      </c>
      <c r="E666" t="s">
        <v>4559</v>
      </c>
      <c r="F666">
        <v>6.9</v>
      </c>
      <c r="K666" t="s">
        <v>4891</v>
      </c>
      <c r="L666" t="s">
        <v>4892</v>
      </c>
      <c r="M666" t="s">
        <v>6372</v>
      </c>
      <c r="N666">
        <v>9</v>
      </c>
      <c r="O666" t="s">
        <v>6488</v>
      </c>
      <c r="P666" t="s">
        <v>7153</v>
      </c>
      <c r="Q666">
        <v>8</v>
      </c>
      <c r="R666">
        <v>2</v>
      </c>
      <c r="S666">
        <v>0.1</v>
      </c>
      <c r="T666">
        <v>1.6</v>
      </c>
      <c r="U666">
        <v>459.53</v>
      </c>
      <c r="V666">
        <v>130.82</v>
      </c>
      <c r="W666">
        <v>1.73</v>
      </c>
      <c r="X666">
        <v>5.74</v>
      </c>
      <c r="Y666">
        <v>2.89</v>
      </c>
      <c r="Z666">
        <v>3</v>
      </c>
      <c r="AA666" t="s">
        <v>5102</v>
      </c>
      <c r="AB666">
        <v>0</v>
      </c>
      <c r="AC666">
        <v>4</v>
      </c>
      <c r="AD666">
        <v>3.789071428571429</v>
      </c>
      <c r="AF666" t="s">
        <v>5110</v>
      </c>
      <c r="AI666">
        <v>0</v>
      </c>
      <c r="AJ666">
        <v>0</v>
      </c>
      <c r="AK666" t="s">
        <v>7691</v>
      </c>
      <c r="AL666" t="s">
        <v>7691</v>
      </c>
      <c r="AM666" t="s">
        <v>7796</v>
      </c>
    </row>
    <row r="667" spans="1:39">
      <c r="A667" t="s">
        <v>5675</v>
      </c>
      <c r="B667" t="s">
        <v>4554</v>
      </c>
      <c r="C667" t="s">
        <v>4556</v>
      </c>
      <c r="D667">
        <v>125.89</v>
      </c>
      <c r="E667" t="s">
        <v>4559</v>
      </c>
      <c r="F667">
        <v>6.9</v>
      </c>
      <c r="K667" t="s">
        <v>4891</v>
      </c>
      <c r="L667" t="s">
        <v>4892</v>
      </c>
      <c r="M667" t="s">
        <v>6372</v>
      </c>
      <c r="N667">
        <v>9</v>
      </c>
      <c r="O667" t="s">
        <v>6488</v>
      </c>
      <c r="P667" t="s">
        <v>7154</v>
      </c>
      <c r="Q667">
        <v>8</v>
      </c>
      <c r="R667">
        <v>3</v>
      </c>
      <c r="S667">
        <v>0.05</v>
      </c>
      <c r="T667">
        <v>2.11</v>
      </c>
      <c r="U667">
        <v>460.56</v>
      </c>
      <c r="V667">
        <v>133.62</v>
      </c>
      <c r="W667">
        <v>1.55</v>
      </c>
      <c r="X667">
        <v>4.87</v>
      </c>
      <c r="Y667">
        <v>8.4</v>
      </c>
      <c r="Z667">
        <v>3</v>
      </c>
      <c r="AA667" t="s">
        <v>5102</v>
      </c>
      <c r="AB667">
        <v>0</v>
      </c>
      <c r="AC667">
        <v>7</v>
      </c>
      <c r="AD667">
        <v>3.248380952380952</v>
      </c>
      <c r="AF667" t="s">
        <v>5110</v>
      </c>
      <c r="AI667">
        <v>0</v>
      </c>
      <c r="AJ667">
        <v>0</v>
      </c>
      <c r="AK667" t="s">
        <v>7691</v>
      </c>
      <c r="AL667" t="s">
        <v>7691</v>
      </c>
      <c r="AM667" t="s">
        <v>7796</v>
      </c>
    </row>
    <row r="668" spans="1:39">
      <c r="A668" t="s">
        <v>5676</v>
      </c>
      <c r="B668" t="s">
        <v>4554</v>
      </c>
      <c r="C668" t="s">
        <v>4556</v>
      </c>
      <c r="D668">
        <v>125.89</v>
      </c>
      <c r="E668" t="s">
        <v>4559</v>
      </c>
      <c r="F668">
        <v>6.9</v>
      </c>
      <c r="K668" t="s">
        <v>4891</v>
      </c>
      <c r="L668" t="s">
        <v>4892</v>
      </c>
      <c r="M668" t="s">
        <v>6387</v>
      </c>
      <c r="N668">
        <v>9</v>
      </c>
      <c r="O668" t="s">
        <v>6511</v>
      </c>
      <c r="P668" t="s">
        <v>7155</v>
      </c>
      <c r="Q668">
        <v>7</v>
      </c>
      <c r="R668">
        <v>1</v>
      </c>
      <c r="S668">
        <v>0.47</v>
      </c>
      <c r="T668">
        <v>0.68</v>
      </c>
      <c r="U668">
        <v>349.35</v>
      </c>
      <c r="V668">
        <v>106.32</v>
      </c>
      <c r="W668">
        <v>1.29</v>
      </c>
      <c r="X668">
        <v>7.54</v>
      </c>
      <c r="Y668">
        <v>0</v>
      </c>
      <c r="Z668">
        <v>3</v>
      </c>
      <c r="AA668" t="s">
        <v>5102</v>
      </c>
      <c r="AB668">
        <v>0</v>
      </c>
      <c r="AC668">
        <v>3</v>
      </c>
      <c r="AD668">
        <v>5.289333333333333</v>
      </c>
      <c r="AF668" t="s">
        <v>5108</v>
      </c>
      <c r="AI668">
        <v>0</v>
      </c>
      <c r="AJ668">
        <v>0</v>
      </c>
      <c r="AK668" t="s">
        <v>7712</v>
      </c>
      <c r="AL668" t="s">
        <v>7712</v>
      </c>
      <c r="AM668" t="s">
        <v>7796</v>
      </c>
    </row>
    <row r="669" spans="1:39">
      <c r="A669" t="s">
        <v>5677</v>
      </c>
      <c r="B669" t="s">
        <v>4554</v>
      </c>
      <c r="C669" t="s">
        <v>4556</v>
      </c>
      <c r="D669">
        <v>125.89</v>
      </c>
      <c r="E669" t="s">
        <v>4559</v>
      </c>
      <c r="F669">
        <v>6.9</v>
      </c>
      <c r="K669" t="s">
        <v>4891</v>
      </c>
      <c r="L669" t="s">
        <v>4892</v>
      </c>
      <c r="M669" t="s">
        <v>6448</v>
      </c>
      <c r="N669">
        <v>9</v>
      </c>
      <c r="O669" t="s">
        <v>6584</v>
      </c>
      <c r="P669" t="s">
        <v>7156</v>
      </c>
      <c r="Q669">
        <v>6</v>
      </c>
      <c r="R669">
        <v>1</v>
      </c>
      <c r="S669">
        <v>1.96</v>
      </c>
      <c r="T669">
        <v>1.96</v>
      </c>
      <c r="U669">
        <v>305.38</v>
      </c>
      <c r="V669">
        <v>85.94</v>
      </c>
      <c r="W669">
        <v>2.34</v>
      </c>
      <c r="Y669">
        <v>2.79</v>
      </c>
      <c r="Z669">
        <v>3</v>
      </c>
      <c r="AA669" t="s">
        <v>5102</v>
      </c>
      <c r="AB669">
        <v>0</v>
      </c>
      <c r="AC669">
        <v>2</v>
      </c>
      <c r="AD669">
        <v>5.833333333333333</v>
      </c>
      <c r="AF669" t="s">
        <v>5108</v>
      </c>
      <c r="AI669">
        <v>0</v>
      </c>
      <c r="AJ669">
        <v>0</v>
      </c>
      <c r="AK669" t="s">
        <v>7767</v>
      </c>
      <c r="AL669" t="s">
        <v>7767</v>
      </c>
      <c r="AM669" t="s">
        <v>7796</v>
      </c>
    </row>
    <row r="670" spans="1:39">
      <c r="A670" t="s">
        <v>5678</v>
      </c>
      <c r="B670" t="s">
        <v>4554</v>
      </c>
      <c r="C670" t="s">
        <v>4556</v>
      </c>
      <c r="D670">
        <v>126</v>
      </c>
      <c r="E670" t="s">
        <v>4559</v>
      </c>
      <c r="F670">
        <v>6.9</v>
      </c>
      <c r="K670" t="s">
        <v>4891</v>
      </c>
      <c r="L670" t="s">
        <v>4892</v>
      </c>
      <c r="M670" t="s">
        <v>6446</v>
      </c>
      <c r="N670">
        <v>9</v>
      </c>
      <c r="O670" t="s">
        <v>6582</v>
      </c>
      <c r="P670" t="s">
        <v>7157</v>
      </c>
      <c r="Q670">
        <v>7</v>
      </c>
      <c r="R670">
        <v>0</v>
      </c>
      <c r="S670">
        <v>3.3</v>
      </c>
      <c r="T670">
        <v>3.37</v>
      </c>
      <c r="U670">
        <v>422.49</v>
      </c>
      <c r="V670">
        <v>81.43000000000001</v>
      </c>
      <c r="W670">
        <v>4.08</v>
      </c>
      <c r="Y670">
        <v>6.67</v>
      </c>
      <c r="Z670">
        <v>5</v>
      </c>
      <c r="AA670" t="s">
        <v>5102</v>
      </c>
      <c r="AB670">
        <v>0</v>
      </c>
      <c r="AC670">
        <v>3</v>
      </c>
      <c r="AD670">
        <v>4.718642857142857</v>
      </c>
      <c r="AF670" t="s">
        <v>5108</v>
      </c>
      <c r="AI670">
        <v>0</v>
      </c>
      <c r="AJ670">
        <v>0</v>
      </c>
      <c r="AK670" t="s">
        <v>7765</v>
      </c>
      <c r="AL670" t="s">
        <v>7765</v>
      </c>
      <c r="AM670" t="s">
        <v>7796</v>
      </c>
    </row>
    <row r="671" spans="1:39">
      <c r="A671" t="s">
        <v>5461</v>
      </c>
      <c r="B671" t="s">
        <v>4554</v>
      </c>
      <c r="C671" t="s">
        <v>4556</v>
      </c>
      <c r="D671">
        <v>127</v>
      </c>
      <c r="E671" t="s">
        <v>4559</v>
      </c>
      <c r="F671">
        <v>6.9</v>
      </c>
      <c r="K671" t="s">
        <v>4891</v>
      </c>
      <c r="L671" t="s">
        <v>4892</v>
      </c>
      <c r="M671" t="s">
        <v>4901</v>
      </c>
      <c r="N671">
        <v>9</v>
      </c>
      <c r="O671" t="s">
        <v>6573</v>
      </c>
      <c r="P671" t="s">
        <v>6940</v>
      </c>
      <c r="Q671">
        <v>7</v>
      </c>
      <c r="R671">
        <v>3</v>
      </c>
      <c r="S671">
        <v>0.92</v>
      </c>
      <c r="T671">
        <v>0.96</v>
      </c>
      <c r="U671">
        <v>254.25</v>
      </c>
      <c r="V671">
        <v>123.83</v>
      </c>
      <c r="W671">
        <v>0.96</v>
      </c>
      <c r="X671">
        <v>8.65</v>
      </c>
      <c r="Y671">
        <v>5.33</v>
      </c>
      <c r="Z671">
        <v>3</v>
      </c>
      <c r="AA671" t="s">
        <v>5102</v>
      </c>
      <c r="AB671">
        <v>0</v>
      </c>
      <c r="AC671">
        <v>1</v>
      </c>
      <c r="AD671">
        <v>4.166666666666667</v>
      </c>
      <c r="AF671" t="s">
        <v>5108</v>
      </c>
      <c r="AI671">
        <v>0</v>
      </c>
      <c r="AJ671">
        <v>0</v>
      </c>
      <c r="AK671" t="s">
        <v>7759</v>
      </c>
      <c r="AL671" t="s">
        <v>7759</v>
      </c>
      <c r="AM671" t="s">
        <v>7796</v>
      </c>
    </row>
    <row r="672" spans="1:39">
      <c r="A672" t="s">
        <v>5679</v>
      </c>
      <c r="B672" t="s">
        <v>4554</v>
      </c>
      <c r="C672" t="s">
        <v>4556</v>
      </c>
      <c r="D672">
        <v>129</v>
      </c>
      <c r="E672" t="s">
        <v>4559</v>
      </c>
      <c r="F672">
        <v>6.89</v>
      </c>
      <c r="K672" t="s">
        <v>4891</v>
      </c>
      <c r="L672" t="s">
        <v>4892</v>
      </c>
      <c r="M672" t="s">
        <v>6418</v>
      </c>
      <c r="N672">
        <v>9</v>
      </c>
      <c r="O672" t="s">
        <v>6547</v>
      </c>
      <c r="P672" t="s">
        <v>7158</v>
      </c>
      <c r="Q672">
        <v>9</v>
      </c>
      <c r="R672">
        <v>1</v>
      </c>
      <c r="S672">
        <v>3.93</v>
      </c>
      <c r="T672">
        <v>3.93</v>
      </c>
      <c r="U672">
        <v>461.94</v>
      </c>
      <c r="V672">
        <v>113.72</v>
      </c>
      <c r="W672">
        <v>3.53</v>
      </c>
      <c r="Y672">
        <v>2.99</v>
      </c>
      <c r="Z672">
        <v>4</v>
      </c>
      <c r="AA672" t="s">
        <v>5102</v>
      </c>
      <c r="AB672">
        <v>0</v>
      </c>
      <c r="AC672">
        <v>3</v>
      </c>
      <c r="AD672">
        <v>2.884523809523809</v>
      </c>
      <c r="AF672" t="s">
        <v>5108</v>
      </c>
      <c r="AI672">
        <v>0</v>
      </c>
      <c r="AJ672">
        <v>0</v>
      </c>
      <c r="AK672" t="s">
        <v>7738</v>
      </c>
      <c r="AL672" t="s">
        <v>7738</v>
      </c>
      <c r="AM672" t="s">
        <v>7796</v>
      </c>
    </row>
    <row r="673" spans="1:39">
      <c r="A673" t="s">
        <v>5679</v>
      </c>
      <c r="B673" t="s">
        <v>4554</v>
      </c>
      <c r="C673" t="s">
        <v>4556</v>
      </c>
      <c r="D673">
        <v>129</v>
      </c>
      <c r="E673" t="s">
        <v>4559</v>
      </c>
      <c r="F673">
        <v>6.89</v>
      </c>
      <c r="K673" t="s">
        <v>4891</v>
      </c>
      <c r="L673" t="s">
        <v>4892</v>
      </c>
      <c r="M673" t="s">
        <v>6417</v>
      </c>
      <c r="N673">
        <v>9</v>
      </c>
      <c r="O673" t="s">
        <v>6546</v>
      </c>
      <c r="P673" t="s">
        <v>7158</v>
      </c>
      <c r="Q673">
        <v>9</v>
      </c>
      <c r="R673">
        <v>1</v>
      </c>
      <c r="S673">
        <v>3.93</v>
      </c>
      <c r="T673">
        <v>3.93</v>
      </c>
      <c r="U673">
        <v>461.94</v>
      </c>
      <c r="V673">
        <v>113.72</v>
      </c>
      <c r="W673">
        <v>3.53</v>
      </c>
      <c r="Y673">
        <v>2.99</v>
      </c>
      <c r="Z673">
        <v>4</v>
      </c>
      <c r="AA673" t="s">
        <v>5102</v>
      </c>
      <c r="AB673">
        <v>0</v>
      </c>
      <c r="AC673">
        <v>3</v>
      </c>
      <c r="AD673">
        <v>2.884523809523809</v>
      </c>
      <c r="AF673" t="s">
        <v>5108</v>
      </c>
      <c r="AI673">
        <v>0</v>
      </c>
      <c r="AJ673">
        <v>0</v>
      </c>
      <c r="AK673" t="s">
        <v>7738</v>
      </c>
      <c r="AL673" t="s">
        <v>7738</v>
      </c>
      <c r="AM673" t="s">
        <v>7796</v>
      </c>
    </row>
    <row r="674" spans="1:39">
      <c r="A674" t="s">
        <v>5680</v>
      </c>
      <c r="B674" t="s">
        <v>4554</v>
      </c>
      <c r="C674" t="s">
        <v>4556</v>
      </c>
      <c r="D674">
        <v>130</v>
      </c>
      <c r="E674" t="s">
        <v>4559</v>
      </c>
      <c r="F674">
        <v>6.89</v>
      </c>
      <c r="I674" t="s">
        <v>6269</v>
      </c>
      <c r="K674" t="s">
        <v>4891</v>
      </c>
      <c r="L674" t="s">
        <v>4892</v>
      </c>
      <c r="M674" t="s">
        <v>6402</v>
      </c>
      <c r="N674">
        <v>9</v>
      </c>
      <c r="O674" t="s">
        <v>6528</v>
      </c>
      <c r="P674" t="s">
        <v>7159</v>
      </c>
      <c r="Q674">
        <v>7</v>
      </c>
      <c r="R674">
        <v>2</v>
      </c>
      <c r="S674">
        <v>2.1</v>
      </c>
      <c r="T674">
        <v>4.09</v>
      </c>
      <c r="U674">
        <v>442.54</v>
      </c>
      <c r="V674">
        <v>102.44</v>
      </c>
      <c r="W674">
        <v>3.72</v>
      </c>
      <c r="X674">
        <v>0.52</v>
      </c>
      <c r="Y674">
        <v>0</v>
      </c>
      <c r="Z674">
        <v>3</v>
      </c>
      <c r="AA674" t="s">
        <v>5102</v>
      </c>
      <c r="AB674">
        <v>0</v>
      </c>
      <c r="AC674">
        <v>7</v>
      </c>
      <c r="AD674">
        <v>3.900761904761905</v>
      </c>
      <c r="AF674" t="s">
        <v>5110</v>
      </c>
      <c r="AI674">
        <v>0</v>
      </c>
      <c r="AJ674">
        <v>0</v>
      </c>
      <c r="AM674" t="s">
        <v>7796</v>
      </c>
    </row>
    <row r="675" spans="1:39">
      <c r="A675" t="s">
        <v>5681</v>
      </c>
      <c r="B675" t="s">
        <v>4554</v>
      </c>
      <c r="C675" t="s">
        <v>4556</v>
      </c>
      <c r="D675">
        <v>130</v>
      </c>
      <c r="E675" t="s">
        <v>4559</v>
      </c>
      <c r="F675">
        <v>6.89</v>
      </c>
      <c r="I675" t="s">
        <v>6270</v>
      </c>
      <c r="K675" t="s">
        <v>4891</v>
      </c>
      <c r="L675" t="s">
        <v>4892</v>
      </c>
      <c r="M675" t="s">
        <v>6402</v>
      </c>
      <c r="N675">
        <v>9</v>
      </c>
      <c r="O675" t="s">
        <v>6528</v>
      </c>
      <c r="P675" t="s">
        <v>7160</v>
      </c>
      <c r="Q675">
        <v>9</v>
      </c>
      <c r="R675">
        <v>3</v>
      </c>
      <c r="S675">
        <v>1.86</v>
      </c>
      <c r="T675">
        <v>3.34</v>
      </c>
      <c r="U675">
        <v>483.55</v>
      </c>
      <c r="V675">
        <v>139.47</v>
      </c>
      <c r="W675">
        <v>3.71</v>
      </c>
      <c r="X675">
        <v>5.84</v>
      </c>
      <c r="Y675">
        <v>0.65</v>
      </c>
      <c r="Z675">
        <v>4</v>
      </c>
      <c r="AA675" t="s">
        <v>5102</v>
      </c>
      <c r="AB675">
        <v>0</v>
      </c>
      <c r="AC675">
        <v>9</v>
      </c>
      <c r="AD675">
        <v>3.114166666666667</v>
      </c>
      <c r="AF675" t="s">
        <v>5110</v>
      </c>
      <c r="AI675">
        <v>0</v>
      </c>
      <c r="AJ675">
        <v>0</v>
      </c>
      <c r="AM675" t="s">
        <v>7796</v>
      </c>
    </row>
    <row r="676" spans="1:39">
      <c r="A676" t="s">
        <v>5682</v>
      </c>
      <c r="B676" t="s">
        <v>4554</v>
      </c>
      <c r="C676" t="s">
        <v>4556</v>
      </c>
      <c r="D676">
        <v>130</v>
      </c>
      <c r="E676" t="s">
        <v>4559</v>
      </c>
      <c r="F676">
        <v>6.89</v>
      </c>
      <c r="I676" t="s">
        <v>6271</v>
      </c>
      <c r="K676" t="s">
        <v>4891</v>
      </c>
      <c r="L676" t="s">
        <v>4892</v>
      </c>
      <c r="M676" t="s">
        <v>6402</v>
      </c>
      <c r="N676">
        <v>9</v>
      </c>
      <c r="O676" t="s">
        <v>6528</v>
      </c>
      <c r="P676" t="s">
        <v>7161</v>
      </c>
      <c r="Q676">
        <v>9</v>
      </c>
      <c r="R676">
        <v>3</v>
      </c>
      <c r="S676">
        <v>-0.25</v>
      </c>
      <c r="T676">
        <v>1.75</v>
      </c>
      <c r="U676">
        <v>506.61</v>
      </c>
      <c r="V676">
        <v>147.58</v>
      </c>
      <c r="W676">
        <v>2.24</v>
      </c>
      <c r="X676">
        <v>-0.57</v>
      </c>
      <c r="Y676">
        <v>0</v>
      </c>
      <c r="Z676">
        <v>3</v>
      </c>
      <c r="AA676" t="s">
        <v>5102</v>
      </c>
      <c r="AB676">
        <v>1</v>
      </c>
      <c r="AC676">
        <v>9</v>
      </c>
      <c r="AD676">
        <v>3.166666666666667</v>
      </c>
      <c r="AF676" t="s">
        <v>5110</v>
      </c>
      <c r="AI676">
        <v>0</v>
      </c>
      <c r="AJ676">
        <v>0</v>
      </c>
      <c r="AM676" t="s">
        <v>7796</v>
      </c>
    </row>
    <row r="677" spans="1:39">
      <c r="A677" t="s">
        <v>5683</v>
      </c>
      <c r="B677" t="s">
        <v>4554</v>
      </c>
      <c r="C677" t="s">
        <v>4556</v>
      </c>
      <c r="D677">
        <v>131</v>
      </c>
      <c r="E677" t="s">
        <v>4559</v>
      </c>
      <c r="F677">
        <v>6.88</v>
      </c>
      <c r="K677" t="s">
        <v>4891</v>
      </c>
      <c r="M677" t="s">
        <v>4915</v>
      </c>
      <c r="N677">
        <v>8</v>
      </c>
      <c r="O677" t="s">
        <v>6543</v>
      </c>
      <c r="P677" t="s">
        <v>7162</v>
      </c>
      <c r="Q677">
        <v>8</v>
      </c>
      <c r="R677">
        <v>2</v>
      </c>
      <c r="S677">
        <v>0.65</v>
      </c>
      <c r="T677">
        <v>1.88</v>
      </c>
      <c r="U677">
        <v>424.53</v>
      </c>
      <c r="V677">
        <v>98.3</v>
      </c>
      <c r="W677">
        <v>2.56</v>
      </c>
      <c r="X677">
        <v>13.59</v>
      </c>
      <c r="Y677">
        <v>8.869999999999999</v>
      </c>
      <c r="Z677">
        <v>3</v>
      </c>
      <c r="AA677" t="s">
        <v>5102</v>
      </c>
      <c r="AB677">
        <v>0</v>
      </c>
      <c r="AC677">
        <v>4</v>
      </c>
      <c r="AD677">
        <v>4.327404761904763</v>
      </c>
      <c r="AF677" t="s">
        <v>5109</v>
      </c>
      <c r="AI677">
        <v>0</v>
      </c>
      <c r="AJ677">
        <v>0</v>
      </c>
      <c r="AK677" t="s">
        <v>7736</v>
      </c>
      <c r="AL677" t="s">
        <v>7736</v>
      </c>
      <c r="AM677" t="s">
        <v>7796</v>
      </c>
    </row>
    <row r="678" spans="1:39">
      <c r="A678" t="s">
        <v>5684</v>
      </c>
      <c r="B678" t="s">
        <v>4554</v>
      </c>
      <c r="C678" t="s">
        <v>4556</v>
      </c>
      <c r="D678">
        <v>131</v>
      </c>
      <c r="E678" t="s">
        <v>4559</v>
      </c>
      <c r="F678">
        <v>6.88</v>
      </c>
      <c r="K678" t="s">
        <v>4891</v>
      </c>
      <c r="M678" t="s">
        <v>6449</v>
      </c>
      <c r="N678">
        <v>8</v>
      </c>
      <c r="O678" t="s">
        <v>6585</v>
      </c>
      <c r="P678" t="s">
        <v>7163</v>
      </c>
      <c r="Q678">
        <v>8</v>
      </c>
      <c r="R678">
        <v>2</v>
      </c>
      <c r="S678">
        <v>-0.76</v>
      </c>
      <c r="T678">
        <v>1.53</v>
      </c>
      <c r="U678">
        <v>380.45</v>
      </c>
      <c r="V678">
        <v>88.33</v>
      </c>
      <c r="W678">
        <v>1.96</v>
      </c>
      <c r="X678">
        <v>9.140000000000001</v>
      </c>
      <c r="Y678">
        <v>9.800000000000001</v>
      </c>
      <c r="Z678">
        <v>3</v>
      </c>
      <c r="AA678" t="s">
        <v>5102</v>
      </c>
      <c r="AB678">
        <v>0</v>
      </c>
      <c r="AC678">
        <v>3</v>
      </c>
      <c r="AD678">
        <v>4.453928571428571</v>
      </c>
      <c r="AF678" t="s">
        <v>5109</v>
      </c>
      <c r="AI678">
        <v>0</v>
      </c>
      <c r="AJ678">
        <v>0</v>
      </c>
      <c r="AK678" t="s">
        <v>7768</v>
      </c>
      <c r="AL678" t="s">
        <v>7768</v>
      </c>
      <c r="AM678" t="s">
        <v>7796</v>
      </c>
    </row>
    <row r="679" spans="1:39">
      <c r="A679" t="s">
        <v>5684</v>
      </c>
      <c r="B679" t="s">
        <v>4554</v>
      </c>
      <c r="C679" t="s">
        <v>4556</v>
      </c>
      <c r="D679">
        <v>133</v>
      </c>
      <c r="E679" t="s">
        <v>4559</v>
      </c>
      <c r="F679">
        <v>6.88</v>
      </c>
      <c r="K679" t="s">
        <v>4891</v>
      </c>
      <c r="M679" t="s">
        <v>4915</v>
      </c>
      <c r="N679">
        <v>8</v>
      </c>
      <c r="O679" t="s">
        <v>6564</v>
      </c>
      <c r="P679" t="s">
        <v>7163</v>
      </c>
      <c r="Q679">
        <v>8</v>
      </c>
      <c r="R679">
        <v>2</v>
      </c>
      <c r="S679">
        <v>-0.76</v>
      </c>
      <c r="T679">
        <v>1.53</v>
      </c>
      <c r="U679">
        <v>380.45</v>
      </c>
      <c r="V679">
        <v>88.33</v>
      </c>
      <c r="W679">
        <v>1.96</v>
      </c>
      <c r="X679">
        <v>9.140000000000001</v>
      </c>
      <c r="Y679">
        <v>9.800000000000001</v>
      </c>
      <c r="Z679">
        <v>3</v>
      </c>
      <c r="AA679" t="s">
        <v>5102</v>
      </c>
      <c r="AB679">
        <v>0</v>
      </c>
      <c r="AC679">
        <v>3</v>
      </c>
      <c r="AD679">
        <v>4.453928571428571</v>
      </c>
      <c r="AF679" t="s">
        <v>5109</v>
      </c>
      <c r="AI679">
        <v>0</v>
      </c>
      <c r="AJ679">
        <v>0</v>
      </c>
      <c r="AK679" t="s">
        <v>7751</v>
      </c>
      <c r="AL679" t="s">
        <v>7751</v>
      </c>
      <c r="AM679" t="s">
        <v>7796</v>
      </c>
    </row>
    <row r="680" spans="1:39">
      <c r="A680" t="s">
        <v>5685</v>
      </c>
      <c r="B680" t="s">
        <v>4554</v>
      </c>
      <c r="C680" t="s">
        <v>4556</v>
      </c>
      <c r="D680">
        <v>138</v>
      </c>
      <c r="E680" t="s">
        <v>4559</v>
      </c>
      <c r="F680">
        <v>6.86</v>
      </c>
      <c r="K680" t="s">
        <v>4891</v>
      </c>
      <c r="M680" t="s">
        <v>4915</v>
      </c>
      <c r="N680">
        <v>8</v>
      </c>
      <c r="O680" t="s">
        <v>6543</v>
      </c>
      <c r="P680" t="s">
        <v>7164</v>
      </c>
      <c r="Q680">
        <v>8</v>
      </c>
      <c r="R680">
        <v>1</v>
      </c>
      <c r="S680">
        <v>2.29</v>
      </c>
      <c r="T680">
        <v>2.3</v>
      </c>
      <c r="U680">
        <v>436.54</v>
      </c>
      <c r="V680">
        <v>83.48</v>
      </c>
      <c r="W680">
        <v>3.26</v>
      </c>
      <c r="X680">
        <v>13.59</v>
      </c>
      <c r="Y680">
        <v>5.78</v>
      </c>
      <c r="Z680">
        <v>3</v>
      </c>
      <c r="AA680" t="s">
        <v>5102</v>
      </c>
      <c r="AB680">
        <v>0</v>
      </c>
      <c r="AC680">
        <v>3</v>
      </c>
      <c r="AD680">
        <v>5.141619047619048</v>
      </c>
      <c r="AF680" t="s">
        <v>5108</v>
      </c>
      <c r="AI680">
        <v>0</v>
      </c>
      <c r="AJ680">
        <v>0</v>
      </c>
      <c r="AK680" t="s">
        <v>7736</v>
      </c>
      <c r="AL680" t="s">
        <v>7736</v>
      </c>
      <c r="AM680" t="s">
        <v>7796</v>
      </c>
    </row>
    <row r="681" spans="1:39">
      <c r="A681" t="s">
        <v>5686</v>
      </c>
      <c r="B681" t="s">
        <v>4554</v>
      </c>
      <c r="C681" t="s">
        <v>4556</v>
      </c>
      <c r="D681">
        <v>140</v>
      </c>
      <c r="E681" t="s">
        <v>4559</v>
      </c>
      <c r="F681">
        <v>6.85</v>
      </c>
      <c r="K681" t="s">
        <v>4891</v>
      </c>
      <c r="M681" t="s">
        <v>6423</v>
      </c>
      <c r="N681">
        <v>8</v>
      </c>
      <c r="O681" t="s">
        <v>6552</v>
      </c>
      <c r="P681" t="s">
        <v>7165</v>
      </c>
      <c r="Q681">
        <v>6</v>
      </c>
      <c r="R681">
        <v>2</v>
      </c>
      <c r="S681">
        <v>2.77</v>
      </c>
      <c r="T681">
        <v>3.07</v>
      </c>
      <c r="U681">
        <v>303.75</v>
      </c>
      <c r="V681">
        <v>89.84999999999999</v>
      </c>
      <c r="W681">
        <v>3.02</v>
      </c>
      <c r="X681">
        <v>7.5</v>
      </c>
      <c r="Y681">
        <v>3.83</v>
      </c>
      <c r="Z681">
        <v>3</v>
      </c>
      <c r="AA681" t="s">
        <v>5102</v>
      </c>
      <c r="AB681">
        <v>0</v>
      </c>
      <c r="AC681">
        <v>2</v>
      </c>
      <c r="AD681">
        <v>5.08</v>
      </c>
      <c r="AF681" t="s">
        <v>5108</v>
      </c>
      <c r="AI681">
        <v>0</v>
      </c>
      <c r="AJ681">
        <v>0</v>
      </c>
      <c r="AK681" t="s">
        <v>7741</v>
      </c>
      <c r="AL681" t="s">
        <v>7741</v>
      </c>
      <c r="AM681" t="s">
        <v>7796</v>
      </c>
    </row>
    <row r="682" spans="1:39">
      <c r="A682" t="s">
        <v>5687</v>
      </c>
      <c r="B682" t="s">
        <v>4554</v>
      </c>
      <c r="C682" t="s">
        <v>4556</v>
      </c>
      <c r="D682">
        <v>140</v>
      </c>
      <c r="E682" t="s">
        <v>4559</v>
      </c>
      <c r="F682">
        <v>6.85</v>
      </c>
      <c r="K682" t="s">
        <v>4891</v>
      </c>
      <c r="M682" t="s">
        <v>6423</v>
      </c>
      <c r="N682">
        <v>8</v>
      </c>
      <c r="O682" t="s">
        <v>6552</v>
      </c>
      <c r="P682" t="s">
        <v>7166</v>
      </c>
      <c r="Q682">
        <v>6</v>
      </c>
      <c r="R682">
        <v>2</v>
      </c>
      <c r="S682">
        <v>2.5</v>
      </c>
      <c r="T682">
        <v>2.5</v>
      </c>
      <c r="U682">
        <v>320.36</v>
      </c>
      <c r="V682">
        <v>102.48</v>
      </c>
      <c r="W682">
        <v>2.95</v>
      </c>
      <c r="X682">
        <v>13.93</v>
      </c>
      <c r="Y682">
        <v>4.18</v>
      </c>
      <c r="Z682">
        <v>4</v>
      </c>
      <c r="AA682" t="s">
        <v>5102</v>
      </c>
      <c r="AB682">
        <v>0</v>
      </c>
      <c r="AC682">
        <v>3</v>
      </c>
      <c r="AD682">
        <v>4.834</v>
      </c>
      <c r="AF682" t="s">
        <v>5108</v>
      </c>
      <c r="AI682">
        <v>0</v>
      </c>
      <c r="AJ682">
        <v>0</v>
      </c>
      <c r="AK682" t="s">
        <v>7741</v>
      </c>
      <c r="AL682" t="s">
        <v>7741</v>
      </c>
      <c r="AM682" t="s">
        <v>7796</v>
      </c>
    </row>
    <row r="683" spans="1:39">
      <c r="A683" t="s">
        <v>5688</v>
      </c>
      <c r="B683" t="s">
        <v>4554</v>
      </c>
      <c r="C683" t="s">
        <v>4556</v>
      </c>
      <c r="D683">
        <v>140</v>
      </c>
      <c r="E683" t="s">
        <v>4559</v>
      </c>
      <c r="F683">
        <v>6.85</v>
      </c>
      <c r="K683" t="s">
        <v>4891</v>
      </c>
      <c r="L683" t="s">
        <v>4892</v>
      </c>
      <c r="M683" t="s">
        <v>6450</v>
      </c>
      <c r="N683">
        <v>9</v>
      </c>
      <c r="O683" t="s">
        <v>6586</v>
      </c>
      <c r="P683" t="s">
        <v>7167</v>
      </c>
      <c r="Q683">
        <v>6</v>
      </c>
      <c r="R683">
        <v>1</v>
      </c>
      <c r="S683">
        <v>1.9</v>
      </c>
      <c r="T683">
        <v>1.9</v>
      </c>
      <c r="U683">
        <v>471.5</v>
      </c>
      <c r="V683">
        <v>75.02</v>
      </c>
      <c r="W683">
        <v>4.17</v>
      </c>
      <c r="Y683">
        <v>2.56</v>
      </c>
      <c r="Z683">
        <v>3</v>
      </c>
      <c r="AA683" t="s">
        <v>5102</v>
      </c>
      <c r="AB683">
        <v>0</v>
      </c>
      <c r="AC683">
        <v>5</v>
      </c>
      <c r="AD683">
        <v>5.036904761904762</v>
      </c>
      <c r="AF683" t="s">
        <v>5108</v>
      </c>
      <c r="AI683">
        <v>0</v>
      </c>
      <c r="AJ683">
        <v>0</v>
      </c>
      <c r="AK683" t="s">
        <v>7769</v>
      </c>
      <c r="AL683" t="s">
        <v>7769</v>
      </c>
      <c r="AM683" t="s">
        <v>7796</v>
      </c>
    </row>
    <row r="684" spans="1:39">
      <c r="A684" t="s">
        <v>5689</v>
      </c>
      <c r="B684" t="s">
        <v>4554</v>
      </c>
      <c r="C684" t="s">
        <v>4556</v>
      </c>
      <c r="D684">
        <v>140</v>
      </c>
      <c r="E684" t="s">
        <v>4559</v>
      </c>
      <c r="F684">
        <v>6.85</v>
      </c>
      <c r="K684" t="s">
        <v>4891</v>
      </c>
      <c r="L684" t="s">
        <v>4892</v>
      </c>
      <c r="M684" t="s">
        <v>6447</v>
      </c>
      <c r="N684">
        <v>9</v>
      </c>
      <c r="O684" t="s">
        <v>6583</v>
      </c>
      <c r="P684" t="s">
        <v>7168</v>
      </c>
      <c r="Q684">
        <v>7</v>
      </c>
      <c r="R684">
        <v>0</v>
      </c>
      <c r="S684">
        <v>2.5</v>
      </c>
      <c r="T684">
        <v>2.5</v>
      </c>
      <c r="U684">
        <v>499.51</v>
      </c>
      <c r="V684">
        <v>75.45999999999999</v>
      </c>
      <c r="W684">
        <v>3.4</v>
      </c>
      <c r="Y684">
        <v>2.54</v>
      </c>
      <c r="Z684">
        <v>3</v>
      </c>
      <c r="AA684" t="s">
        <v>5102</v>
      </c>
      <c r="AB684">
        <v>0</v>
      </c>
      <c r="AC684">
        <v>4</v>
      </c>
      <c r="AD684">
        <v>4.7535</v>
      </c>
      <c r="AF684" t="s">
        <v>5108</v>
      </c>
      <c r="AI684">
        <v>0</v>
      </c>
      <c r="AJ684">
        <v>0</v>
      </c>
      <c r="AK684" t="s">
        <v>7766</v>
      </c>
      <c r="AL684" t="s">
        <v>7766</v>
      </c>
      <c r="AM684" t="s">
        <v>7796</v>
      </c>
    </row>
    <row r="685" spans="1:39">
      <c r="A685" t="s">
        <v>5690</v>
      </c>
      <c r="B685" t="s">
        <v>4554</v>
      </c>
      <c r="C685" t="s">
        <v>4556</v>
      </c>
      <c r="D685">
        <v>140</v>
      </c>
      <c r="E685" t="s">
        <v>4559</v>
      </c>
      <c r="F685">
        <v>6.85</v>
      </c>
      <c r="K685" t="s">
        <v>4891</v>
      </c>
      <c r="L685" t="s">
        <v>4892</v>
      </c>
      <c r="M685" t="s">
        <v>6417</v>
      </c>
      <c r="N685">
        <v>9</v>
      </c>
      <c r="O685" t="s">
        <v>6546</v>
      </c>
      <c r="P685" t="s">
        <v>7169</v>
      </c>
      <c r="Q685">
        <v>8</v>
      </c>
      <c r="R685">
        <v>1</v>
      </c>
      <c r="S685">
        <v>3.72</v>
      </c>
      <c r="T685">
        <v>3.72</v>
      </c>
      <c r="U685">
        <v>477.45</v>
      </c>
      <c r="V685">
        <v>113.72</v>
      </c>
      <c r="W685">
        <v>3.99</v>
      </c>
      <c r="Y685">
        <v>3.49</v>
      </c>
      <c r="Z685">
        <v>4</v>
      </c>
      <c r="AA685" t="s">
        <v>5102</v>
      </c>
      <c r="AB685">
        <v>0</v>
      </c>
      <c r="AC685">
        <v>3</v>
      </c>
      <c r="AD685">
        <v>2.983738095238095</v>
      </c>
      <c r="AF685" t="s">
        <v>5108</v>
      </c>
      <c r="AI685">
        <v>0</v>
      </c>
      <c r="AJ685">
        <v>0</v>
      </c>
      <c r="AK685" t="s">
        <v>7738</v>
      </c>
      <c r="AL685" t="s">
        <v>7738</v>
      </c>
      <c r="AM685" t="s">
        <v>7796</v>
      </c>
    </row>
    <row r="686" spans="1:39">
      <c r="A686" t="s">
        <v>5690</v>
      </c>
      <c r="B686" t="s">
        <v>4554</v>
      </c>
      <c r="C686" t="s">
        <v>4556</v>
      </c>
      <c r="D686">
        <v>140</v>
      </c>
      <c r="E686" t="s">
        <v>4559</v>
      </c>
      <c r="F686">
        <v>6.85</v>
      </c>
      <c r="K686" t="s">
        <v>4891</v>
      </c>
      <c r="L686" t="s">
        <v>4892</v>
      </c>
      <c r="M686" t="s">
        <v>6418</v>
      </c>
      <c r="N686">
        <v>9</v>
      </c>
      <c r="O686" t="s">
        <v>6547</v>
      </c>
      <c r="P686" t="s">
        <v>7169</v>
      </c>
      <c r="Q686">
        <v>8</v>
      </c>
      <c r="R686">
        <v>1</v>
      </c>
      <c r="S686">
        <v>3.72</v>
      </c>
      <c r="T686">
        <v>3.72</v>
      </c>
      <c r="U686">
        <v>477.45</v>
      </c>
      <c r="V686">
        <v>113.72</v>
      </c>
      <c r="W686">
        <v>3.99</v>
      </c>
      <c r="Y686">
        <v>3.49</v>
      </c>
      <c r="Z686">
        <v>4</v>
      </c>
      <c r="AA686" t="s">
        <v>5102</v>
      </c>
      <c r="AB686">
        <v>0</v>
      </c>
      <c r="AC686">
        <v>3</v>
      </c>
      <c r="AD686">
        <v>2.983738095238095</v>
      </c>
      <c r="AF686" t="s">
        <v>5108</v>
      </c>
      <c r="AI686">
        <v>0</v>
      </c>
      <c r="AJ686">
        <v>0</v>
      </c>
      <c r="AK686" t="s">
        <v>7738</v>
      </c>
      <c r="AL686" t="s">
        <v>7738</v>
      </c>
      <c r="AM686" t="s">
        <v>7796</v>
      </c>
    </row>
    <row r="687" spans="1:39">
      <c r="A687" t="s">
        <v>5435</v>
      </c>
      <c r="B687" t="s">
        <v>4554</v>
      </c>
      <c r="C687" t="s">
        <v>4556</v>
      </c>
      <c r="D687">
        <v>140</v>
      </c>
      <c r="E687" t="s">
        <v>4559</v>
      </c>
      <c r="F687">
        <v>6.85</v>
      </c>
      <c r="K687" t="s">
        <v>4891</v>
      </c>
      <c r="L687" t="s">
        <v>4892</v>
      </c>
      <c r="M687" t="s">
        <v>6394</v>
      </c>
      <c r="N687">
        <v>9</v>
      </c>
      <c r="O687" t="s">
        <v>6519</v>
      </c>
      <c r="P687" t="s">
        <v>6914</v>
      </c>
      <c r="Q687">
        <v>5</v>
      </c>
      <c r="R687">
        <v>1</v>
      </c>
      <c r="S687">
        <v>3.45</v>
      </c>
      <c r="T687">
        <v>3.66</v>
      </c>
      <c r="U687">
        <v>452.6</v>
      </c>
      <c r="V687">
        <v>58.64</v>
      </c>
      <c r="W687">
        <v>4.44</v>
      </c>
      <c r="X687">
        <v>7.5</v>
      </c>
      <c r="Y687">
        <v>0.18</v>
      </c>
      <c r="Z687">
        <v>2</v>
      </c>
      <c r="AA687" t="s">
        <v>5102</v>
      </c>
      <c r="AB687">
        <v>0</v>
      </c>
      <c r="AC687">
        <v>4</v>
      </c>
      <c r="AD687">
        <v>4.116904761904761</v>
      </c>
      <c r="AF687" t="s">
        <v>5108</v>
      </c>
      <c r="AI687">
        <v>0</v>
      </c>
      <c r="AJ687">
        <v>0</v>
      </c>
      <c r="AK687" t="s">
        <v>7717</v>
      </c>
      <c r="AL687" t="s">
        <v>7717</v>
      </c>
      <c r="AM687" t="s">
        <v>7796</v>
      </c>
    </row>
    <row r="688" spans="1:39">
      <c r="A688" t="s">
        <v>5691</v>
      </c>
      <c r="B688" t="s">
        <v>4554</v>
      </c>
      <c r="C688" t="s">
        <v>4556</v>
      </c>
      <c r="D688">
        <v>140</v>
      </c>
      <c r="E688" t="s">
        <v>4559</v>
      </c>
      <c r="F688">
        <v>6.85</v>
      </c>
      <c r="I688" t="s">
        <v>6272</v>
      </c>
      <c r="K688" t="s">
        <v>4891</v>
      </c>
      <c r="L688" t="s">
        <v>4892</v>
      </c>
      <c r="M688" t="s">
        <v>6402</v>
      </c>
      <c r="N688">
        <v>9</v>
      </c>
      <c r="O688" t="s">
        <v>6528</v>
      </c>
      <c r="P688" t="s">
        <v>7170</v>
      </c>
      <c r="Q688">
        <v>9</v>
      </c>
      <c r="R688">
        <v>2</v>
      </c>
      <c r="S688">
        <v>1.41</v>
      </c>
      <c r="T688">
        <v>3.41</v>
      </c>
      <c r="U688">
        <v>524.6900000000001</v>
      </c>
      <c r="V688">
        <v>127.35</v>
      </c>
      <c r="W688">
        <v>3.46</v>
      </c>
      <c r="X688">
        <v>0.38</v>
      </c>
      <c r="Y688">
        <v>0</v>
      </c>
      <c r="Z688">
        <v>3</v>
      </c>
      <c r="AA688" t="s">
        <v>5102</v>
      </c>
      <c r="AB688">
        <v>1</v>
      </c>
      <c r="AC688">
        <v>12</v>
      </c>
      <c r="AD688">
        <v>3.295</v>
      </c>
      <c r="AF688" t="s">
        <v>5110</v>
      </c>
      <c r="AI688">
        <v>0</v>
      </c>
      <c r="AJ688">
        <v>0</v>
      </c>
      <c r="AM688" t="s">
        <v>7796</v>
      </c>
    </row>
    <row r="689" spans="1:39">
      <c r="A689" t="s">
        <v>5692</v>
      </c>
      <c r="B689" t="s">
        <v>4554</v>
      </c>
      <c r="C689" t="s">
        <v>4556</v>
      </c>
      <c r="D689">
        <v>142</v>
      </c>
      <c r="E689" t="s">
        <v>4559</v>
      </c>
      <c r="F689">
        <v>6.85</v>
      </c>
      <c r="K689" t="s">
        <v>4891</v>
      </c>
      <c r="M689" t="s">
        <v>4915</v>
      </c>
      <c r="N689">
        <v>8</v>
      </c>
      <c r="O689" t="s">
        <v>6587</v>
      </c>
      <c r="P689" t="s">
        <v>7171</v>
      </c>
      <c r="Q689">
        <v>10</v>
      </c>
      <c r="R689">
        <v>2</v>
      </c>
      <c r="S689">
        <v>0.49</v>
      </c>
      <c r="T689">
        <v>0.58</v>
      </c>
      <c r="U689">
        <v>409.45</v>
      </c>
      <c r="V689">
        <v>120.54</v>
      </c>
      <c r="W689">
        <v>2.11</v>
      </c>
      <c r="Y689">
        <v>6.36</v>
      </c>
      <c r="Z689">
        <v>3</v>
      </c>
      <c r="AA689" t="s">
        <v>5102</v>
      </c>
      <c r="AB689">
        <v>0</v>
      </c>
      <c r="AC689">
        <v>6</v>
      </c>
      <c r="AD689">
        <v>4.146785714285715</v>
      </c>
      <c r="AF689" t="s">
        <v>5108</v>
      </c>
      <c r="AI689">
        <v>0</v>
      </c>
      <c r="AJ689">
        <v>0</v>
      </c>
      <c r="AK689" t="s">
        <v>7770</v>
      </c>
      <c r="AL689" t="s">
        <v>7770</v>
      </c>
      <c r="AM689" t="s">
        <v>7796</v>
      </c>
    </row>
    <row r="690" spans="1:39">
      <c r="A690" t="s">
        <v>5693</v>
      </c>
      <c r="B690" t="s">
        <v>4554</v>
      </c>
      <c r="C690" t="s">
        <v>4556</v>
      </c>
      <c r="D690">
        <v>142.99</v>
      </c>
      <c r="E690" t="s">
        <v>4559</v>
      </c>
      <c r="F690">
        <v>6.84</v>
      </c>
      <c r="K690" t="s">
        <v>4891</v>
      </c>
      <c r="L690" t="s">
        <v>4892</v>
      </c>
      <c r="M690" t="s">
        <v>4901</v>
      </c>
      <c r="N690">
        <v>9</v>
      </c>
      <c r="O690" t="s">
        <v>6573</v>
      </c>
      <c r="P690" t="s">
        <v>7172</v>
      </c>
      <c r="Q690">
        <v>6</v>
      </c>
      <c r="R690">
        <v>1</v>
      </c>
      <c r="S690">
        <v>4.23</v>
      </c>
      <c r="T690">
        <v>4.23</v>
      </c>
      <c r="U690">
        <v>322.32</v>
      </c>
      <c r="V690">
        <v>90.18000000000001</v>
      </c>
      <c r="W690">
        <v>3.8</v>
      </c>
      <c r="Y690">
        <v>2.59</v>
      </c>
      <c r="Z690">
        <v>3</v>
      </c>
      <c r="AA690" t="s">
        <v>5102</v>
      </c>
      <c r="AB690">
        <v>0</v>
      </c>
      <c r="AC690">
        <v>5</v>
      </c>
      <c r="AD690">
        <v>4.212333333333333</v>
      </c>
      <c r="AF690" t="s">
        <v>5108</v>
      </c>
      <c r="AI690">
        <v>0</v>
      </c>
      <c r="AJ690">
        <v>0</v>
      </c>
      <c r="AK690" t="s">
        <v>7759</v>
      </c>
      <c r="AL690" t="s">
        <v>7759</v>
      </c>
      <c r="AM690" t="s">
        <v>7796</v>
      </c>
    </row>
    <row r="691" spans="1:39">
      <c r="A691" t="s">
        <v>5693</v>
      </c>
      <c r="B691" t="s">
        <v>4554</v>
      </c>
      <c r="C691" t="s">
        <v>4556</v>
      </c>
      <c r="D691">
        <v>143</v>
      </c>
      <c r="E691" t="s">
        <v>4559</v>
      </c>
      <c r="F691">
        <v>6.84</v>
      </c>
      <c r="K691" t="s">
        <v>4891</v>
      </c>
      <c r="L691" t="s">
        <v>4892</v>
      </c>
      <c r="M691" t="s">
        <v>4901</v>
      </c>
      <c r="N691">
        <v>9</v>
      </c>
      <c r="O691" t="s">
        <v>6573</v>
      </c>
      <c r="P691" t="s">
        <v>7172</v>
      </c>
      <c r="Q691">
        <v>6</v>
      </c>
      <c r="R691">
        <v>1</v>
      </c>
      <c r="S691">
        <v>4.23</v>
      </c>
      <c r="T691">
        <v>4.23</v>
      </c>
      <c r="U691">
        <v>322.32</v>
      </c>
      <c r="V691">
        <v>90.18000000000001</v>
      </c>
      <c r="W691">
        <v>3.8</v>
      </c>
      <c r="Y691">
        <v>2.59</v>
      </c>
      <c r="Z691">
        <v>3</v>
      </c>
      <c r="AA691" t="s">
        <v>5102</v>
      </c>
      <c r="AB691">
        <v>0</v>
      </c>
      <c r="AC691">
        <v>5</v>
      </c>
      <c r="AD691">
        <v>4.212333333333333</v>
      </c>
      <c r="AF691" t="s">
        <v>5108</v>
      </c>
      <c r="AI691">
        <v>0</v>
      </c>
      <c r="AJ691">
        <v>0</v>
      </c>
      <c r="AK691" t="s">
        <v>7759</v>
      </c>
      <c r="AL691" t="s">
        <v>7759</v>
      </c>
      <c r="AM691" t="s">
        <v>7796</v>
      </c>
    </row>
    <row r="692" spans="1:39">
      <c r="A692" t="s">
        <v>5694</v>
      </c>
      <c r="B692" t="s">
        <v>4554</v>
      </c>
      <c r="C692" t="s">
        <v>4556</v>
      </c>
      <c r="D692">
        <v>145</v>
      </c>
      <c r="E692" t="s">
        <v>4559</v>
      </c>
      <c r="F692">
        <v>6.84</v>
      </c>
      <c r="K692" t="s">
        <v>4891</v>
      </c>
      <c r="M692" t="s">
        <v>6415</v>
      </c>
      <c r="N692">
        <v>8</v>
      </c>
      <c r="O692" t="s">
        <v>6544</v>
      </c>
      <c r="P692" t="s">
        <v>7173</v>
      </c>
      <c r="Q692">
        <v>6</v>
      </c>
      <c r="R692">
        <v>2</v>
      </c>
      <c r="S692">
        <v>2.73</v>
      </c>
      <c r="T692">
        <v>2.73</v>
      </c>
      <c r="U692">
        <v>381.46</v>
      </c>
      <c r="V692">
        <v>83.14</v>
      </c>
      <c r="W692">
        <v>3.13</v>
      </c>
      <c r="X692">
        <v>13.59</v>
      </c>
      <c r="Y692">
        <v>2.86</v>
      </c>
      <c r="Z692">
        <v>3</v>
      </c>
      <c r="AA692" t="s">
        <v>5102</v>
      </c>
      <c r="AB692">
        <v>0</v>
      </c>
      <c r="AC692">
        <v>2</v>
      </c>
      <c r="AD692">
        <v>4.981714285714286</v>
      </c>
      <c r="AF692" t="s">
        <v>5108</v>
      </c>
      <c r="AI692">
        <v>0</v>
      </c>
      <c r="AJ692">
        <v>0</v>
      </c>
      <c r="AK692" t="s">
        <v>7737</v>
      </c>
      <c r="AL692" t="s">
        <v>7737</v>
      </c>
      <c r="AM692" t="s">
        <v>7796</v>
      </c>
    </row>
    <row r="693" spans="1:39">
      <c r="A693" t="s">
        <v>5695</v>
      </c>
      <c r="B693" t="s">
        <v>4554</v>
      </c>
      <c r="C693" t="s">
        <v>4556</v>
      </c>
      <c r="D693">
        <v>147</v>
      </c>
      <c r="E693" t="s">
        <v>4559</v>
      </c>
      <c r="F693">
        <v>6.83</v>
      </c>
      <c r="K693" t="s">
        <v>4891</v>
      </c>
      <c r="M693" t="s">
        <v>6423</v>
      </c>
      <c r="N693">
        <v>8</v>
      </c>
      <c r="O693" t="s">
        <v>6552</v>
      </c>
      <c r="P693" t="s">
        <v>7174</v>
      </c>
      <c r="Q693">
        <v>6</v>
      </c>
      <c r="R693">
        <v>2</v>
      </c>
      <c r="S693">
        <v>3.36</v>
      </c>
      <c r="T693">
        <v>3.65</v>
      </c>
      <c r="U693">
        <v>329.79</v>
      </c>
      <c r="V693">
        <v>89.84999999999999</v>
      </c>
      <c r="W693">
        <v>3.55</v>
      </c>
      <c r="X693">
        <v>7.51</v>
      </c>
      <c r="Y693">
        <v>3.91</v>
      </c>
      <c r="Z693">
        <v>3</v>
      </c>
      <c r="AA693" t="s">
        <v>5102</v>
      </c>
      <c r="AB693">
        <v>0</v>
      </c>
      <c r="AC693">
        <v>2</v>
      </c>
      <c r="AD693">
        <v>4.495</v>
      </c>
      <c r="AF693" t="s">
        <v>5108</v>
      </c>
      <c r="AI693">
        <v>0</v>
      </c>
      <c r="AJ693">
        <v>0</v>
      </c>
      <c r="AK693" t="s">
        <v>7741</v>
      </c>
      <c r="AL693" t="s">
        <v>7741</v>
      </c>
      <c r="AM693" t="s">
        <v>7796</v>
      </c>
    </row>
    <row r="694" spans="1:39">
      <c r="A694" t="s">
        <v>5696</v>
      </c>
      <c r="B694" t="s">
        <v>4554</v>
      </c>
      <c r="C694" t="s">
        <v>4556</v>
      </c>
      <c r="D694">
        <v>148</v>
      </c>
      <c r="E694" t="s">
        <v>4559</v>
      </c>
      <c r="F694">
        <v>6.83</v>
      </c>
      <c r="K694" t="s">
        <v>4891</v>
      </c>
      <c r="M694" t="s">
        <v>6451</v>
      </c>
      <c r="N694">
        <v>8</v>
      </c>
      <c r="O694" t="s">
        <v>6588</v>
      </c>
      <c r="P694" t="s">
        <v>7175</v>
      </c>
      <c r="Q694">
        <v>9</v>
      </c>
      <c r="R694">
        <v>2</v>
      </c>
      <c r="S694">
        <v>1.84</v>
      </c>
      <c r="T694">
        <v>1.84</v>
      </c>
      <c r="U694">
        <v>494.56</v>
      </c>
      <c r="V694">
        <v>126.74</v>
      </c>
      <c r="W694">
        <v>2.48</v>
      </c>
      <c r="X694">
        <v>13.82</v>
      </c>
      <c r="Y694">
        <v>4.51</v>
      </c>
      <c r="Z694">
        <v>3</v>
      </c>
      <c r="AA694" t="s">
        <v>5102</v>
      </c>
      <c r="AB694">
        <v>0</v>
      </c>
      <c r="AC694">
        <v>4</v>
      </c>
      <c r="AD694">
        <v>3.538857142857143</v>
      </c>
      <c r="AF694" t="s">
        <v>5108</v>
      </c>
      <c r="AI694">
        <v>0</v>
      </c>
      <c r="AJ694">
        <v>0</v>
      </c>
      <c r="AK694" t="s">
        <v>7771</v>
      </c>
      <c r="AL694" t="s">
        <v>7771</v>
      </c>
      <c r="AM694" t="s">
        <v>7796</v>
      </c>
    </row>
    <row r="695" spans="1:39">
      <c r="A695" t="s">
        <v>5697</v>
      </c>
      <c r="B695" t="s">
        <v>4554</v>
      </c>
      <c r="C695" t="s">
        <v>4556</v>
      </c>
      <c r="D695">
        <v>149</v>
      </c>
      <c r="E695" t="s">
        <v>4559</v>
      </c>
      <c r="F695">
        <v>6.83</v>
      </c>
      <c r="K695" t="s">
        <v>4891</v>
      </c>
      <c r="M695" t="s">
        <v>6426</v>
      </c>
      <c r="N695">
        <v>8</v>
      </c>
      <c r="O695" t="s">
        <v>6556</v>
      </c>
      <c r="P695" t="s">
        <v>7176</v>
      </c>
      <c r="Q695">
        <v>10</v>
      </c>
      <c r="R695">
        <v>2</v>
      </c>
      <c r="S695">
        <v>0.71</v>
      </c>
      <c r="T695">
        <v>0.72</v>
      </c>
      <c r="U695">
        <v>489.54</v>
      </c>
      <c r="V695">
        <v>130.52</v>
      </c>
      <c r="W695">
        <v>2.18</v>
      </c>
      <c r="X695">
        <v>12.07</v>
      </c>
      <c r="Y695">
        <v>5.8</v>
      </c>
      <c r="Z695">
        <v>3</v>
      </c>
      <c r="AA695" t="s">
        <v>5102</v>
      </c>
      <c r="AB695">
        <v>0</v>
      </c>
      <c r="AC695">
        <v>5</v>
      </c>
      <c r="AD695">
        <v>3.574714285714286</v>
      </c>
      <c r="AF695" t="s">
        <v>5108</v>
      </c>
      <c r="AI695">
        <v>0</v>
      </c>
      <c r="AJ695">
        <v>0</v>
      </c>
      <c r="AK695" t="s">
        <v>7745</v>
      </c>
      <c r="AL695" t="s">
        <v>7745</v>
      </c>
      <c r="AM695" t="s">
        <v>7796</v>
      </c>
    </row>
    <row r="696" spans="1:39">
      <c r="A696" t="s">
        <v>4716</v>
      </c>
      <c r="B696" t="s">
        <v>4554</v>
      </c>
      <c r="C696" t="s">
        <v>4556</v>
      </c>
      <c r="D696">
        <v>150</v>
      </c>
      <c r="E696" t="s">
        <v>4559</v>
      </c>
      <c r="F696">
        <v>6.82</v>
      </c>
      <c r="K696" t="s">
        <v>4891</v>
      </c>
      <c r="M696" t="s">
        <v>6414</v>
      </c>
      <c r="N696">
        <v>8</v>
      </c>
      <c r="O696" t="s">
        <v>6542</v>
      </c>
      <c r="P696" t="s">
        <v>4942</v>
      </c>
      <c r="Q696">
        <v>7</v>
      </c>
      <c r="R696">
        <v>1</v>
      </c>
      <c r="S696">
        <v>3.02</v>
      </c>
      <c r="T696">
        <v>3.04</v>
      </c>
      <c r="U696">
        <v>348.36</v>
      </c>
      <c r="V696">
        <v>84.51000000000001</v>
      </c>
      <c r="W696">
        <v>2.98</v>
      </c>
      <c r="X696">
        <v>9.06</v>
      </c>
      <c r="Y696">
        <v>2.97</v>
      </c>
      <c r="Z696">
        <v>4</v>
      </c>
      <c r="AA696" t="s">
        <v>5102</v>
      </c>
      <c r="AB696">
        <v>0</v>
      </c>
      <c r="AC696">
        <v>2</v>
      </c>
      <c r="AD696">
        <v>5.303333333333333</v>
      </c>
      <c r="AE696" t="s">
        <v>5104</v>
      </c>
      <c r="AF696" t="s">
        <v>5108</v>
      </c>
      <c r="AI696">
        <v>0</v>
      </c>
      <c r="AJ696">
        <v>0</v>
      </c>
      <c r="AK696" t="s">
        <v>7700</v>
      </c>
      <c r="AL696" t="s">
        <v>7700</v>
      </c>
      <c r="AM696" t="s">
        <v>7796</v>
      </c>
    </row>
    <row r="697" spans="1:39">
      <c r="A697" t="s">
        <v>4716</v>
      </c>
      <c r="B697" t="s">
        <v>4554</v>
      </c>
      <c r="C697" t="s">
        <v>4556</v>
      </c>
      <c r="D697">
        <v>150</v>
      </c>
      <c r="E697" t="s">
        <v>4559</v>
      </c>
      <c r="F697">
        <v>6.82</v>
      </c>
      <c r="K697" t="s">
        <v>4891</v>
      </c>
      <c r="M697" t="s">
        <v>6414</v>
      </c>
      <c r="N697">
        <v>8</v>
      </c>
      <c r="O697" t="s">
        <v>6542</v>
      </c>
      <c r="P697" t="s">
        <v>4942</v>
      </c>
      <c r="Q697">
        <v>7</v>
      </c>
      <c r="R697">
        <v>1</v>
      </c>
      <c r="S697">
        <v>3.02</v>
      </c>
      <c r="T697">
        <v>3.04</v>
      </c>
      <c r="U697">
        <v>348.36</v>
      </c>
      <c r="V697">
        <v>84.51000000000001</v>
      </c>
      <c r="W697">
        <v>2.98</v>
      </c>
      <c r="X697">
        <v>9.06</v>
      </c>
      <c r="Y697">
        <v>2.97</v>
      </c>
      <c r="Z697">
        <v>4</v>
      </c>
      <c r="AA697" t="s">
        <v>5102</v>
      </c>
      <c r="AB697">
        <v>0</v>
      </c>
      <c r="AC697">
        <v>2</v>
      </c>
      <c r="AD697">
        <v>5.303333333333333</v>
      </c>
      <c r="AE697" t="s">
        <v>5104</v>
      </c>
      <c r="AF697" t="s">
        <v>5108</v>
      </c>
      <c r="AI697">
        <v>0</v>
      </c>
      <c r="AJ697">
        <v>0</v>
      </c>
      <c r="AK697" t="s">
        <v>7700</v>
      </c>
      <c r="AL697" t="s">
        <v>7700</v>
      </c>
      <c r="AM697" t="s">
        <v>7796</v>
      </c>
    </row>
    <row r="698" spans="1:39">
      <c r="A698" t="s">
        <v>5698</v>
      </c>
      <c r="B698" t="s">
        <v>4554</v>
      </c>
      <c r="C698" t="s">
        <v>4556</v>
      </c>
      <c r="D698">
        <v>150</v>
      </c>
      <c r="E698" t="s">
        <v>4559</v>
      </c>
      <c r="F698">
        <v>6.82</v>
      </c>
      <c r="K698" t="s">
        <v>4891</v>
      </c>
      <c r="L698" t="s">
        <v>4892</v>
      </c>
      <c r="M698" t="s">
        <v>6431</v>
      </c>
      <c r="N698">
        <v>9</v>
      </c>
      <c r="O698" t="s">
        <v>6563</v>
      </c>
      <c r="P698" t="s">
        <v>7177</v>
      </c>
      <c r="Q698">
        <v>6</v>
      </c>
      <c r="R698">
        <v>1</v>
      </c>
      <c r="S698">
        <v>2.71</v>
      </c>
      <c r="T698">
        <v>2.73</v>
      </c>
      <c r="U698">
        <v>334.38</v>
      </c>
      <c r="V698">
        <v>71.37</v>
      </c>
      <c r="W698">
        <v>2.75</v>
      </c>
      <c r="X698">
        <v>9.15</v>
      </c>
      <c r="Y698">
        <v>3.07</v>
      </c>
      <c r="Z698">
        <v>3</v>
      </c>
      <c r="AA698" t="s">
        <v>5102</v>
      </c>
      <c r="AB698">
        <v>0</v>
      </c>
      <c r="AC698">
        <v>3</v>
      </c>
      <c r="AD698">
        <v>5.478333333333333</v>
      </c>
      <c r="AF698" t="s">
        <v>5108</v>
      </c>
      <c r="AI698">
        <v>0</v>
      </c>
      <c r="AJ698">
        <v>0</v>
      </c>
      <c r="AK698" t="s">
        <v>7750</v>
      </c>
      <c r="AL698" t="s">
        <v>7750</v>
      </c>
      <c r="AM698" t="s">
        <v>7796</v>
      </c>
    </row>
    <row r="699" spans="1:39">
      <c r="A699" t="s">
        <v>5699</v>
      </c>
      <c r="B699" t="s">
        <v>4554</v>
      </c>
      <c r="C699" t="s">
        <v>4556</v>
      </c>
      <c r="D699">
        <v>150</v>
      </c>
      <c r="E699" t="s">
        <v>4559</v>
      </c>
      <c r="F699">
        <v>6.82</v>
      </c>
      <c r="K699" t="s">
        <v>4891</v>
      </c>
      <c r="L699" t="s">
        <v>4892</v>
      </c>
      <c r="M699" t="s">
        <v>6452</v>
      </c>
      <c r="N699">
        <v>9</v>
      </c>
      <c r="O699" t="s">
        <v>6589</v>
      </c>
      <c r="P699" t="s">
        <v>7178</v>
      </c>
      <c r="Q699">
        <v>5</v>
      </c>
      <c r="R699">
        <v>1</v>
      </c>
      <c r="S699">
        <v>4.25</v>
      </c>
      <c r="T699">
        <v>4.26</v>
      </c>
      <c r="U699">
        <v>378.44</v>
      </c>
      <c r="V699">
        <v>78.67</v>
      </c>
      <c r="W699">
        <v>5.31</v>
      </c>
      <c r="Y699">
        <v>5.25</v>
      </c>
      <c r="Z699">
        <v>4</v>
      </c>
      <c r="AA699" t="s">
        <v>5102</v>
      </c>
      <c r="AB699">
        <v>1</v>
      </c>
      <c r="AC699">
        <v>5</v>
      </c>
      <c r="AD699">
        <v>4.071619047619048</v>
      </c>
      <c r="AF699" t="s">
        <v>5108</v>
      </c>
      <c r="AI699">
        <v>0</v>
      </c>
      <c r="AJ699">
        <v>0</v>
      </c>
      <c r="AK699" t="s">
        <v>7713</v>
      </c>
      <c r="AL699" t="s">
        <v>7713</v>
      </c>
      <c r="AM699" t="s">
        <v>7796</v>
      </c>
    </row>
    <row r="700" spans="1:39">
      <c r="A700" t="s">
        <v>5700</v>
      </c>
      <c r="B700" t="s">
        <v>4554</v>
      </c>
      <c r="C700" t="s">
        <v>4556</v>
      </c>
      <c r="D700">
        <v>150</v>
      </c>
      <c r="E700" t="s">
        <v>4559</v>
      </c>
      <c r="F700">
        <v>6.82</v>
      </c>
      <c r="K700" t="s">
        <v>4891</v>
      </c>
      <c r="L700" t="s">
        <v>4892</v>
      </c>
      <c r="M700" t="s">
        <v>6418</v>
      </c>
      <c r="N700">
        <v>9</v>
      </c>
      <c r="O700" t="s">
        <v>6547</v>
      </c>
      <c r="P700" t="s">
        <v>7179</v>
      </c>
      <c r="Q700">
        <v>9</v>
      </c>
      <c r="R700">
        <v>1</v>
      </c>
      <c r="S700">
        <v>2.53</v>
      </c>
      <c r="T700">
        <v>2.53</v>
      </c>
      <c r="U700">
        <v>444.89</v>
      </c>
      <c r="V700">
        <v>126.61</v>
      </c>
      <c r="W700">
        <v>3.02</v>
      </c>
      <c r="Y700">
        <v>4.08</v>
      </c>
      <c r="Z700">
        <v>4</v>
      </c>
      <c r="AA700" t="s">
        <v>5102</v>
      </c>
      <c r="AB700">
        <v>0</v>
      </c>
      <c r="AC700">
        <v>3</v>
      </c>
      <c r="AD700">
        <v>3.961976190476191</v>
      </c>
      <c r="AF700" t="s">
        <v>5108</v>
      </c>
      <c r="AI700">
        <v>0</v>
      </c>
      <c r="AJ700">
        <v>0</v>
      </c>
      <c r="AK700" t="s">
        <v>7738</v>
      </c>
      <c r="AL700" t="s">
        <v>7738</v>
      </c>
      <c r="AM700" t="s">
        <v>7796</v>
      </c>
    </row>
    <row r="701" spans="1:39">
      <c r="A701" t="s">
        <v>5700</v>
      </c>
      <c r="B701" t="s">
        <v>4554</v>
      </c>
      <c r="C701" t="s">
        <v>4556</v>
      </c>
      <c r="D701">
        <v>150</v>
      </c>
      <c r="E701" t="s">
        <v>4559</v>
      </c>
      <c r="F701">
        <v>6.82</v>
      </c>
      <c r="K701" t="s">
        <v>4891</v>
      </c>
      <c r="L701" t="s">
        <v>4892</v>
      </c>
      <c r="M701" t="s">
        <v>6417</v>
      </c>
      <c r="N701">
        <v>9</v>
      </c>
      <c r="O701" t="s">
        <v>6546</v>
      </c>
      <c r="P701" t="s">
        <v>7179</v>
      </c>
      <c r="Q701">
        <v>9</v>
      </c>
      <c r="R701">
        <v>1</v>
      </c>
      <c r="S701">
        <v>2.53</v>
      </c>
      <c r="T701">
        <v>2.53</v>
      </c>
      <c r="U701">
        <v>444.89</v>
      </c>
      <c r="V701">
        <v>126.61</v>
      </c>
      <c r="W701">
        <v>3.02</v>
      </c>
      <c r="Y701">
        <v>4.08</v>
      </c>
      <c r="Z701">
        <v>4</v>
      </c>
      <c r="AA701" t="s">
        <v>5102</v>
      </c>
      <c r="AB701">
        <v>0</v>
      </c>
      <c r="AC701">
        <v>3</v>
      </c>
      <c r="AD701">
        <v>3.961976190476191</v>
      </c>
      <c r="AF701" t="s">
        <v>5108</v>
      </c>
      <c r="AI701">
        <v>0</v>
      </c>
      <c r="AJ701">
        <v>0</v>
      </c>
      <c r="AK701" t="s">
        <v>7738</v>
      </c>
      <c r="AL701" t="s">
        <v>7738</v>
      </c>
      <c r="AM701" t="s">
        <v>7796</v>
      </c>
    </row>
    <row r="702" spans="1:39">
      <c r="A702" t="s">
        <v>5701</v>
      </c>
      <c r="B702" t="s">
        <v>4554</v>
      </c>
      <c r="C702" t="s">
        <v>4556</v>
      </c>
      <c r="D702">
        <v>150</v>
      </c>
      <c r="E702" t="s">
        <v>4559</v>
      </c>
      <c r="F702">
        <v>6.82</v>
      </c>
      <c r="K702" t="s">
        <v>4891</v>
      </c>
      <c r="M702" t="s">
        <v>6426</v>
      </c>
      <c r="N702">
        <v>8</v>
      </c>
      <c r="O702" t="s">
        <v>6556</v>
      </c>
      <c r="P702" t="s">
        <v>7180</v>
      </c>
      <c r="Q702">
        <v>9</v>
      </c>
      <c r="R702">
        <v>2</v>
      </c>
      <c r="S702">
        <v>2.16</v>
      </c>
      <c r="T702">
        <v>2.17</v>
      </c>
      <c r="U702">
        <v>488.55</v>
      </c>
      <c r="V702">
        <v>117.63</v>
      </c>
      <c r="W702">
        <v>2.78</v>
      </c>
      <c r="X702">
        <v>13.3</v>
      </c>
      <c r="Y702">
        <v>5.84</v>
      </c>
      <c r="Z702">
        <v>3</v>
      </c>
      <c r="AA702" t="s">
        <v>5102</v>
      </c>
      <c r="AB702">
        <v>0</v>
      </c>
      <c r="AC702">
        <v>5</v>
      </c>
      <c r="AD702">
        <v>3.580785714285714</v>
      </c>
      <c r="AF702" t="s">
        <v>5108</v>
      </c>
      <c r="AI702">
        <v>0</v>
      </c>
      <c r="AJ702">
        <v>0</v>
      </c>
      <c r="AK702" t="s">
        <v>7745</v>
      </c>
      <c r="AL702" t="s">
        <v>7745</v>
      </c>
      <c r="AM702" t="s">
        <v>7796</v>
      </c>
    </row>
    <row r="703" spans="1:39">
      <c r="A703" t="s">
        <v>5702</v>
      </c>
      <c r="B703" t="s">
        <v>4554</v>
      </c>
      <c r="C703" t="s">
        <v>4556</v>
      </c>
      <c r="D703">
        <v>150</v>
      </c>
      <c r="E703" t="s">
        <v>4559</v>
      </c>
      <c r="F703">
        <v>6.82</v>
      </c>
      <c r="I703" t="s">
        <v>6273</v>
      </c>
      <c r="K703" t="s">
        <v>4891</v>
      </c>
      <c r="L703" t="s">
        <v>4892</v>
      </c>
      <c r="M703" t="s">
        <v>6402</v>
      </c>
      <c r="N703">
        <v>9</v>
      </c>
      <c r="O703" t="s">
        <v>6528</v>
      </c>
      <c r="P703" t="s">
        <v>7181</v>
      </c>
      <c r="Q703">
        <v>7</v>
      </c>
      <c r="R703">
        <v>2</v>
      </c>
      <c r="S703">
        <v>3.83</v>
      </c>
      <c r="T703">
        <v>4.84</v>
      </c>
      <c r="U703">
        <v>522.6</v>
      </c>
      <c r="V703">
        <v>102.44</v>
      </c>
      <c r="W703">
        <v>5.29</v>
      </c>
      <c r="X703">
        <v>6.4</v>
      </c>
      <c r="Y703">
        <v>0.84</v>
      </c>
      <c r="Z703">
        <v>4</v>
      </c>
      <c r="AA703" t="s">
        <v>5102</v>
      </c>
      <c r="AB703">
        <v>2</v>
      </c>
      <c r="AC703">
        <v>8</v>
      </c>
      <c r="AD703">
        <v>2.250333333333334</v>
      </c>
      <c r="AF703" t="s">
        <v>5110</v>
      </c>
      <c r="AI703">
        <v>0</v>
      </c>
      <c r="AJ703">
        <v>0</v>
      </c>
      <c r="AM703" t="s">
        <v>7796</v>
      </c>
    </row>
    <row r="704" spans="1:39">
      <c r="A704" t="s">
        <v>5703</v>
      </c>
      <c r="B704" t="s">
        <v>4554</v>
      </c>
      <c r="C704" t="s">
        <v>4556</v>
      </c>
      <c r="D704">
        <v>150</v>
      </c>
      <c r="E704" t="s">
        <v>4559</v>
      </c>
      <c r="F704">
        <v>6.82</v>
      </c>
      <c r="K704" t="s">
        <v>4891</v>
      </c>
      <c r="L704" t="s">
        <v>4892</v>
      </c>
      <c r="M704" t="s">
        <v>6408</v>
      </c>
      <c r="N704">
        <v>9</v>
      </c>
      <c r="O704" t="s">
        <v>6535</v>
      </c>
      <c r="P704" t="s">
        <v>7182</v>
      </c>
      <c r="Q704">
        <v>7</v>
      </c>
      <c r="R704">
        <v>2</v>
      </c>
      <c r="S704">
        <v>4.63</v>
      </c>
      <c r="T704">
        <v>4.63</v>
      </c>
      <c r="U704">
        <v>472.94</v>
      </c>
      <c r="V704">
        <v>107.31</v>
      </c>
      <c r="W704">
        <v>4.15</v>
      </c>
      <c r="X704">
        <v>10.8</v>
      </c>
      <c r="Y704">
        <v>1.3</v>
      </c>
      <c r="Z704">
        <v>5</v>
      </c>
      <c r="AA704" t="s">
        <v>5102</v>
      </c>
      <c r="AB704">
        <v>0</v>
      </c>
      <c r="AC704">
        <v>5</v>
      </c>
      <c r="AD704">
        <v>2.301285714285714</v>
      </c>
      <c r="AF704" t="s">
        <v>5108</v>
      </c>
      <c r="AI704">
        <v>0</v>
      </c>
      <c r="AJ704">
        <v>0</v>
      </c>
      <c r="AK704" t="s">
        <v>5113</v>
      </c>
      <c r="AL704" t="s">
        <v>5113</v>
      </c>
      <c r="AM704" t="s">
        <v>7796</v>
      </c>
    </row>
    <row r="705" spans="1:39">
      <c r="A705" t="s">
        <v>5704</v>
      </c>
      <c r="B705" t="s">
        <v>4554</v>
      </c>
      <c r="C705" t="s">
        <v>4556</v>
      </c>
      <c r="D705">
        <v>152</v>
      </c>
      <c r="E705" t="s">
        <v>4559</v>
      </c>
      <c r="F705">
        <v>6.82</v>
      </c>
      <c r="K705" t="s">
        <v>4891</v>
      </c>
      <c r="L705" t="s">
        <v>4892</v>
      </c>
      <c r="M705" t="s">
        <v>6379</v>
      </c>
      <c r="N705">
        <v>9</v>
      </c>
      <c r="O705" t="s">
        <v>6501</v>
      </c>
      <c r="P705" t="s">
        <v>7183</v>
      </c>
      <c r="Q705">
        <v>6</v>
      </c>
      <c r="R705">
        <v>3</v>
      </c>
      <c r="S705">
        <v>0.54</v>
      </c>
      <c r="T705">
        <v>2.46</v>
      </c>
      <c r="U705">
        <v>401.42</v>
      </c>
      <c r="V705">
        <v>127.07</v>
      </c>
      <c r="W705">
        <v>2.03</v>
      </c>
      <c r="X705">
        <v>5.42</v>
      </c>
      <c r="Y705">
        <v>1.12</v>
      </c>
      <c r="Z705">
        <v>3</v>
      </c>
      <c r="AA705" t="s">
        <v>5102</v>
      </c>
      <c r="AB705">
        <v>0</v>
      </c>
      <c r="AC705">
        <v>5</v>
      </c>
      <c r="AD705">
        <v>3.870809523809524</v>
      </c>
      <c r="AF705" t="s">
        <v>5110</v>
      </c>
      <c r="AI705">
        <v>0</v>
      </c>
      <c r="AJ705">
        <v>0</v>
      </c>
      <c r="AK705" t="s">
        <v>7704</v>
      </c>
      <c r="AL705" t="s">
        <v>7704</v>
      </c>
      <c r="AM705" t="s">
        <v>7796</v>
      </c>
    </row>
    <row r="706" spans="1:39">
      <c r="A706" t="s">
        <v>5449</v>
      </c>
      <c r="B706" t="s">
        <v>4554</v>
      </c>
      <c r="C706" t="s">
        <v>4556</v>
      </c>
      <c r="D706">
        <v>152.4</v>
      </c>
      <c r="E706" t="s">
        <v>4559</v>
      </c>
      <c r="F706">
        <v>6.82</v>
      </c>
      <c r="K706" t="s">
        <v>4891</v>
      </c>
      <c r="L706" t="s">
        <v>4892</v>
      </c>
      <c r="M706" t="s">
        <v>6394</v>
      </c>
      <c r="N706">
        <v>9</v>
      </c>
      <c r="O706" t="s">
        <v>6519</v>
      </c>
      <c r="P706" t="s">
        <v>6928</v>
      </c>
      <c r="Q706">
        <v>6</v>
      </c>
      <c r="R706">
        <v>1</v>
      </c>
      <c r="S706">
        <v>1.41</v>
      </c>
      <c r="T706">
        <v>1.62</v>
      </c>
      <c r="U706">
        <v>407.48</v>
      </c>
      <c r="V706">
        <v>82.43000000000001</v>
      </c>
      <c r="W706">
        <v>2.97</v>
      </c>
      <c r="X706">
        <v>7.5</v>
      </c>
      <c r="Y706">
        <v>0.02</v>
      </c>
      <c r="Z706">
        <v>2</v>
      </c>
      <c r="AA706" t="s">
        <v>5102</v>
      </c>
      <c r="AB706">
        <v>0</v>
      </c>
      <c r="AC706">
        <v>3</v>
      </c>
      <c r="AD706">
        <v>5.494190476190476</v>
      </c>
      <c r="AF706" t="s">
        <v>5108</v>
      </c>
      <c r="AI706">
        <v>0</v>
      </c>
      <c r="AJ706">
        <v>0</v>
      </c>
      <c r="AK706" t="s">
        <v>7717</v>
      </c>
      <c r="AL706" t="s">
        <v>7717</v>
      </c>
      <c r="AM706" t="s">
        <v>7796</v>
      </c>
    </row>
    <row r="707" spans="1:39">
      <c r="A707" t="s">
        <v>5705</v>
      </c>
      <c r="B707" t="s">
        <v>4554</v>
      </c>
      <c r="C707" t="s">
        <v>4556</v>
      </c>
      <c r="D707">
        <v>153</v>
      </c>
      <c r="E707" t="s">
        <v>4559</v>
      </c>
      <c r="F707">
        <v>6.82</v>
      </c>
      <c r="K707" t="s">
        <v>4891</v>
      </c>
      <c r="L707" t="s">
        <v>4892</v>
      </c>
      <c r="M707" t="s">
        <v>6422</v>
      </c>
      <c r="N707">
        <v>9</v>
      </c>
      <c r="O707" t="s">
        <v>6551</v>
      </c>
      <c r="P707" t="s">
        <v>7184</v>
      </c>
      <c r="Q707">
        <v>7</v>
      </c>
      <c r="R707">
        <v>2</v>
      </c>
      <c r="S707">
        <v>2.81</v>
      </c>
      <c r="T707">
        <v>2.83</v>
      </c>
      <c r="U707">
        <v>427.47</v>
      </c>
      <c r="V707">
        <v>105.16</v>
      </c>
      <c r="W707">
        <v>3.57</v>
      </c>
      <c r="X707">
        <v>12.86</v>
      </c>
      <c r="Y707">
        <v>6.05</v>
      </c>
      <c r="Z707">
        <v>4</v>
      </c>
      <c r="AA707" t="s">
        <v>5102</v>
      </c>
      <c r="AB707">
        <v>0</v>
      </c>
      <c r="AC707">
        <v>4</v>
      </c>
      <c r="AD707">
        <v>4.107738095238095</v>
      </c>
      <c r="AF707" t="s">
        <v>5108</v>
      </c>
      <c r="AI707">
        <v>0</v>
      </c>
      <c r="AJ707">
        <v>0</v>
      </c>
      <c r="AK707" t="s">
        <v>7740</v>
      </c>
      <c r="AL707" t="s">
        <v>7740</v>
      </c>
      <c r="AM707" t="s">
        <v>7796</v>
      </c>
    </row>
    <row r="708" spans="1:39">
      <c r="A708" t="s">
        <v>5706</v>
      </c>
      <c r="B708" t="s">
        <v>4554</v>
      </c>
      <c r="C708" t="s">
        <v>4556</v>
      </c>
      <c r="D708">
        <v>153.99</v>
      </c>
      <c r="E708" t="s">
        <v>4559</v>
      </c>
      <c r="F708">
        <v>6.81</v>
      </c>
      <c r="K708" t="s">
        <v>4891</v>
      </c>
      <c r="L708" t="s">
        <v>4892</v>
      </c>
      <c r="M708" t="s">
        <v>4901</v>
      </c>
      <c r="N708">
        <v>9</v>
      </c>
      <c r="O708" t="s">
        <v>6573</v>
      </c>
      <c r="P708" t="s">
        <v>7185</v>
      </c>
      <c r="Q708">
        <v>5</v>
      </c>
      <c r="R708">
        <v>1</v>
      </c>
      <c r="S708">
        <v>5.62</v>
      </c>
      <c r="T708">
        <v>5.62</v>
      </c>
      <c r="U708">
        <v>361.19</v>
      </c>
      <c r="V708">
        <v>80.95</v>
      </c>
      <c r="W708">
        <v>5.1</v>
      </c>
      <c r="Y708">
        <v>1.26</v>
      </c>
      <c r="Z708">
        <v>3</v>
      </c>
      <c r="AA708" t="s">
        <v>5102</v>
      </c>
      <c r="AB708">
        <v>1</v>
      </c>
      <c r="AC708">
        <v>4</v>
      </c>
      <c r="AD708">
        <v>3.824833333333333</v>
      </c>
      <c r="AF708" t="s">
        <v>5108</v>
      </c>
      <c r="AI708">
        <v>0</v>
      </c>
      <c r="AJ708">
        <v>0</v>
      </c>
      <c r="AK708" t="s">
        <v>7759</v>
      </c>
      <c r="AL708" t="s">
        <v>7759</v>
      </c>
      <c r="AM708" t="s">
        <v>7796</v>
      </c>
    </row>
    <row r="709" spans="1:39">
      <c r="A709" t="s">
        <v>5706</v>
      </c>
      <c r="B709" t="s">
        <v>4554</v>
      </c>
      <c r="C709" t="s">
        <v>4556</v>
      </c>
      <c r="D709">
        <v>154</v>
      </c>
      <c r="E709" t="s">
        <v>4559</v>
      </c>
      <c r="F709">
        <v>6.81</v>
      </c>
      <c r="K709" t="s">
        <v>4891</v>
      </c>
      <c r="L709" t="s">
        <v>4892</v>
      </c>
      <c r="M709" t="s">
        <v>4901</v>
      </c>
      <c r="N709">
        <v>9</v>
      </c>
      <c r="O709" t="s">
        <v>6573</v>
      </c>
      <c r="P709" t="s">
        <v>7185</v>
      </c>
      <c r="Q709">
        <v>5</v>
      </c>
      <c r="R709">
        <v>1</v>
      </c>
      <c r="S709">
        <v>5.62</v>
      </c>
      <c r="T709">
        <v>5.62</v>
      </c>
      <c r="U709">
        <v>361.19</v>
      </c>
      <c r="V709">
        <v>80.95</v>
      </c>
      <c r="W709">
        <v>5.1</v>
      </c>
      <c r="Y709">
        <v>1.26</v>
      </c>
      <c r="Z709">
        <v>3</v>
      </c>
      <c r="AA709" t="s">
        <v>5102</v>
      </c>
      <c r="AB709">
        <v>1</v>
      </c>
      <c r="AC709">
        <v>4</v>
      </c>
      <c r="AD709">
        <v>3.824833333333333</v>
      </c>
      <c r="AF709" t="s">
        <v>5108</v>
      </c>
      <c r="AI709">
        <v>0</v>
      </c>
      <c r="AJ709">
        <v>0</v>
      </c>
      <c r="AK709" t="s">
        <v>7759</v>
      </c>
      <c r="AL709" t="s">
        <v>7759</v>
      </c>
      <c r="AM709" t="s">
        <v>7796</v>
      </c>
    </row>
    <row r="710" spans="1:39">
      <c r="A710" t="s">
        <v>5707</v>
      </c>
      <c r="B710" t="s">
        <v>4554</v>
      </c>
      <c r="C710" t="s">
        <v>4556</v>
      </c>
      <c r="D710">
        <v>154</v>
      </c>
      <c r="E710" t="s">
        <v>4559</v>
      </c>
      <c r="F710">
        <v>6.81</v>
      </c>
      <c r="K710" t="s">
        <v>4891</v>
      </c>
      <c r="M710" t="s">
        <v>6426</v>
      </c>
      <c r="N710">
        <v>8</v>
      </c>
      <c r="O710" t="s">
        <v>6556</v>
      </c>
      <c r="P710" t="s">
        <v>7186</v>
      </c>
      <c r="Q710">
        <v>8</v>
      </c>
      <c r="R710">
        <v>2</v>
      </c>
      <c r="S710">
        <v>3.78</v>
      </c>
      <c r="T710">
        <v>3.8</v>
      </c>
      <c r="U710">
        <v>505.55</v>
      </c>
      <c r="V710">
        <v>104.74</v>
      </c>
      <c r="W710">
        <v>3.53</v>
      </c>
      <c r="X710">
        <v>13.21</v>
      </c>
      <c r="Y710">
        <v>5.89</v>
      </c>
      <c r="Z710">
        <v>3</v>
      </c>
      <c r="AA710" t="s">
        <v>5102</v>
      </c>
      <c r="AB710">
        <v>1</v>
      </c>
      <c r="AC710">
        <v>5</v>
      </c>
      <c r="AD710">
        <v>2.718666666666667</v>
      </c>
      <c r="AF710" t="s">
        <v>5108</v>
      </c>
      <c r="AI710">
        <v>0</v>
      </c>
      <c r="AJ710">
        <v>0</v>
      </c>
      <c r="AK710" t="s">
        <v>7745</v>
      </c>
      <c r="AL710" t="s">
        <v>7745</v>
      </c>
      <c r="AM710" t="s">
        <v>7796</v>
      </c>
    </row>
    <row r="711" spans="1:39">
      <c r="A711" t="s">
        <v>5708</v>
      </c>
      <c r="B711" t="s">
        <v>4554</v>
      </c>
      <c r="C711" t="s">
        <v>4556</v>
      </c>
      <c r="D711">
        <v>155</v>
      </c>
      <c r="E711" t="s">
        <v>4559</v>
      </c>
      <c r="F711">
        <v>6.81</v>
      </c>
      <c r="K711" t="s">
        <v>4891</v>
      </c>
      <c r="M711" t="s">
        <v>4915</v>
      </c>
      <c r="N711">
        <v>8</v>
      </c>
      <c r="O711" t="s">
        <v>6527</v>
      </c>
      <c r="P711" t="s">
        <v>7187</v>
      </c>
      <c r="Q711">
        <v>8</v>
      </c>
      <c r="R711">
        <v>2</v>
      </c>
      <c r="S711">
        <v>4.3</v>
      </c>
      <c r="T711">
        <v>5.05</v>
      </c>
      <c r="U711">
        <v>450.49</v>
      </c>
      <c r="V711">
        <v>93.39</v>
      </c>
      <c r="W711">
        <v>3.32</v>
      </c>
      <c r="X711">
        <v>7.14</v>
      </c>
      <c r="Y711">
        <v>7</v>
      </c>
      <c r="Z711">
        <v>3</v>
      </c>
      <c r="AA711" t="s">
        <v>5102</v>
      </c>
      <c r="AB711">
        <v>0</v>
      </c>
      <c r="AC711">
        <v>5</v>
      </c>
      <c r="AD711">
        <v>2.740642857142857</v>
      </c>
      <c r="AF711" t="s">
        <v>5108</v>
      </c>
      <c r="AI711">
        <v>0</v>
      </c>
      <c r="AJ711">
        <v>0</v>
      </c>
      <c r="AK711" t="s">
        <v>7724</v>
      </c>
      <c r="AL711" t="s">
        <v>7724</v>
      </c>
      <c r="AM711" t="s">
        <v>7796</v>
      </c>
    </row>
    <row r="712" spans="1:39">
      <c r="A712" t="s">
        <v>5709</v>
      </c>
      <c r="B712" t="s">
        <v>4554</v>
      </c>
      <c r="C712" t="s">
        <v>4556</v>
      </c>
      <c r="D712">
        <v>158</v>
      </c>
      <c r="E712" t="s">
        <v>4559</v>
      </c>
      <c r="F712">
        <v>6.8</v>
      </c>
      <c r="K712" t="s">
        <v>4891</v>
      </c>
      <c r="L712" t="s">
        <v>4892</v>
      </c>
      <c r="M712" t="s">
        <v>6369</v>
      </c>
      <c r="N712">
        <v>9</v>
      </c>
      <c r="O712" t="s">
        <v>6580</v>
      </c>
      <c r="P712" t="s">
        <v>7188</v>
      </c>
      <c r="Q712">
        <v>6</v>
      </c>
      <c r="R712">
        <v>0</v>
      </c>
      <c r="S712">
        <v>2.06</v>
      </c>
      <c r="T712">
        <v>2.06</v>
      </c>
      <c r="U712">
        <v>303.34</v>
      </c>
      <c r="V712">
        <v>55.82</v>
      </c>
      <c r="W712">
        <v>2.95</v>
      </c>
      <c r="Y712">
        <v>0.41</v>
      </c>
      <c r="Z712">
        <v>3</v>
      </c>
      <c r="AA712" t="s">
        <v>5102</v>
      </c>
      <c r="AB712">
        <v>0</v>
      </c>
      <c r="AC712">
        <v>2</v>
      </c>
      <c r="AD712">
        <v>5.97</v>
      </c>
      <c r="AF712" t="s">
        <v>5108</v>
      </c>
      <c r="AI712">
        <v>0</v>
      </c>
      <c r="AJ712">
        <v>0</v>
      </c>
      <c r="AK712" t="s">
        <v>7764</v>
      </c>
      <c r="AL712" t="s">
        <v>7764</v>
      </c>
      <c r="AM712" t="s">
        <v>7796</v>
      </c>
    </row>
    <row r="713" spans="1:39">
      <c r="A713" t="s">
        <v>5710</v>
      </c>
      <c r="B713" t="s">
        <v>4554</v>
      </c>
      <c r="C713" t="s">
        <v>4556</v>
      </c>
      <c r="D713">
        <v>158</v>
      </c>
      <c r="E713" t="s">
        <v>4559</v>
      </c>
      <c r="F713">
        <v>6.8</v>
      </c>
      <c r="K713" t="s">
        <v>4891</v>
      </c>
      <c r="L713" t="s">
        <v>4892</v>
      </c>
      <c r="M713" t="s">
        <v>6376</v>
      </c>
      <c r="N713">
        <v>9</v>
      </c>
      <c r="O713" t="s">
        <v>6492</v>
      </c>
      <c r="P713" t="s">
        <v>7189</v>
      </c>
      <c r="Q713">
        <v>7</v>
      </c>
      <c r="R713">
        <v>2</v>
      </c>
      <c r="S713">
        <v>0.05</v>
      </c>
      <c r="T713">
        <v>0.06</v>
      </c>
      <c r="U713">
        <v>268.3</v>
      </c>
      <c r="V713">
        <v>101.14</v>
      </c>
      <c r="W713">
        <v>0.99</v>
      </c>
      <c r="X713">
        <v>9.15</v>
      </c>
      <c r="Y713">
        <v>0.33</v>
      </c>
      <c r="Z713">
        <v>2</v>
      </c>
      <c r="AA713" t="s">
        <v>5102</v>
      </c>
      <c r="AB713">
        <v>0</v>
      </c>
      <c r="AC713">
        <v>4</v>
      </c>
      <c r="AD713">
        <v>5.128666666666667</v>
      </c>
      <c r="AF713" t="s">
        <v>5108</v>
      </c>
      <c r="AI713">
        <v>0</v>
      </c>
      <c r="AJ713">
        <v>0</v>
      </c>
      <c r="AK713" t="s">
        <v>7695</v>
      </c>
      <c r="AL713" t="s">
        <v>7695</v>
      </c>
      <c r="AM713" t="s">
        <v>7796</v>
      </c>
    </row>
    <row r="714" spans="1:39">
      <c r="A714" t="s">
        <v>5711</v>
      </c>
      <c r="B714" t="s">
        <v>4554</v>
      </c>
      <c r="C714" t="s">
        <v>4556</v>
      </c>
      <c r="D714">
        <v>158.49</v>
      </c>
      <c r="E714" t="s">
        <v>4559</v>
      </c>
      <c r="F714">
        <v>6.8</v>
      </c>
      <c r="K714" t="s">
        <v>4891</v>
      </c>
      <c r="L714" t="s">
        <v>4892</v>
      </c>
      <c r="M714" t="s">
        <v>6387</v>
      </c>
      <c r="N714">
        <v>9</v>
      </c>
      <c r="O714" t="s">
        <v>6511</v>
      </c>
      <c r="P714" t="s">
        <v>7190</v>
      </c>
      <c r="Q714">
        <v>5</v>
      </c>
      <c r="R714">
        <v>1</v>
      </c>
      <c r="S714">
        <v>2.42</v>
      </c>
      <c r="T714">
        <v>2.47</v>
      </c>
      <c r="U714">
        <v>282.3</v>
      </c>
      <c r="V714">
        <v>68.52</v>
      </c>
      <c r="W714">
        <v>2.36</v>
      </c>
      <c r="X714">
        <v>8.289999999999999</v>
      </c>
      <c r="Y714">
        <v>1.75</v>
      </c>
      <c r="Z714">
        <v>3</v>
      </c>
      <c r="AA714" t="s">
        <v>5102</v>
      </c>
      <c r="AB714">
        <v>0</v>
      </c>
      <c r="AC714">
        <v>3</v>
      </c>
      <c r="AD714">
        <v>5.623333333333333</v>
      </c>
      <c r="AF714" t="s">
        <v>5108</v>
      </c>
      <c r="AI714">
        <v>0</v>
      </c>
      <c r="AJ714">
        <v>0</v>
      </c>
      <c r="AK714" t="s">
        <v>7712</v>
      </c>
      <c r="AL714" t="s">
        <v>7712</v>
      </c>
      <c r="AM714" t="s">
        <v>7796</v>
      </c>
    </row>
    <row r="715" spans="1:39">
      <c r="A715" t="s">
        <v>5712</v>
      </c>
      <c r="B715" t="s">
        <v>4554</v>
      </c>
      <c r="C715" t="s">
        <v>4556</v>
      </c>
      <c r="D715">
        <v>158.49</v>
      </c>
      <c r="E715" t="s">
        <v>4559</v>
      </c>
      <c r="F715">
        <v>6.8</v>
      </c>
      <c r="K715" t="s">
        <v>4891</v>
      </c>
      <c r="L715" t="s">
        <v>4892</v>
      </c>
      <c r="M715" t="s">
        <v>6387</v>
      </c>
      <c r="N715">
        <v>9</v>
      </c>
      <c r="O715" t="s">
        <v>6511</v>
      </c>
      <c r="P715" t="s">
        <v>7191</v>
      </c>
      <c r="Q715">
        <v>7</v>
      </c>
      <c r="R715">
        <v>1</v>
      </c>
      <c r="S715">
        <v>2.18</v>
      </c>
      <c r="T715">
        <v>2.18</v>
      </c>
      <c r="U715">
        <v>331.4</v>
      </c>
      <c r="V715">
        <v>103.24</v>
      </c>
      <c r="W715">
        <v>1.95</v>
      </c>
      <c r="Y715">
        <v>4.19</v>
      </c>
      <c r="Z715">
        <v>3</v>
      </c>
      <c r="AA715" t="s">
        <v>5102</v>
      </c>
      <c r="AB715">
        <v>0</v>
      </c>
      <c r="AC715">
        <v>2</v>
      </c>
      <c r="AD715">
        <v>5.302</v>
      </c>
      <c r="AF715" t="s">
        <v>5108</v>
      </c>
      <c r="AI715">
        <v>0</v>
      </c>
      <c r="AJ715">
        <v>0</v>
      </c>
      <c r="AK715" t="s">
        <v>7712</v>
      </c>
      <c r="AL715" t="s">
        <v>7712</v>
      </c>
      <c r="AM715" t="s">
        <v>7796</v>
      </c>
    </row>
    <row r="716" spans="1:39">
      <c r="A716" t="s">
        <v>5713</v>
      </c>
      <c r="B716" t="s">
        <v>4554</v>
      </c>
      <c r="C716" t="s">
        <v>4556</v>
      </c>
      <c r="D716">
        <v>158.49</v>
      </c>
      <c r="E716" t="s">
        <v>4559</v>
      </c>
      <c r="F716">
        <v>6.8</v>
      </c>
      <c r="K716" t="s">
        <v>4891</v>
      </c>
      <c r="L716" t="s">
        <v>4892</v>
      </c>
      <c r="M716" t="s">
        <v>6373</v>
      </c>
      <c r="N716">
        <v>9</v>
      </c>
      <c r="O716" t="s">
        <v>6489</v>
      </c>
      <c r="P716" t="s">
        <v>7192</v>
      </c>
      <c r="Q716">
        <v>8</v>
      </c>
      <c r="R716">
        <v>2</v>
      </c>
      <c r="S716">
        <v>1.34</v>
      </c>
      <c r="T716">
        <v>2.81</v>
      </c>
      <c r="U716">
        <v>487.49</v>
      </c>
      <c r="V716">
        <v>129.2</v>
      </c>
      <c r="W716">
        <v>3.15</v>
      </c>
      <c r="X716">
        <v>5.67</v>
      </c>
      <c r="Y716">
        <v>3.14</v>
      </c>
      <c r="Z716">
        <v>4</v>
      </c>
      <c r="AA716" t="s">
        <v>5102</v>
      </c>
      <c r="AB716">
        <v>0</v>
      </c>
      <c r="AC716">
        <v>6</v>
      </c>
      <c r="AD716">
        <v>3.589357142857143</v>
      </c>
      <c r="AF716" t="s">
        <v>5110</v>
      </c>
      <c r="AI716">
        <v>0</v>
      </c>
      <c r="AJ716">
        <v>0</v>
      </c>
      <c r="AK716" t="s">
        <v>7692</v>
      </c>
      <c r="AL716" t="s">
        <v>7692</v>
      </c>
      <c r="AM716" t="s">
        <v>7796</v>
      </c>
    </row>
    <row r="717" spans="1:39">
      <c r="A717" t="s">
        <v>5714</v>
      </c>
      <c r="B717" t="s">
        <v>4554</v>
      </c>
      <c r="C717" t="s">
        <v>4556</v>
      </c>
      <c r="D717">
        <v>159</v>
      </c>
      <c r="E717" t="s">
        <v>4559</v>
      </c>
      <c r="F717">
        <v>6.8</v>
      </c>
      <c r="K717" t="s">
        <v>4891</v>
      </c>
      <c r="M717" t="s">
        <v>6415</v>
      </c>
      <c r="N717">
        <v>8</v>
      </c>
      <c r="O717" t="s">
        <v>6544</v>
      </c>
      <c r="P717" t="s">
        <v>7193</v>
      </c>
      <c r="Q717">
        <v>6</v>
      </c>
      <c r="R717">
        <v>0</v>
      </c>
      <c r="S717">
        <v>2.6</v>
      </c>
      <c r="T717">
        <v>2.61</v>
      </c>
      <c r="U717">
        <v>391.5</v>
      </c>
      <c r="V717">
        <v>55.32</v>
      </c>
      <c r="W717">
        <v>4.89</v>
      </c>
      <c r="Y717">
        <v>5.87</v>
      </c>
      <c r="Z717">
        <v>3</v>
      </c>
      <c r="AA717" t="s">
        <v>5102</v>
      </c>
      <c r="AB717">
        <v>0</v>
      </c>
      <c r="AC717">
        <v>2</v>
      </c>
      <c r="AD717">
        <v>5.475</v>
      </c>
      <c r="AF717" t="s">
        <v>5108</v>
      </c>
      <c r="AI717">
        <v>0</v>
      </c>
      <c r="AJ717">
        <v>0</v>
      </c>
      <c r="AK717" t="s">
        <v>7737</v>
      </c>
      <c r="AL717" t="s">
        <v>7737</v>
      </c>
      <c r="AM717" t="s">
        <v>7796</v>
      </c>
    </row>
    <row r="718" spans="1:39">
      <c r="A718" t="s">
        <v>5532</v>
      </c>
      <c r="B718" t="s">
        <v>4554</v>
      </c>
      <c r="C718" t="s">
        <v>4556</v>
      </c>
      <c r="D718">
        <v>160</v>
      </c>
      <c r="E718" t="s">
        <v>4559</v>
      </c>
      <c r="F718">
        <v>6.8</v>
      </c>
      <c r="K718" t="s">
        <v>4891</v>
      </c>
      <c r="M718" t="s">
        <v>6439</v>
      </c>
      <c r="N718">
        <v>8</v>
      </c>
      <c r="O718" t="s">
        <v>6572</v>
      </c>
      <c r="P718" t="s">
        <v>7011</v>
      </c>
      <c r="Q718">
        <v>7</v>
      </c>
      <c r="R718">
        <v>0</v>
      </c>
      <c r="S718">
        <v>3.17</v>
      </c>
      <c r="T718">
        <v>3.17</v>
      </c>
      <c r="U718">
        <v>421.42</v>
      </c>
      <c r="V718">
        <v>64.66</v>
      </c>
      <c r="W718">
        <v>2.8</v>
      </c>
      <c r="Y718">
        <v>0.12</v>
      </c>
      <c r="Z718">
        <v>3</v>
      </c>
      <c r="AA718" t="s">
        <v>5102</v>
      </c>
      <c r="AB718">
        <v>0</v>
      </c>
      <c r="AC718">
        <v>3</v>
      </c>
      <c r="AD718">
        <v>4.891285714285714</v>
      </c>
      <c r="AF718" t="s">
        <v>5108</v>
      </c>
      <c r="AI718">
        <v>0</v>
      </c>
      <c r="AJ718">
        <v>0</v>
      </c>
      <c r="AK718" t="s">
        <v>7758</v>
      </c>
      <c r="AL718" t="s">
        <v>7758</v>
      </c>
      <c r="AM718" t="s">
        <v>7796</v>
      </c>
    </row>
    <row r="719" spans="1:39">
      <c r="A719" t="s">
        <v>5715</v>
      </c>
      <c r="B719" t="s">
        <v>4554</v>
      </c>
      <c r="C719" t="s">
        <v>4556</v>
      </c>
      <c r="D719">
        <v>160</v>
      </c>
      <c r="E719" t="s">
        <v>4559</v>
      </c>
      <c r="F719">
        <v>6.8</v>
      </c>
      <c r="K719" t="s">
        <v>4891</v>
      </c>
      <c r="M719" t="s">
        <v>6453</v>
      </c>
      <c r="N719">
        <v>8</v>
      </c>
      <c r="O719" t="s">
        <v>6590</v>
      </c>
      <c r="P719" t="s">
        <v>7194</v>
      </c>
      <c r="Q719">
        <v>9</v>
      </c>
      <c r="R719">
        <v>1</v>
      </c>
      <c r="T719">
        <v>1.83</v>
      </c>
      <c r="U719">
        <v>466.97</v>
      </c>
      <c r="V719">
        <v>97.55</v>
      </c>
      <c r="W719">
        <v>2.88</v>
      </c>
      <c r="Y719">
        <v>3.24</v>
      </c>
      <c r="Z719">
        <v>3</v>
      </c>
      <c r="AA719" t="s">
        <v>5102</v>
      </c>
      <c r="AB719">
        <v>0</v>
      </c>
      <c r="AC719">
        <v>6</v>
      </c>
      <c r="AF719" t="s">
        <v>5108</v>
      </c>
      <c r="AI719">
        <v>0</v>
      </c>
      <c r="AJ719">
        <v>0</v>
      </c>
      <c r="AK719" t="s">
        <v>7772</v>
      </c>
      <c r="AL719" t="s">
        <v>7772</v>
      </c>
      <c r="AM719" t="s">
        <v>7796</v>
      </c>
    </row>
    <row r="720" spans="1:39">
      <c r="A720" t="s">
        <v>5716</v>
      </c>
      <c r="B720" t="s">
        <v>4554</v>
      </c>
      <c r="C720" t="s">
        <v>4556</v>
      </c>
      <c r="D720">
        <v>160</v>
      </c>
      <c r="E720" t="s">
        <v>4559</v>
      </c>
      <c r="F720">
        <v>6.8</v>
      </c>
      <c r="K720" t="s">
        <v>4891</v>
      </c>
      <c r="L720" t="s">
        <v>4892</v>
      </c>
      <c r="M720" t="s">
        <v>6380</v>
      </c>
      <c r="N720">
        <v>9</v>
      </c>
      <c r="O720" t="s">
        <v>6502</v>
      </c>
      <c r="P720" t="s">
        <v>7195</v>
      </c>
      <c r="Q720">
        <v>6</v>
      </c>
      <c r="R720">
        <v>2</v>
      </c>
      <c r="S720">
        <v>0.03</v>
      </c>
      <c r="T720">
        <v>1.77</v>
      </c>
      <c r="U720">
        <v>405.55</v>
      </c>
      <c r="V720">
        <v>101.21</v>
      </c>
      <c r="W720">
        <v>3.14</v>
      </c>
      <c r="X720">
        <v>5.92</v>
      </c>
      <c r="Y720">
        <v>1.99</v>
      </c>
      <c r="Z720">
        <v>2</v>
      </c>
      <c r="AA720" t="s">
        <v>5102</v>
      </c>
      <c r="AB720">
        <v>0</v>
      </c>
      <c r="AC720">
        <v>2</v>
      </c>
      <c r="AD720">
        <v>4.80097619047619</v>
      </c>
      <c r="AF720" t="s">
        <v>5110</v>
      </c>
      <c r="AI720">
        <v>0</v>
      </c>
      <c r="AJ720">
        <v>0</v>
      </c>
      <c r="AK720" t="s">
        <v>7705</v>
      </c>
      <c r="AL720" t="s">
        <v>7705</v>
      </c>
      <c r="AM720" t="s">
        <v>7796</v>
      </c>
    </row>
    <row r="721" spans="1:39">
      <c r="A721" t="s">
        <v>5717</v>
      </c>
      <c r="B721" t="s">
        <v>4554</v>
      </c>
      <c r="C721" t="s">
        <v>4556</v>
      </c>
      <c r="D721">
        <v>160</v>
      </c>
      <c r="E721" t="s">
        <v>4559</v>
      </c>
      <c r="F721">
        <v>6.8</v>
      </c>
      <c r="K721" t="s">
        <v>4891</v>
      </c>
      <c r="L721" t="s">
        <v>4892</v>
      </c>
      <c r="M721" t="s">
        <v>6380</v>
      </c>
      <c r="N721">
        <v>9</v>
      </c>
      <c r="O721" t="s">
        <v>6502</v>
      </c>
      <c r="P721" t="s">
        <v>7196</v>
      </c>
      <c r="Q721">
        <v>6</v>
      </c>
      <c r="R721">
        <v>2</v>
      </c>
      <c r="S721">
        <v>0.63</v>
      </c>
      <c r="T721">
        <v>2.39</v>
      </c>
      <c r="U721">
        <v>473.55</v>
      </c>
      <c r="V721">
        <v>101.21</v>
      </c>
      <c r="W721">
        <v>3.93</v>
      </c>
      <c r="X721">
        <v>5.88</v>
      </c>
      <c r="Y721">
        <v>1.74</v>
      </c>
      <c r="Z721">
        <v>2</v>
      </c>
      <c r="AA721" t="s">
        <v>5102</v>
      </c>
      <c r="AB721">
        <v>0</v>
      </c>
      <c r="AC721">
        <v>3</v>
      </c>
      <c r="AD721">
        <v>4.315261904761905</v>
      </c>
      <c r="AF721" t="s">
        <v>5110</v>
      </c>
      <c r="AI721">
        <v>0</v>
      </c>
      <c r="AJ721">
        <v>0</v>
      </c>
      <c r="AK721" t="s">
        <v>7705</v>
      </c>
      <c r="AL721" t="s">
        <v>7705</v>
      </c>
      <c r="AM721" t="s">
        <v>7796</v>
      </c>
    </row>
    <row r="722" spans="1:39">
      <c r="A722" t="s">
        <v>5718</v>
      </c>
      <c r="B722" t="s">
        <v>4554</v>
      </c>
      <c r="C722" t="s">
        <v>4556</v>
      </c>
      <c r="D722">
        <v>160</v>
      </c>
      <c r="E722" t="s">
        <v>4559</v>
      </c>
      <c r="F722">
        <v>6.8</v>
      </c>
      <c r="I722" t="s">
        <v>6274</v>
      </c>
      <c r="K722" t="s">
        <v>4891</v>
      </c>
      <c r="L722" t="s">
        <v>4892</v>
      </c>
      <c r="M722" t="s">
        <v>6402</v>
      </c>
      <c r="N722">
        <v>9</v>
      </c>
      <c r="O722" t="s">
        <v>6528</v>
      </c>
      <c r="P722" t="s">
        <v>7197</v>
      </c>
      <c r="Q722">
        <v>8</v>
      </c>
      <c r="R722">
        <v>2</v>
      </c>
      <c r="S722">
        <v>1.33</v>
      </c>
      <c r="T722">
        <v>3.32</v>
      </c>
      <c r="U722">
        <v>478.6</v>
      </c>
      <c r="V722">
        <v>127.35</v>
      </c>
      <c r="W722">
        <v>3.12</v>
      </c>
      <c r="X722">
        <v>0.74</v>
      </c>
      <c r="Y722">
        <v>0</v>
      </c>
      <c r="Z722">
        <v>3</v>
      </c>
      <c r="AA722" t="s">
        <v>5102</v>
      </c>
      <c r="AB722">
        <v>0</v>
      </c>
      <c r="AC722">
        <v>9</v>
      </c>
      <c r="AD722">
        <v>3.492857142857142</v>
      </c>
      <c r="AF722" t="s">
        <v>5110</v>
      </c>
      <c r="AI722">
        <v>0</v>
      </c>
      <c r="AJ722">
        <v>0</v>
      </c>
      <c r="AM722" t="s">
        <v>7796</v>
      </c>
    </row>
    <row r="723" spans="1:39">
      <c r="A723" t="s">
        <v>5719</v>
      </c>
      <c r="B723" t="s">
        <v>4554</v>
      </c>
      <c r="C723" t="s">
        <v>4556</v>
      </c>
      <c r="D723">
        <v>160</v>
      </c>
      <c r="E723" t="s">
        <v>4559</v>
      </c>
      <c r="F723">
        <v>6.8</v>
      </c>
      <c r="I723" t="s">
        <v>6275</v>
      </c>
      <c r="K723" t="s">
        <v>4891</v>
      </c>
      <c r="L723" t="s">
        <v>4892</v>
      </c>
      <c r="M723" t="s">
        <v>6402</v>
      </c>
      <c r="N723">
        <v>9</v>
      </c>
      <c r="O723" t="s">
        <v>6528</v>
      </c>
      <c r="P723" t="s">
        <v>7198</v>
      </c>
      <c r="Q723">
        <v>10</v>
      </c>
      <c r="R723">
        <v>2</v>
      </c>
      <c r="S723">
        <v>1.7</v>
      </c>
      <c r="T723">
        <v>3.09</v>
      </c>
      <c r="U723">
        <v>585.71</v>
      </c>
      <c r="V723">
        <v>148.41</v>
      </c>
      <c r="W723">
        <v>3.13</v>
      </c>
      <c r="X723">
        <v>5.93</v>
      </c>
      <c r="Y723">
        <v>1.98</v>
      </c>
      <c r="Z723">
        <v>4</v>
      </c>
      <c r="AA723" t="s">
        <v>5102</v>
      </c>
      <c r="AB723">
        <v>1</v>
      </c>
      <c r="AC723">
        <v>9</v>
      </c>
      <c r="AD723">
        <v>3.455</v>
      </c>
      <c r="AF723" t="s">
        <v>5110</v>
      </c>
      <c r="AI723">
        <v>0</v>
      </c>
      <c r="AJ723">
        <v>0</v>
      </c>
      <c r="AM723" t="s">
        <v>7796</v>
      </c>
    </row>
    <row r="724" spans="1:39">
      <c r="A724" t="s">
        <v>5720</v>
      </c>
      <c r="B724" t="s">
        <v>4554</v>
      </c>
      <c r="C724" t="s">
        <v>4556</v>
      </c>
      <c r="D724">
        <v>161</v>
      </c>
      <c r="E724" t="s">
        <v>4559</v>
      </c>
      <c r="F724">
        <v>6.79</v>
      </c>
      <c r="K724" t="s">
        <v>4891</v>
      </c>
      <c r="L724" t="s">
        <v>4892</v>
      </c>
      <c r="M724" t="s">
        <v>6379</v>
      </c>
      <c r="N724">
        <v>9</v>
      </c>
      <c r="O724" t="s">
        <v>6501</v>
      </c>
      <c r="P724" t="s">
        <v>7199</v>
      </c>
      <c r="Q724">
        <v>6</v>
      </c>
      <c r="R724">
        <v>3</v>
      </c>
      <c r="S724">
        <v>2.07</v>
      </c>
      <c r="T724">
        <v>3.1</v>
      </c>
      <c r="U724">
        <v>417.88</v>
      </c>
      <c r="V724">
        <v>127.07</v>
      </c>
      <c r="W724">
        <v>2.54</v>
      </c>
      <c r="X724">
        <v>7.1</v>
      </c>
      <c r="Y724">
        <v>1.35</v>
      </c>
      <c r="Z724">
        <v>3</v>
      </c>
      <c r="AA724" t="s">
        <v>5102</v>
      </c>
      <c r="AB724">
        <v>0</v>
      </c>
      <c r="AC724">
        <v>5</v>
      </c>
      <c r="AD724">
        <v>3.668238095238095</v>
      </c>
      <c r="AF724" t="s">
        <v>5108</v>
      </c>
      <c r="AI724">
        <v>0</v>
      </c>
      <c r="AJ724">
        <v>0</v>
      </c>
      <c r="AK724" t="s">
        <v>7704</v>
      </c>
      <c r="AL724" t="s">
        <v>7704</v>
      </c>
      <c r="AM724" t="s">
        <v>7796</v>
      </c>
    </row>
    <row r="725" spans="1:39">
      <c r="A725" t="s">
        <v>5721</v>
      </c>
      <c r="B725" t="s">
        <v>4554</v>
      </c>
      <c r="C725" t="s">
        <v>4556</v>
      </c>
      <c r="D725">
        <v>161</v>
      </c>
      <c r="E725" t="s">
        <v>4559</v>
      </c>
      <c r="F725">
        <v>6.79</v>
      </c>
      <c r="K725" t="s">
        <v>4891</v>
      </c>
      <c r="L725" t="s">
        <v>4892</v>
      </c>
      <c r="M725" t="s">
        <v>6375</v>
      </c>
      <c r="N725">
        <v>9</v>
      </c>
      <c r="O725" t="s">
        <v>6491</v>
      </c>
      <c r="P725" t="s">
        <v>7200</v>
      </c>
      <c r="Q725">
        <v>6</v>
      </c>
      <c r="R725">
        <v>2</v>
      </c>
      <c r="S725">
        <v>0.14</v>
      </c>
      <c r="T725">
        <v>0.15</v>
      </c>
      <c r="U725">
        <v>253.28</v>
      </c>
      <c r="V725">
        <v>88.25</v>
      </c>
      <c r="W725">
        <v>1.56</v>
      </c>
      <c r="X725">
        <v>9.35</v>
      </c>
      <c r="Y725">
        <v>1.66</v>
      </c>
      <c r="Z725">
        <v>2</v>
      </c>
      <c r="AA725" t="s">
        <v>5102</v>
      </c>
      <c r="AB725">
        <v>0</v>
      </c>
      <c r="AC725">
        <v>3</v>
      </c>
      <c r="AD725">
        <v>5.5</v>
      </c>
      <c r="AF725" t="s">
        <v>5108</v>
      </c>
      <c r="AI725">
        <v>0</v>
      </c>
      <c r="AJ725">
        <v>0</v>
      </c>
      <c r="AK725" t="s">
        <v>7694</v>
      </c>
      <c r="AL725" t="s">
        <v>7694</v>
      </c>
      <c r="AM725" t="s">
        <v>7796</v>
      </c>
    </row>
    <row r="726" spans="1:39">
      <c r="A726" t="s">
        <v>5722</v>
      </c>
      <c r="B726" t="s">
        <v>4554</v>
      </c>
      <c r="C726" t="s">
        <v>4556</v>
      </c>
      <c r="D726">
        <v>163</v>
      </c>
      <c r="E726" t="s">
        <v>4559</v>
      </c>
      <c r="F726">
        <v>6.79</v>
      </c>
      <c r="K726" t="s">
        <v>4891</v>
      </c>
      <c r="M726" t="s">
        <v>6415</v>
      </c>
      <c r="N726">
        <v>8</v>
      </c>
      <c r="O726" t="s">
        <v>6544</v>
      </c>
      <c r="P726" t="s">
        <v>7201</v>
      </c>
      <c r="Q726">
        <v>6</v>
      </c>
      <c r="R726">
        <v>2</v>
      </c>
      <c r="S726">
        <v>1.81</v>
      </c>
      <c r="T726">
        <v>1.91</v>
      </c>
      <c r="U726">
        <v>381.46</v>
      </c>
      <c r="V726">
        <v>83.14</v>
      </c>
      <c r="W726">
        <v>3.13</v>
      </c>
      <c r="X726">
        <v>13.58</v>
      </c>
      <c r="Y726">
        <v>6.37</v>
      </c>
      <c r="Z726">
        <v>3</v>
      </c>
      <c r="AA726" t="s">
        <v>5102</v>
      </c>
      <c r="AB726">
        <v>0</v>
      </c>
      <c r="AC726">
        <v>2</v>
      </c>
      <c r="AD726">
        <v>5.346714285714286</v>
      </c>
      <c r="AF726" t="s">
        <v>5108</v>
      </c>
      <c r="AI726">
        <v>0</v>
      </c>
      <c r="AJ726">
        <v>0</v>
      </c>
      <c r="AK726" t="s">
        <v>7737</v>
      </c>
      <c r="AL726" t="s">
        <v>7737</v>
      </c>
      <c r="AM726" t="s">
        <v>7796</v>
      </c>
    </row>
    <row r="727" spans="1:39">
      <c r="A727" t="s">
        <v>5723</v>
      </c>
      <c r="B727" t="s">
        <v>4554</v>
      </c>
      <c r="C727" t="s">
        <v>4556</v>
      </c>
      <c r="D727">
        <v>166.99</v>
      </c>
      <c r="E727" t="s">
        <v>4559</v>
      </c>
      <c r="F727">
        <v>6.78</v>
      </c>
      <c r="K727" t="s">
        <v>4891</v>
      </c>
      <c r="L727" t="s">
        <v>4892</v>
      </c>
      <c r="M727" t="s">
        <v>4901</v>
      </c>
      <c r="N727">
        <v>9</v>
      </c>
      <c r="O727" t="s">
        <v>6573</v>
      </c>
      <c r="P727" t="s">
        <v>7202</v>
      </c>
      <c r="Q727">
        <v>4</v>
      </c>
      <c r="R727">
        <v>1</v>
      </c>
      <c r="S727">
        <v>4.66</v>
      </c>
      <c r="T727">
        <v>4.66</v>
      </c>
      <c r="U727">
        <v>311.77</v>
      </c>
      <c r="V727">
        <v>47.04</v>
      </c>
      <c r="W727">
        <v>4.55</v>
      </c>
      <c r="Y727">
        <v>3.15</v>
      </c>
      <c r="Z727">
        <v>3</v>
      </c>
      <c r="AA727" t="s">
        <v>5102</v>
      </c>
      <c r="AB727">
        <v>0</v>
      </c>
      <c r="AC727">
        <v>4</v>
      </c>
      <c r="AD727">
        <v>4.003333333333334</v>
      </c>
      <c r="AF727" t="s">
        <v>5108</v>
      </c>
      <c r="AI727">
        <v>0</v>
      </c>
      <c r="AJ727">
        <v>0</v>
      </c>
      <c r="AK727" t="s">
        <v>7759</v>
      </c>
      <c r="AL727" t="s">
        <v>7759</v>
      </c>
      <c r="AM727" t="s">
        <v>7796</v>
      </c>
    </row>
    <row r="728" spans="1:39">
      <c r="A728" t="s">
        <v>5724</v>
      </c>
      <c r="B728" t="s">
        <v>4554</v>
      </c>
      <c r="C728" t="s">
        <v>4556</v>
      </c>
      <c r="D728">
        <v>167</v>
      </c>
      <c r="E728" t="s">
        <v>4559</v>
      </c>
      <c r="F728">
        <v>6.78</v>
      </c>
      <c r="K728" t="s">
        <v>4891</v>
      </c>
      <c r="M728" t="s">
        <v>6423</v>
      </c>
      <c r="N728">
        <v>8</v>
      </c>
      <c r="O728" t="s">
        <v>6552</v>
      </c>
      <c r="P728" t="s">
        <v>7203</v>
      </c>
      <c r="Q728">
        <v>6</v>
      </c>
      <c r="R728">
        <v>1</v>
      </c>
      <c r="S728">
        <v>3.91</v>
      </c>
      <c r="T728">
        <v>3.91</v>
      </c>
      <c r="U728">
        <v>304.36</v>
      </c>
      <c r="V728">
        <v>82.51000000000001</v>
      </c>
      <c r="W728">
        <v>3.2</v>
      </c>
      <c r="Y728">
        <v>4.12</v>
      </c>
      <c r="Z728">
        <v>4</v>
      </c>
      <c r="AA728" t="s">
        <v>5102</v>
      </c>
      <c r="AB728">
        <v>0</v>
      </c>
      <c r="AC728">
        <v>2</v>
      </c>
      <c r="AD728">
        <v>4.423333333333334</v>
      </c>
      <c r="AF728" t="s">
        <v>5108</v>
      </c>
      <c r="AI728">
        <v>0</v>
      </c>
      <c r="AJ728">
        <v>0</v>
      </c>
      <c r="AK728" t="s">
        <v>7741</v>
      </c>
      <c r="AL728" t="s">
        <v>7741</v>
      </c>
      <c r="AM728" t="s">
        <v>7796</v>
      </c>
    </row>
    <row r="729" spans="1:39">
      <c r="A729" t="s">
        <v>5725</v>
      </c>
      <c r="B729" t="s">
        <v>4554</v>
      </c>
      <c r="C729" t="s">
        <v>4556</v>
      </c>
      <c r="D729">
        <v>167</v>
      </c>
      <c r="E729" t="s">
        <v>4559</v>
      </c>
      <c r="F729">
        <v>6.78</v>
      </c>
      <c r="K729" t="s">
        <v>4891</v>
      </c>
      <c r="L729" t="s">
        <v>4892</v>
      </c>
      <c r="M729" t="s">
        <v>6379</v>
      </c>
      <c r="N729">
        <v>9</v>
      </c>
      <c r="O729" t="s">
        <v>6501</v>
      </c>
      <c r="P729" t="s">
        <v>7204</v>
      </c>
      <c r="Q729">
        <v>6</v>
      </c>
      <c r="R729">
        <v>3</v>
      </c>
      <c r="S729">
        <v>1.82</v>
      </c>
      <c r="T729">
        <v>2.48</v>
      </c>
      <c r="U729">
        <v>383.43</v>
      </c>
      <c r="V729">
        <v>127.07</v>
      </c>
      <c r="W729">
        <v>1.89</v>
      </c>
      <c r="X729">
        <v>7.59</v>
      </c>
      <c r="Y729">
        <v>1.39</v>
      </c>
      <c r="Z729">
        <v>3</v>
      </c>
      <c r="AA729" t="s">
        <v>5102</v>
      </c>
      <c r="AB729">
        <v>0</v>
      </c>
      <c r="AC729">
        <v>5</v>
      </c>
      <c r="AD729">
        <v>3.999309523809524</v>
      </c>
      <c r="AF729" t="s">
        <v>5108</v>
      </c>
      <c r="AI729">
        <v>0</v>
      </c>
      <c r="AJ729">
        <v>0</v>
      </c>
      <c r="AK729" t="s">
        <v>7704</v>
      </c>
      <c r="AL729" t="s">
        <v>7704</v>
      </c>
      <c r="AM729" t="s">
        <v>7796</v>
      </c>
    </row>
    <row r="730" spans="1:39">
      <c r="A730" t="s">
        <v>5723</v>
      </c>
      <c r="B730" t="s">
        <v>4554</v>
      </c>
      <c r="C730" t="s">
        <v>4556</v>
      </c>
      <c r="D730">
        <v>167</v>
      </c>
      <c r="E730" t="s">
        <v>4559</v>
      </c>
      <c r="F730">
        <v>6.78</v>
      </c>
      <c r="K730" t="s">
        <v>4891</v>
      </c>
      <c r="L730" t="s">
        <v>4892</v>
      </c>
      <c r="M730" t="s">
        <v>4901</v>
      </c>
      <c r="N730">
        <v>9</v>
      </c>
      <c r="O730" t="s">
        <v>6573</v>
      </c>
      <c r="P730" t="s">
        <v>7202</v>
      </c>
      <c r="Q730">
        <v>4</v>
      </c>
      <c r="R730">
        <v>1</v>
      </c>
      <c r="S730">
        <v>4.66</v>
      </c>
      <c r="T730">
        <v>4.66</v>
      </c>
      <c r="U730">
        <v>311.77</v>
      </c>
      <c r="V730">
        <v>47.04</v>
      </c>
      <c r="W730">
        <v>4.55</v>
      </c>
      <c r="Y730">
        <v>3.15</v>
      </c>
      <c r="Z730">
        <v>3</v>
      </c>
      <c r="AA730" t="s">
        <v>5102</v>
      </c>
      <c r="AB730">
        <v>0</v>
      </c>
      <c r="AC730">
        <v>4</v>
      </c>
      <c r="AD730">
        <v>4.003333333333334</v>
      </c>
      <c r="AF730" t="s">
        <v>5108</v>
      </c>
      <c r="AI730">
        <v>0</v>
      </c>
      <c r="AJ730">
        <v>0</v>
      </c>
      <c r="AK730" t="s">
        <v>7759</v>
      </c>
      <c r="AL730" t="s">
        <v>7759</v>
      </c>
      <c r="AM730" t="s">
        <v>7796</v>
      </c>
    </row>
    <row r="731" spans="1:39">
      <c r="A731" t="s">
        <v>5726</v>
      </c>
      <c r="B731" t="s">
        <v>4554</v>
      </c>
      <c r="C731" t="s">
        <v>4556</v>
      </c>
      <c r="D731">
        <v>169</v>
      </c>
      <c r="E731" t="s">
        <v>4559</v>
      </c>
      <c r="F731">
        <v>6.77</v>
      </c>
      <c r="K731" t="s">
        <v>4891</v>
      </c>
      <c r="L731" t="s">
        <v>4892</v>
      </c>
      <c r="M731" t="s">
        <v>6438</v>
      </c>
      <c r="N731">
        <v>9</v>
      </c>
      <c r="O731" t="s">
        <v>6571</v>
      </c>
      <c r="P731" t="s">
        <v>7205</v>
      </c>
      <c r="Q731">
        <v>6</v>
      </c>
      <c r="R731">
        <v>2</v>
      </c>
      <c r="S731">
        <v>2.98</v>
      </c>
      <c r="T731">
        <v>4.03</v>
      </c>
      <c r="U731">
        <v>530.35</v>
      </c>
      <c r="V731">
        <v>103.08</v>
      </c>
      <c r="W731">
        <v>3.6</v>
      </c>
      <c r="X731">
        <v>6.44</v>
      </c>
      <c r="Y731">
        <v>0.78</v>
      </c>
      <c r="Z731">
        <v>3</v>
      </c>
      <c r="AA731" t="s">
        <v>5102</v>
      </c>
      <c r="AB731">
        <v>1</v>
      </c>
      <c r="AC731">
        <v>4</v>
      </c>
      <c r="AD731">
        <v>3.059</v>
      </c>
      <c r="AF731" t="s">
        <v>5110</v>
      </c>
      <c r="AI731">
        <v>0</v>
      </c>
      <c r="AJ731">
        <v>0</v>
      </c>
      <c r="AK731" t="s">
        <v>7757</v>
      </c>
      <c r="AL731" t="s">
        <v>7757</v>
      </c>
      <c r="AM731" t="s">
        <v>7796</v>
      </c>
    </row>
    <row r="732" spans="1:39">
      <c r="A732" t="s">
        <v>5727</v>
      </c>
      <c r="B732" t="s">
        <v>4554</v>
      </c>
      <c r="C732" t="s">
        <v>4556</v>
      </c>
      <c r="D732">
        <v>170</v>
      </c>
      <c r="E732" t="s">
        <v>4559</v>
      </c>
      <c r="F732">
        <v>6.77</v>
      </c>
      <c r="I732" t="s">
        <v>6276</v>
      </c>
      <c r="K732" t="s">
        <v>4891</v>
      </c>
      <c r="L732" t="s">
        <v>4892</v>
      </c>
      <c r="M732" t="s">
        <v>6402</v>
      </c>
      <c r="N732">
        <v>9</v>
      </c>
      <c r="O732" t="s">
        <v>6528</v>
      </c>
      <c r="P732" t="s">
        <v>7206</v>
      </c>
      <c r="Q732">
        <v>7</v>
      </c>
      <c r="R732">
        <v>2</v>
      </c>
      <c r="S732">
        <v>1.4</v>
      </c>
      <c r="T732">
        <v>3.39</v>
      </c>
      <c r="U732">
        <v>483.59</v>
      </c>
      <c r="V732">
        <v>113.52</v>
      </c>
      <c r="W732">
        <v>3.55</v>
      </c>
      <c r="X732">
        <v>0.52</v>
      </c>
      <c r="Y732">
        <v>0</v>
      </c>
      <c r="Z732">
        <v>3</v>
      </c>
      <c r="AA732" t="s">
        <v>5102</v>
      </c>
      <c r="AB732">
        <v>0</v>
      </c>
      <c r="AC732">
        <v>7</v>
      </c>
      <c r="AD732">
        <v>3.638214285714286</v>
      </c>
      <c r="AF732" t="s">
        <v>5110</v>
      </c>
      <c r="AI732">
        <v>0</v>
      </c>
      <c r="AJ732">
        <v>0</v>
      </c>
      <c r="AM732" t="s">
        <v>7796</v>
      </c>
    </row>
    <row r="733" spans="1:39">
      <c r="A733" t="s">
        <v>5728</v>
      </c>
      <c r="B733" t="s">
        <v>4554</v>
      </c>
      <c r="C733" t="s">
        <v>4556</v>
      </c>
      <c r="D733">
        <v>170</v>
      </c>
      <c r="E733" t="s">
        <v>4559</v>
      </c>
      <c r="F733">
        <v>6.77</v>
      </c>
      <c r="K733" t="s">
        <v>4891</v>
      </c>
      <c r="L733" t="s">
        <v>4892</v>
      </c>
      <c r="M733" t="s">
        <v>6408</v>
      </c>
      <c r="N733">
        <v>9</v>
      </c>
      <c r="O733" t="s">
        <v>6535</v>
      </c>
      <c r="P733" t="s">
        <v>7207</v>
      </c>
      <c r="Q733">
        <v>8</v>
      </c>
      <c r="R733">
        <v>2</v>
      </c>
      <c r="S733">
        <v>5.39</v>
      </c>
      <c r="T733">
        <v>5.39</v>
      </c>
      <c r="U733">
        <v>525.5700000000001</v>
      </c>
      <c r="V733">
        <v>120.2</v>
      </c>
      <c r="W733">
        <v>3.9</v>
      </c>
      <c r="X733">
        <v>10.81</v>
      </c>
      <c r="Y733">
        <v>1.89</v>
      </c>
      <c r="Z733">
        <v>6</v>
      </c>
      <c r="AA733" t="s">
        <v>5102</v>
      </c>
      <c r="AB733">
        <v>1</v>
      </c>
      <c r="AC733">
        <v>4</v>
      </c>
      <c r="AD733">
        <v>1.5</v>
      </c>
      <c r="AF733" t="s">
        <v>5108</v>
      </c>
      <c r="AI733">
        <v>0</v>
      </c>
      <c r="AJ733">
        <v>0</v>
      </c>
      <c r="AK733" t="s">
        <v>5113</v>
      </c>
      <c r="AL733" t="s">
        <v>5113</v>
      </c>
      <c r="AM733" t="s">
        <v>7796</v>
      </c>
    </row>
    <row r="734" spans="1:39">
      <c r="A734" t="s">
        <v>5729</v>
      </c>
      <c r="B734" t="s">
        <v>4554</v>
      </c>
      <c r="C734" t="s">
        <v>4556</v>
      </c>
      <c r="D734">
        <v>171</v>
      </c>
      <c r="E734" t="s">
        <v>4559</v>
      </c>
      <c r="F734">
        <v>6.77</v>
      </c>
      <c r="K734" t="s">
        <v>4891</v>
      </c>
      <c r="M734" t="s">
        <v>6385</v>
      </c>
      <c r="N734">
        <v>8</v>
      </c>
      <c r="O734" t="s">
        <v>6591</v>
      </c>
      <c r="P734" t="s">
        <v>7208</v>
      </c>
      <c r="Q734">
        <v>6</v>
      </c>
      <c r="R734">
        <v>0</v>
      </c>
      <c r="S734">
        <v>4.04</v>
      </c>
      <c r="T734">
        <v>4.04</v>
      </c>
      <c r="U734">
        <v>607.64</v>
      </c>
      <c r="V734">
        <v>71.33</v>
      </c>
      <c r="W734">
        <v>6.83</v>
      </c>
      <c r="Y734">
        <v>4.19</v>
      </c>
      <c r="Z734">
        <v>6</v>
      </c>
      <c r="AA734" t="s">
        <v>5102</v>
      </c>
      <c r="AB734">
        <v>2</v>
      </c>
      <c r="AC734">
        <v>4</v>
      </c>
      <c r="AD734">
        <v>3.48</v>
      </c>
      <c r="AE734" t="s">
        <v>7677</v>
      </c>
      <c r="AF734" t="s">
        <v>5108</v>
      </c>
      <c r="AI734">
        <v>0</v>
      </c>
      <c r="AJ734">
        <v>0</v>
      </c>
      <c r="AK734" t="s">
        <v>7773</v>
      </c>
      <c r="AL734" t="s">
        <v>7773</v>
      </c>
      <c r="AM734" t="s">
        <v>7796</v>
      </c>
    </row>
    <row r="735" spans="1:39">
      <c r="A735" t="s">
        <v>5470</v>
      </c>
      <c r="B735" t="s">
        <v>4554</v>
      </c>
      <c r="C735" t="s">
        <v>4556</v>
      </c>
      <c r="D735">
        <v>171</v>
      </c>
      <c r="E735" t="s">
        <v>4559</v>
      </c>
      <c r="F735">
        <v>6.77</v>
      </c>
      <c r="K735" t="s">
        <v>4891</v>
      </c>
      <c r="L735" t="s">
        <v>4892</v>
      </c>
      <c r="M735" t="s">
        <v>6440</v>
      </c>
      <c r="N735">
        <v>9</v>
      </c>
      <c r="O735" t="s">
        <v>6575</v>
      </c>
      <c r="P735" t="s">
        <v>6949</v>
      </c>
      <c r="Q735">
        <v>6</v>
      </c>
      <c r="R735">
        <v>3</v>
      </c>
      <c r="S735">
        <v>0.54</v>
      </c>
      <c r="T735">
        <v>2.96</v>
      </c>
      <c r="U735">
        <v>435.87</v>
      </c>
      <c r="V735">
        <v>127.07</v>
      </c>
      <c r="W735">
        <v>2.68</v>
      </c>
      <c r="X735">
        <v>5.85</v>
      </c>
      <c r="Y735">
        <v>0.99</v>
      </c>
      <c r="Z735">
        <v>3</v>
      </c>
      <c r="AA735" t="s">
        <v>5102</v>
      </c>
      <c r="AB735">
        <v>0</v>
      </c>
      <c r="AC735">
        <v>5</v>
      </c>
      <c r="AD735">
        <v>3.624738095238095</v>
      </c>
      <c r="AF735" t="s">
        <v>5110</v>
      </c>
      <c r="AI735">
        <v>0</v>
      </c>
      <c r="AJ735">
        <v>0</v>
      </c>
      <c r="AK735" t="s">
        <v>7704</v>
      </c>
      <c r="AL735" t="s">
        <v>7704</v>
      </c>
      <c r="AM735" t="s">
        <v>7796</v>
      </c>
    </row>
    <row r="736" spans="1:39">
      <c r="A736" t="s">
        <v>5730</v>
      </c>
      <c r="B736" t="s">
        <v>4554</v>
      </c>
      <c r="C736" t="s">
        <v>4556</v>
      </c>
      <c r="D736">
        <v>173</v>
      </c>
      <c r="E736" t="s">
        <v>4559</v>
      </c>
      <c r="F736">
        <v>6.76</v>
      </c>
      <c r="K736" t="s">
        <v>4891</v>
      </c>
      <c r="L736" t="s">
        <v>4892</v>
      </c>
      <c r="M736" t="s">
        <v>6438</v>
      </c>
      <c r="N736">
        <v>9</v>
      </c>
      <c r="O736" t="s">
        <v>6571</v>
      </c>
      <c r="P736" t="s">
        <v>7209</v>
      </c>
      <c r="Q736">
        <v>6</v>
      </c>
      <c r="R736">
        <v>2</v>
      </c>
      <c r="S736">
        <v>1.22</v>
      </c>
      <c r="T736">
        <v>3.18</v>
      </c>
      <c r="U736">
        <v>453.47</v>
      </c>
      <c r="V736">
        <v>103.08</v>
      </c>
      <c r="W736">
        <v>2.84</v>
      </c>
      <c r="X736">
        <v>6.48</v>
      </c>
      <c r="Y736">
        <v>0.8</v>
      </c>
      <c r="Z736">
        <v>3</v>
      </c>
      <c r="AA736" t="s">
        <v>5102</v>
      </c>
      <c r="AB736">
        <v>0</v>
      </c>
      <c r="AC736">
        <v>4</v>
      </c>
      <c r="AD736">
        <v>4.306357142857143</v>
      </c>
      <c r="AF736" t="s">
        <v>5110</v>
      </c>
      <c r="AI736">
        <v>0</v>
      </c>
      <c r="AJ736">
        <v>0</v>
      </c>
      <c r="AK736" t="s">
        <v>7757</v>
      </c>
      <c r="AL736" t="s">
        <v>7757</v>
      </c>
      <c r="AM736" t="s">
        <v>7796</v>
      </c>
    </row>
    <row r="737" spans="1:39">
      <c r="A737" t="s">
        <v>5731</v>
      </c>
      <c r="B737" t="s">
        <v>4554</v>
      </c>
      <c r="C737" t="s">
        <v>4556</v>
      </c>
      <c r="D737">
        <v>174</v>
      </c>
      <c r="E737" t="s">
        <v>4559</v>
      </c>
      <c r="F737">
        <v>6.76</v>
      </c>
      <c r="K737" t="s">
        <v>4891</v>
      </c>
      <c r="L737" t="s">
        <v>4892</v>
      </c>
      <c r="M737" t="s">
        <v>6438</v>
      </c>
      <c r="N737">
        <v>9</v>
      </c>
      <c r="O737" t="s">
        <v>6571</v>
      </c>
      <c r="P737" t="s">
        <v>7210</v>
      </c>
      <c r="Q737">
        <v>6</v>
      </c>
      <c r="R737">
        <v>2</v>
      </c>
      <c r="S737">
        <v>2.64</v>
      </c>
      <c r="T737">
        <v>3.67</v>
      </c>
      <c r="U737">
        <v>485.9</v>
      </c>
      <c r="V737">
        <v>103.08</v>
      </c>
      <c r="W737">
        <v>3.5</v>
      </c>
      <c r="X737">
        <v>6.44</v>
      </c>
      <c r="Y737">
        <v>0.76</v>
      </c>
      <c r="Z737">
        <v>3</v>
      </c>
      <c r="AA737" t="s">
        <v>5102</v>
      </c>
      <c r="AB737">
        <v>0</v>
      </c>
      <c r="AC737">
        <v>4</v>
      </c>
      <c r="AD737">
        <v>3.509714285714286</v>
      </c>
      <c r="AF737" t="s">
        <v>5110</v>
      </c>
      <c r="AI737">
        <v>0</v>
      </c>
      <c r="AJ737">
        <v>0</v>
      </c>
      <c r="AK737" t="s">
        <v>7757</v>
      </c>
      <c r="AL737" t="s">
        <v>7757</v>
      </c>
      <c r="AM737" t="s">
        <v>7796</v>
      </c>
    </row>
    <row r="738" spans="1:39">
      <c r="A738" t="s">
        <v>5732</v>
      </c>
      <c r="B738" t="s">
        <v>4554</v>
      </c>
      <c r="C738" t="s">
        <v>4556</v>
      </c>
      <c r="D738">
        <v>174</v>
      </c>
      <c r="E738" t="s">
        <v>4559</v>
      </c>
      <c r="F738">
        <v>6.76</v>
      </c>
      <c r="K738" t="s">
        <v>4891</v>
      </c>
      <c r="M738" t="s">
        <v>4915</v>
      </c>
      <c r="N738">
        <v>8</v>
      </c>
      <c r="O738" t="s">
        <v>6543</v>
      </c>
      <c r="P738" t="s">
        <v>7211</v>
      </c>
      <c r="Q738">
        <v>8</v>
      </c>
      <c r="R738">
        <v>2</v>
      </c>
      <c r="S738">
        <v>1.59</v>
      </c>
      <c r="T738">
        <v>1.59</v>
      </c>
      <c r="U738">
        <v>408.49</v>
      </c>
      <c r="V738">
        <v>106.26</v>
      </c>
      <c r="W738">
        <v>2.78</v>
      </c>
      <c r="X738">
        <v>13.59</v>
      </c>
      <c r="Y738">
        <v>5.19</v>
      </c>
      <c r="Z738">
        <v>3</v>
      </c>
      <c r="AA738" t="s">
        <v>5102</v>
      </c>
      <c r="AB738">
        <v>0</v>
      </c>
      <c r="AC738">
        <v>2</v>
      </c>
      <c r="AD738">
        <v>4.611642857142858</v>
      </c>
      <c r="AF738" t="s">
        <v>5108</v>
      </c>
      <c r="AI738">
        <v>0</v>
      </c>
      <c r="AJ738">
        <v>0</v>
      </c>
      <c r="AK738" t="s">
        <v>7736</v>
      </c>
      <c r="AL738" t="s">
        <v>7736</v>
      </c>
      <c r="AM738" t="s">
        <v>7796</v>
      </c>
    </row>
    <row r="739" spans="1:39">
      <c r="A739" t="s">
        <v>5319</v>
      </c>
      <c r="B739" t="s">
        <v>4554</v>
      </c>
      <c r="C739" t="s">
        <v>4556</v>
      </c>
      <c r="D739">
        <v>180</v>
      </c>
      <c r="E739" t="s">
        <v>4559</v>
      </c>
      <c r="F739">
        <v>6.75</v>
      </c>
      <c r="K739" t="s">
        <v>4891</v>
      </c>
      <c r="L739" t="s">
        <v>4892</v>
      </c>
      <c r="M739" t="s">
        <v>4902</v>
      </c>
      <c r="N739">
        <v>9</v>
      </c>
      <c r="O739" t="s">
        <v>6495</v>
      </c>
      <c r="P739" t="s">
        <v>6798</v>
      </c>
      <c r="Q739">
        <v>7</v>
      </c>
      <c r="R739">
        <v>1</v>
      </c>
      <c r="S739">
        <v>0.99</v>
      </c>
      <c r="T739">
        <v>1</v>
      </c>
      <c r="U739">
        <v>351.37</v>
      </c>
      <c r="V739">
        <v>88.41</v>
      </c>
      <c r="W739">
        <v>1.59</v>
      </c>
      <c r="X739">
        <v>9.52</v>
      </c>
      <c r="Y739">
        <v>4.72</v>
      </c>
      <c r="Z739">
        <v>2</v>
      </c>
      <c r="AA739" t="s">
        <v>5102</v>
      </c>
      <c r="AB739">
        <v>0</v>
      </c>
      <c r="AC739">
        <v>3</v>
      </c>
      <c r="AD739">
        <v>5.833333333333333</v>
      </c>
      <c r="AF739" t="s">
        <v>5108</v>
      </c>
      <c r="AI739">
        <v>0</v>
      </c>
      <c r="AJ739">
        <v>0</v>
      </c>
      <c r="AK739" t="s">
        <v>7698</v>
      </c>
      <c r="AL739" t="s">
        <v>7698</v>
      </c>
      <c r="AM739" t="s">
        <v>7796</v>
      </c>
    </row>
    <row r="740" spans="1:39">
      <c r="A740" t="s">
        <v>5733</v>
      </c>
      <c r="B740" t="s">
        <v>4554</v>
      </c>
      <c r="C740" t="s">
        <v>4556</v>
      </c>
      <c r="D740">
        <v>180</v>
      </c>
      <c r="E740" t="s">
        <v>4559</v>
      </c>
      <c r="F740">
        <v>6.75</v>
      </c>
      <c r="K740" t="s">
        <v>4891</v>
      </c>
      <c r="L740" t="s">
        <v>4892</v>
      </c>
      <c r="M740" t="s">
        <v>6380</v>
      </c>
      <c r="N740">
        <v>9</v>
      </c>
      <c r="O740" t="s">
        <v>6502</v>
      </c>
      <c r="P740" t="s">
        <v>7212</v>
      </c>
      <c r="Q740">
        <v>6</v>
      </c>
      <c r="R740">
        <v>2</v>
      </c>
      <c r="T740">
        <v>1.29</v>
      </c>
      <c r="U740">
        <v>412.52</v>
      </c>
      <c r="V740">
        <v>114.1</v>
      </c>
      <c r="W740">
        <v>2.48</v>
      </c>
      <c r="X740">
        <v>5.8</v>
      </c>
      <c r="Y740">
        <v>1.36</v>
      </c>
      <c r="Z740">
        <v>2</v>
      </c>
      <c r="AA740" t="s">
        <v>5102</v>
      </c>
      <c r="AB740">
        <v>0</v>
      </c>
      <c r="AC740">
        <v>2</v>
      </c>
      <c r="AF740" t="s">
        <v>5110</v>
      </c>
      <c r="AI740">
        <v>0</v>
      </c>
      <c r="AJ740">
        <v>0</v>
      </c>
      <c r="AK740" t="s">
        <v>7705</v>
      </c>
      <c r="AL740" t="s">
        <v>7705</v>
      </c>
      <c r="AM740" t="s">
        <v>7796</v>
      </c>
    </row>
    <row r="741" spans="1:39">
      <c r="A741" t="s">
        <v>5734</v>
      </c>
      <c r="B741" t="s">
        <v>4554</v>
      </c>
      <c r="C741" t="s">
        <v>4556</v>
      </c>
      <c r="D741">
        <v>180</v>
      </c>
      <c r="E741" t="s">
        <v>4559</v>
      </c>
      <c r="F741">
        <v>6.75</v>
      </c>
      <c r="K741" t="s">
        <v>4891</v>
      </c>
      <c r="M741" t="s">
        <v>4915</v>
      </c>
      <c r="N741">
        <v>8</v>
      </c>
      <c r="O741" t="s">
        <v>6543</v>
      </c>
      <c r="P741" t="s">
        <v>7213</v>
      </c>
      <c r="Q741">
        <v>7</v>
      </c>
      <c r="R741">
        <v>1</v>
      </c>
      <c r="S741">
        <v>3.25</v>
      </c>
      <c r="T741">
        <v>3.25</v>
      </c>
      <c r="U741">
        <v>437.57</v>
      </c>
      <c r="V741">
        <v>72.28</v>
      </c>
      <c r="W741">
        <v>4.24</v>
      </c>
      <c r="X741">
        <v>13.59</v>
      </c>
      <c r="Y741">
        <v>3.28</v>
      </c>
      <c r="Z741">
        <v>3</v>
      </c>
      <c r="AA741" t="s">
        <v>5102</v>
      </c>
      <c r="AB741">
        <v>0</v>
      </c>
      <c r="AC741">
        <v>3</v>
      </c>
      <c r="AD741">
        <v>4.529261904761904</v>
      </c>
      <c r="AF741" t="s">
        <v>5108</v>
      </c>
      <c r="AI741">
        <v>0</v>
      </c>
      <c r="AJ741">
        <v>0</v>
      </c>
      <c r="AK741" t="s">
        <v>7736</v>
      </c>
      <c r="AL741" t="s">
        <v>7736</v>
      </c>
      <c r="AM741" t="s">
        <v>7796</v>
      </c>
    </row>
    <row r="742" spans="1:39">
      <c r="A742" t="s">
        <v>5735</v>
      </c>
      <c r="B742" t="s">
        <v>4554</v>
      </c>
      <c r="C742" t="s">
        <v>4556</v>
      </c>
      <c r="D742">
        <v>180</v>
      </c>
      <c r="E742" t="s">
        <v>4559</v>
      </c>
      <c r="F742">
        <v>6.75</v>
      </c>
      <c r="I742" t="s">
        <v>6277</v>
      </c>
      <c r="K742" t="s">
        <v>4891</v>
      </c>
      <c r="L742" t="s">
        <v>4892</v>
      </c>
      <c r="M742" t="s">
        <v>6402</v>
      </c>
      <c r="N742">
        <v>9</v>
      </c>
      <c r="O742" t="s">
        <v>6528</v>
      </c>
      <c r="P742" t="s">
        <v>7214</v>
      </c>
      <c r="Q742">
        <v>8</v>
      </c>
      <c r="R742">
        <v>2</v>
      </c>
      <c r="S742">
        <v>3.9</v>
      </c>
      <c r="T742">
        <v>5.14</v>
      </c>
      <c r="U742">
        <v>492.61</v>
      </c>
      <c r="V742">
        <v>111.03</v>
      </c>
      <c r="W742">
        <v>4.65</v>
      </c>
      <c r="X742">
        <v>6.01</v>
      </c>
      <c r="Y742">
        <v>1.99</v>
      </c>
      <c r="Z742">
        <v>4</v>
      </c>
      <c r="AA742" t="s">
        <v>5102</v>
      </c>
      <c r="AB742">
        <v>0</v>
      </c>
      <c r="AC742">
        <v>8</v>
      </c>
      <c r="AD742">
        <v>1.901785714285714</v>
      </c>
      <c r="AF742" t="s">
        <v>5110</v>
      </c>
      <c r="AI742">
        <v>0</v>
      </c>
      <c r="AJ742">
        <v>0</v>
      </c>
      <c r="AM742" t="s">
        <v>7796</v>
      </c>
    </row>
    <row r="743" spans="1:39">
      <c r="A743" t="s">
        <v>5736</v>
      </c>
      <c r="B743" t="s">
        <v>4554</v>
      </c>
      <c r="C743" t="s">
        <v>4556</v>
      </c>
      <c r="D743">
        <v>181</v>
      </c>
      <c r="E743" t="s">
        <v>4559</v>
      </c>
      <c r="F743">
        <v>6.74</v>
      </c>
      <c r="K743" t="s">
        <v>4891</v>
      </c>
      <c r="L743" t="s">
        <v>4892</v>
      </c>
      <c r="M743" t="s">
        <v>6383</v>
      </c>
      <c r="N743">
        <v>9</v>
      </c>
      <c r="O743" t="s">
        <v>6505</v>
      </c>
      <c r="P743" t="s">
        <v>7215</v>
      </c>
      <c r="Q743">
        <v>7</v>
      </c>
      <c r="R743">
        <v>3</v>
      </c>
      <c r="S743">
        <v>-0.28</v>
      </c>
      <c r="T743">
        <v>-0.28</v>
      </c>
      <c r="U743">
        <v>385.47</v>
      </c>
      <c r="V743">
        <v>117.62</v>
      </c>
      <c r="W743">
        <v>1.36</v>
      </c>
      <c r="X743">
        <v>9.48</v>
      </c>
      <c r="Y743">
        <v>2.75</v>
      </c>
      <c r="Z743">
        <v>2</v>
      </c>
      <c r="AA743" t="s">
        <v>5102</v>
      </c>
      <c r="AB743">
        <v>0</v>
      </c>
      <c r="AC743">
        <v>7</v>
      </c>
      <c r="AD743">
        <v>4.064071428571428</v>
      </c>
      <c r="AF743" t="s">
        <v>5108</v>
      </c>
      <c r="AI743">
        <v>0</v>
      </c>
      <c r="AJ743">
        <v>0</v>
      </c>
      <c r="AK743" t="s">
        <v>7707</v>
      </c>
      <c r="AL743" t="s">
        <v>7707</v>
      </c>
      <c r="AM743" t="s">
        <v>7796</v>
      </c>
    </row>
    <row r="744" spans="1:39">
      <c r="A744" t="s">
        <v>5737</v>
      </c>
      <c r="B744" t="s">
        <v>4554</v>
      </c>
      <c r="C744" t="s">
        <v>4556</v>
      </c>
      <c r="D744">
        <v>181</v>
      </c>
      <c r="E744" t="s">
        <v>4559</v>
      </c>
      <c r="F744">
        <v>6.74</v>
      </c>
      <c r="K744" t="s">
        <v>4891</v>
      </c>
      <c r="L744" t="s">
        <v>4892</v>
      </c>
      <c r="M744" t="s">
        <v>6375</v>
      </c>
      <c r="N744">
        <v>9</v>
      </c>
      <c r="O744" t="s">
        <v>6491</v>
      </c>
      <c r="P744" t="s">
        <v>7216</v>
      </c>
      <c r="Q744">
        <v>5</v>
      </c>
      <c r="R744">
        <v>1</v>
      </c>
      <c r="S744">
        <v>1.44</v>
      </c>
      <c r="T744">
        <v>1.45</v>
      </c>
      <c r="U744">
        <v>237.28</v>
      </c>
      <c r="V744">
        <v>68.02</v>
      </c>
      <c r="W744">
        <v>2.37</v>
      </c>
      <c r="X744">
        <v>9.35</v>
      </c>
      <c r="Y744">
        <v>1.66</v>
      </c>
      <c r="Z744">
        <v>2</v>
      </c>
      <c r="AA744" t="s">
        <v>5102</v>
      </c>
      <c r="AB744">
        <v>0</v>
      </c>
      <c r="AC744">
        <v>2</v>
      </c>
      <c r="AD744">
        <v>5.833333333333333</v>
      </c>
      <c r="AF744" t="s">
        <v>5108</v>
      </c>
      <c r="AI744">
        <v>0</v>
      </c>
      <c r="AJ744">
        <v>0</v>
      </c>
      <c r="AK744" t="s">
        <v>7694</v>
      </c>
      <c r="AL744" t="s">
        <v>7694</v>
      </c>
      <c r="AM744" t="s">
        <v>7796</v>
      </c>
    </row>
    <row r="745" spans="1:39">
      <c r="A745" t="s">
        <v>5320</v>
      </c>
      <c r="B745" t="s">
        <v>4554</v>
      </c>
      <c r="C745" t="s">
        <v>4556</v>
      </c>
      <c r="D745">
        <v>182</v>
      </c>
      <c r="E745" t="s">
        <v>4559</v>
      </c>
      <c r="F745">
        <v>6.74</v>
      </c>
      <c r="K745" t="s">
        <v>4891</v>
      </c>
      <c r="L745" t="s">
        <v>4892</v>
      </c>
      <c r="M745" t="s">
        <v>6440</v>
      </c>
      <c r="N745">
        <v>9</v>
      </c>
      <c r="O745" t="s">
        <v>6575</v>
      </c>
      <c r="P745" t="s">
        <v>6799</v>
      </c>
      <c r="Q745">
        <v>8</v>
      </c>
      <c r="R745">
        <v>1</v>
      </c>
      <c r="S745">
        <v>3.78</v>
      </c>
      <c r="T745">
        <v>3.78</v>
      </c>
      <c r="U745">
        <v>515.64</v>
      </c>
      <c r="V745">
        <v>118.2</v>
      </c>
      <c r="W745">
        <v>3.82</v>
      </c>
      <c r="Y745">
        <v>4.18</v>
      </c>
      <c r="Z745">
        <v>4</v>
      </c>
      <c r="AA745" t="s">
        <v>5102</v>
      </c>
      <c r="AB745">
        <v>1</v>
      </c>
      <c r="AC745">
        <v>6</v>
      </c>
      <c r="AD745">
        <v>2.613333333333334</v>
      </c>
      <c r="AF745" t="s">
        <v>5108</v>
      </c>
      <c r="AI745">
        <v>0</v>
      </c>
      <c r="AJ745">
        <v>0</v>
      </c>
      <c r="AK745" t="s">
        <v>7704</v>
      </c>
      <c r="AL745" t="s">
        <v>7704</v>
      </c>
      <c r="AM745" t="s">
        <v>7796</v>
      </c>
    </row>
    <row r="746" spans="1:39">
      <c r="A746" t="s">
        <v>5738</v>
      </c>
      <c r="B746" t="s">
        <v>4554</v>
      </c>
      <c r="C746" t="s">
        <v>4556</v>
      </c>
      <c r="D746">
        <v>183</v>
      </c>
      <c r="E746" t="s">
        <v>4559</v>
      </c>
      <c r="F746">
        <v>6.74</v>
      </c>
      <c r="K746" t="s">
        <v>4891</v>
      </c>
      <c r="L746" t="s">
        <v>4892</v>
      </c>
      <c r="M746" t="s">
        <v>6422</v>
      </c>
      <c r="N746">
        <v>9</v>
      </c>
      <c r="O746" t="s">
        <v>6551</v>
      </c>
      <c r="P746" t="s">
        <v>7217</v>
      </c>
      <c r="Q746">
        <v>6</v>
      </c>
      <c r="R746">
        <v>1</v>
      </c>
      <c r="S746">
        <v>1.67</v>
      </c>
      <c r="T746">
        <v>1.67</v>
      </c>
      <c r="U746">
        <v>322.37</v>
      </c>
      <c r="V746">
        <v>71.37</v>
      </c>
      <c r="W746">
        <v>2.02</v>
      </c>
      <c r="Y746">
        <v>3.17</v>
      </c>
      <c r="Z746">
        <v>3</v>
      </c>
      <c r="AA746" t="s">
        <v>5102</v>
      </c>
      <c r="AB746">
        <v>0</v>
      </c>
      <c r="AC746">
        <v>3</v>
      </c>
      <c r="AD746">
        <v>5.833333333333333</v>
      </c>
      <c r="AF746" t="s">
        <v>5108</v>
      </c>
      <c r="AI746">
        <v>0</v>
      </c>
      <c r="AJ746">
        <v>0</v>
      </c>
      <c r="AK746" t="s">
        <v>7740</v>
      </c>
      <c r="AL746" t="s">
        <v>7740</v>
      </c>
      <c r="AM746" t="s">
        <v>7796</v>
      </c>
    </row>
    <row r="747" spans="1:39">
      <c r="A747" t="s">
        <v>5739</v>
      </c>
      <c r="B747" t="s">
        <v>4554</v>
      </c>
      <c r="C747" t="s">
        <v>4556</v>
      </c>
      <c r="D747">
        <v>184</v>
      </c>
      <c r="E747" t="s">
        <v>4559</v>
      </c>
      <c r="F747">
        <v>6.74</v>
      </c>
      <c r="K747" t="s">
        <v>4891</v>
      </c>
      <c r="M747" t="s">
        <v>6423</v>
      </c>
      <c r="N747">
        <v>8</v>
      </c>
      <c r="O747" t="s">
        <v>6552</v>
      </c>
      <c r="P747" t="s">
        <v>7218</v>
      </c>
      <c r="Q747">
        <v>6</v>
      </c>
      <c r="R747">
        <v>1</v>
      </c>
      <c r="S747">
        <v>3.54</v>
      </c>
      <c r="T747">
        <v>3.54</v>
      </c>
      <c r="U747">
        <v>338.8</v>
      </c>
      <c r="V747">
        <v>82.51000000000001</v>
      </c>
      <c r="W747">
        <v>3.86</v>
      </c>
      <c r="Y747">
        <v>3.63</v>
      </c>
      <c r="Z747">
        <v>4</v>
      </c>
      <c r="AA747" t="s">
        <v>5102</v>
      </c>
      <c r="AB747">
        <v>0</v>
      </c>
      <c r="AC747">
        <v>2</v>
      </c>
      <c r="AD747">
        <v>4.793333333333333</v>
      </c>
      <c r="AF747" t="s">
        <v>5108</v>
      </c>
      <c r="AI747">
        <v>0</v>
      </c>
      <c r="AJ747">
        <v>0</v>
      </c>
      <c r="AK747" t="s">
        <v>7741</v>
      </c>
      <c r="AL747" t="s">
        <v>7741</v>
      </c>
      <c r="AM747" t="s">
        <v>7796</v>
      </c>
    </row>
    <row r="748" spans="1:39">
      <c r="A748" t="s">
        <v>5322</v>
      </c>
      <c r="B748" t="s">
        <v>4554</v>
      </c>
      <c r="C748" t="s">
        <v>4556</v>
      </c>
      <c r="D748">
        <v>184</v>
      </c>
      <c r="E748" t="s">
        <v>4559</v>
      </c>
      <c r="F748">
        <v>6.74</v>
      </c>
      <c r="K748" t="s">
        <v>4891</v>
      </c>
      <c r="L748" t="s">
        <v>4892</v>
      </c>
      <c r="M748" t="s">
        <v>6440</v>
      </c>
      <c r="N748">
        <v>9</v>
      </c>
      <c r="O748" t="s">
        <v>6575</v>
      </c>
      <c r="P748" t="s">
        <v>6801</v>
      </c>
      <c r="Q748">
        <v>6</v>
      </c>
      <c r="R748">
        <v>3</v>
      </c>
      <c r="S748">
        <v>1.36</v>
      </c>
      <c r="T748">
        <v>3.68</v>
      </c>
      <c r="U748">
        <v>452.32</v>
      </c>
      <c r="V748">
        <v>127.07</v>
      </c>
      <c r="W748">
        <v>3.19</v>
      </c>
      <c r="X748">
        <v>5.85</v>
      </c>
      <c r="Y748">
        <v>0.99</v>
      </c>
      <c r="Z748">
        <v>3</v>
      </c>
      <c r="AA748" t="s">
        <v>5102</v>
      </c>
      <c r="AB748">
        <v>0</v>
      </c>
      <c r="AC748">
        <v>5</v>
      </c>
      <c r="AD748">
        <v>3.167238095238096</v>
      </c>
      <c r="AF748" t="s">
        <v>5110</v>
      </c>
      <c r="AI748">
        <v>0</v>
      </c>
      <c r="AJ748">
        <v>0</v>
      </c>
      <c r="AK748" t="s">
        <v>7704</v>
      </c>
      <c r="AL748" t="s">
        <v>7704</v>
      </c>
      <c r="AM748" t="s">
        <v>7796</v>
      </c>
    </row>
    <row r="749" spans="1:39">
      <c r="A749" t="s">
        <v>5474</v>
      </c>
      <c r="B749" t="s">
        <v>4554</v>
      </c>
      <c r="C749" t="s">
        <v>4556</v>
      </c>
      <c r="D749">
        <v>184.5</v>
      </c>
      <c r="E749" t="s">
        <v>4559</v>
      </c>
      <c r="F749">
        <v>6.73</v>
      </c>
      <c r="K749" t="s">
        <v>4891</v>
      </c>
      <c r="L749" t="s">
        <v>4892</v>
      </c>
      <c r="M749" t="s">
        <v>6394</v>
      </c>
      <c r="N749">
        <v>9</v>
      </c>
      <c r="O749" t="s">
        <v>6519</v>
      </c>
      <c r="P749" t="s">
        <v>6953</v>
      </c>
      <c r="Q749">
        <v>5</v>
      </c>
      <c r="R749">
        <v>1</v>
      </c>
      <c r="S749">
        <v>2.31</v>
      </c>
      <c r="T749">
        <v>2.52</v>
      </c>
      <c r="U749">
        <v>396.49</v>
      </c>
      <c r="V749">
        <v>58.64</v>
      </c>
      <c r="W749">
        <v>3.41</v>
      </c>
      <c r="X749">
        <v>7.5</v>
      </c>
      <c r="Y749">
        <v>0.13</v>
      </c>
      <c r="Z749">
        <v>2</v>
      </c>
      <c r="AA749" t="s">
        <v>5102</v>
      </c>
      <c r="AB749">
        <v>0</v>
      </c>
      <c r="AC749">
        <v>3</v>
      </c>
      <c r="AD749">
        <v>5.417690476190476</v>
      </c>
      <c r="AF749" t="s">
        <v>5108</v>
      </c>
      <c r="AI749">
        <v>0</v>
      </c>
      <c r="AJ749">
        <v>0</v>
      </c>
      <c r="AK749" t="s">
        <v>7717</v>
      </c>
      <c r="AL749" t="s">
        <v>7717</v>
      </c>
      <c r="AM749" t="s">
        <v>7796</v>
      </c>
    </row>
    <row r="750" spans="1:39">
      <c r="A750" t="s">
        <v>5740</v>
      </c>
      <c r="B750" t="s">
        <v>4554</v>
      </c>
      <c r="C750" t="s">
        <v>4556</v>
      </c>
      <c r="D750">
        <v>185</v>
      </c>
      <c r="E750" t="s">
        <v>4559</v>
      </c>
      <c r="F750">
        <v>6.73</v>
      </c>
      <c r="K750" t="s">
        <v>4891</v>
      </c>
      <c r="M750" t="s">
        <v>6377</v>
      </c>
      <c r="N750">
        <v>8</v>
      </c>
      <c r="O750" t="s">
        <v>6493</v>
      </c>
      <c r="P750" t="s">
        <v>7219</v>
      </c>
      <c r="Q750">
        <v>11</v>
      </c>
      <c r="R750">
        <v>2</v>
      </c>
      <c r="S750">
        <v>2.57</v>
      </c>
      <c r="T750">
        <v>2.75</v>
      </c>
      <c r="U750">
        <v>564.6799999999999</v>
      </c>
      <c r="V750">
        <v>130.98</v>
      </c>
      <c r="W750">
        <v>3.99</v>
      </c>
      <c r="X750">
        <v>9.880000000000001</v>
      </c>
      <c r="Y750">
        <v>7.1</v>
      </c>
      <c r="Z750">
        <v>6</v>
      </c>
      <c r="AA750" t="s">
        <v>5102</v>
      </c>
      <c r="AB750">
        <v>2</v>
      </c>
      <c r="AC750">
        <v>5</v>
      </c>
      <c r="AD750">
        <v>3.215</v>
      </c>
      <c r="AF750" t="s">
        <v>5108</v>
      </c>
      <c r="AI750">
        <v>0</v>
      </c>
      <c r="AJ750">
        <v>0</v>
      </c>
      <c r="AK750" t="s">
        <v>7696</v>
      </c>
      <c r="AL750" t="s">
        <v>7696</v>
      </c>
      <c r="AM750" t="s">
        <v>7796</v>
      </c>
    </row>
    <row r="751" spans="1:39">
      <c r="A751" t="s">
        <v>4726</v>
      </c>
      <c r="B751" t="s">
        <v>4554</v>
      </c>
      <c r="C751" t="s">
        <v>4556</v>
      </c>
      <c r="D751">
        <v>185</v>
      </c>
      <c r="E751" t="s">
        <v>4559</v>
      </c>
      <c r="F751">
        <v>6.73</v>
      </c>
      <c r="K751" t="s">
        <v>4891</v>
      </c>
      <c r="L751" t="s">
        <v>4892</v>
      </c>
      <c r="M751" t="s">
        <v>6454</v>
      </c>
      <c r="N751">
        <v>9</v>
      </c>
      <c r="O751" t="s">
        <v>6592</v>
      </c>
      <c r="P751" t="s">
        <v>4952</v>
      </c>
      <c r="Q751">
        <v>8</v>
      </c>
      <c r="R751">
        <v>2</v>
      </c>
      <c r="S751">
        <v>1.38</v>
      </c>
      <c r="T751">
        <v>2.26</v>
      </c>
      <c r="U751">
        <v>497.96</v>
      </c>
      <c r="V751">
        <v>97.2</v>
      </c>
      <c r="W751">
        <v>3.59</v>
      </c>
      <c r="Y751">
        <v>6.91</v>
      </c>
      <c r="Z751">
        <v>3</v>
      </c>
      <c r="AA751" t="s">
        <v>5102</v>
      </c>
      <c r="AB751">
        <v>0</v>
      </c>
      <c r="AC751">
        <v>8</v>
      </c>
      <c r="AD751">
        <v>4.274571428571429</v>
      </c>
      <c r="AF751" t="s">
        <v>5108</v>
      </c>
      <c r="AI751">
        <v>0</v>
      </c>
      <c r="AJ751">
        <v>0</v>
      </c>
      <c r="AK751" t="s">
        <v>5120</v>
      </c>
      <c r="AL751" t="s">
        <v>5120</v>
      </c>
      <c r="AM751" t="s">
        <v>7796</v>
      </c>
    </row>
    <row r="752" spans="1:39">
      <c r="A752" t="s">
        <v>5741</v>
      </c>
      <c r="B752" t="s">
        <v>4554</v>
      </c>
      <c r="C752" t="s">
        <v>4556</v>
      </c>
      <c r="D752">
        <v>185</v>
      </c>
      <c r="E752" t="s">
        <v>4559</v>
      </c>
      <c r="F752">
        <v>6.73</v>
      </c>
      <c r="K752" t="s">
        <v>4891</v>
      </c>
      <c r="L752" t="s">
        <v>4892</v>
      </c>
      <c r="M752" t="s">
        <v>6438</v>
      </c>
      <c r="N752">
        <v>9</v>
      </c>
      <c r="O752" t="s">
        <v>6571</v>
      </c>
      <c r="P752" t="s">
        <v>7220</v>
      </c>
      <c r="Q752">
        <v>8</v>
      </c>
      <c r="R752">
        <v>2</v>
      </c>
      <c r="S752">
        <v>0.72</v>
      </c>
      <c r="T752">
        <v>3.12</v>
      </c>
      <c r="U752">
        <v>496.45</v>
      </c>
      <c r="V752">
        <v>146.22</v>
      </c>
      <c r="W752">
        <v>2.75</v>
      </c>
      <c r="X752">
        <v>6.08</v>
      </c>
      <c r="Y752">
        <v>0.71</v>
      </c>
      <c r="Z752">
        <v>3</v>
      </c>
      <c r="AA752" t="s">
        <v>5102</v>
      </c>
      <c r="AB752">
        <v>0</v>
      </c>
      <c r="AC752">
        <v>5</v>
      </c>
      <c r="AD752">
        <v>3.465357142857143</v>
      </c>
      <c r="AF752" t="s">
        <v>5110</v>
      </c>
      <c r="AI752">
        <v>0</v>
      </c>
      <c r="AJ752">
        <v>0</v>
      </c>
      <c r="AK752" t="s">
        <v>7757</v>
      </c>
      <c r="AL752" t="s">
        <v>7757</v>
      </c>
      <c r="AM752" t="s">
        <v>7796</v>
      </c>
    </row>
    <row r="753" spans="1:39">
      <c r="A753" t="s">
        <v>5742</v>
      </c>
      <c r="B753" t="s">
        <v>4554</v>
      </c>
      <c r="C753" t="s">
        <v>4556</v>
      </c>
      <c r="D753">
        <v>187</v>
      </c>
      <c r="E753" t="s">
        <v>4559</v>
      </c>
      <c r="F753">
        <v>6.73</v>
      </c>
      <c r="K753" t="s">
        <v>4891</v>
      </c>
      <c r="M753" t="s">
        <v>6423</v>
      </c>
      <c r="N753">
        <v>8</v>
      </c>
      <c r="O753" t="s">
        <v>6552</v>
      </c>
      <c r="P753" t="s">
        <v>7221</v>
      </c>
      <c r="Q753">
        <v>6</v>
      </c>
      <c r="R753">
        <v>2</v>
      </c>
      <c r="S753">
        <v>1.88</v>
      </c>
      <c r="T753">
        <v>2.47</v>
      </c>
      <c r="U753">
        <v>287.3</v>
      </c>
      <c r="V753">
        <v>89.84999999999999</v>
      </c>
      <c r="W753">
        <v>2.5</v>
      </c>
      <c r="X753">
        <v>7.2</v>
      </c>
      <c r="Y753">
        <v>3.84</v>
      </c>
      <c r="Z753">
        <v>3</v>
      </c>
      <c r="AA753" t="s">
        <v>5102</v>
      </c>
      <c r="AB753">
        <v>0</v>
      </c>
      <c r="AC753">
        <v>2</v>
      </c>
      <c r="AD753">
        <v>5.5</v>
      </c>
      <c r="AF753" t="s">
        <v>5108</v>
      </c>
      <c r="AI753">
        <v>0</v>
      </c>
      <c r="AJ753">
        <v>0</v>
      </c>
      <c r="AK753" t="s">
        <v>7741</v>
      </c>
      <c r="AL753" t="s">
        <v>7741</v>
      </c>
      <c r="AM753" t="s">
        <v>7796</v>
      </c>
    </row>
    <row r="754" spans="1:39">
      <c r="A754" t="s">
        <v>5743</v>
      </c>
      <c r="B754" t="s">
        <v>4554</v>
      </c>
      <c r="C754" t="s">
        <v>4556</v>
      </c>
      <c r="D754">
        <v>189</v>
      </c>
      <c r="E754" t="s">
        <v>4559</v>
      </c>
      <c r="F754">
        <v>6.72</v>
      </c>
      <c r="K754" t="s">
        <v>4891</v>
      </c>
      <c r="M754" t="s">
        <v>6415</v>
      </c>
      <c r="N754">
        <v>8</v>
      </c>
      <c r="O754" t="s">
        <v>6544</v>
      </c>
      <c r="P754" t="s">
        <v>7222</v>
      </c>
      <c r="Q754">
        <v>7</v>
      </c>
      <c r="R754">
        <v>1</v>
      </c>
      <c r="S754">
        <v>2.38</v>
      </c>
      <c r="T754">
        <v>2.38</v>
      </c>
      <c r="U754">
        <v>393.47</v>
      </c>
      <c r="V754">
        <v>80.23999999999999</v>
      </c>
      <c r="W754">
        <v>3.2</v>
      </c>
      <c r="X754">
        <v>13.59</v>
      </c>
      <c r="Y754">
        <v>2.12</v>
      </c>
      <c r="Z754">
        <v>3</v>
      </c>
      <c r="AA754" t="s">
        <v>5102</v>
      </c>
      <c r="AB754">
        <v>0</v>
      </c>
      <c r="AC754">
        <v>2</v>
      </c>
      <c r="AD754">
        <v>5.404261904761904</v>
      </c>
      <c r="AF754" t="s">
        <v>5108</v>
      </c>
      <c r="AI754">
        <v>0</v>
      </c>
      <c r="AJ754">
        <v>0</v>
      </c>
      <c r="AK754" t="s">
        <v>7737</v>
      </c>
      <c r="AL754" t="s">
        <v>7737</v>
      </c>
      <c r="AM754" t="s">
        <v>7796</v>
      </c>
    </row>
    <row r="755" spans="1:39">
      <c r="A755" t="s">
        <v>5744</v>
      </c>
      <c r="B755" t="s">
        <v>4554</v>
      </c>
      <c r="C755" t="s">
        <v>4556</v>
      </c>
      <c r="D755">
        <v>189</v>
      </c>
      <c r="E755" t="s">
        <v>4559</v>
      </c>
      <c r="F755">
        <v>6.72</v>
      </c>
      <c r="I755" t="s">
        <v>6278</v>
      </c>
      <c r="K755" t="s">
        <v>4891</v>
      </c>
      <c r="L755" t="s">
        <v>4892</v>
      </c>
      <c r="M755" t="s">
        <v>6399</v>
      </c>
      <c r="N755">
        <v>9</v>
      </c>
      <c r="O755" t="s">
        <v>6524</v>
      </c>
      <c r="P755" t="s">
        <v>7223</v>
      </c>
      <c r="Q755">
        <v>7</v>
      </c>
      <c r="R755">
        <v>3</v>
      </c>
      <c r="S755">
        <v>1.56</v>
      </c>
      <c r="T755">
        <v>1.56</v>
      </c>
      <c r="U755">
        <v>339.45</v>
      </c>
      <c r="V755">
        <v>96.01000000000001</v>
      </c>
      <c r="W755">
        <v>2.08</v>
      </c>
      <c r="X755">
        <v>9.300000000000001</v>
      </c>
      <c r="Y755">
        <v>2.33</v>
      </c>
      <c r="Z755">
        <v>2</v>
      </c>
      <c r="AA755" t="s">
        <v>5102</v>
      </c>
      <c r="AB755">
        <v>0</v>
      </c>
      <c r="AC755">
        <v>6</v>
      </c>
      <c r="AD755">
        <v>4.966333333333333</v>
      </c>
      <c r="AF755" t="s">
        <v>5108</v>
      </c>
      <c r="AI755">
        <v>0</v>
      </c>
      <c r="AJ755">
        <v>0</v>
      </c>
      <c r="AM755" t="s">
        <v>7796</v>
      </c>
    </row>
    <row r="756" spans="1:39">
      <c r="A756" t="s">
        <v>5745</v>
      </c>
      <c r="B756" t="s">
        <v>4554</v>
      </c>
      <c r="C756" t="s">
        <v>4556</v>
      </c>
      <c r="D756">
        <v>189.5</v>
      </c>
      <c r="E756" t="s">
        <v>4559</v>
      </c>
      <c r="F756">
        <v>6.72</v>
      </c>
      <c r="K756" t="s">
        <v>4891</v>
      </c>
      <c r="M756" t="s">
        <v>6426</v>
      </c>
      <c r="N756">
        <v>8</v>
      </c>
      <c r="O756" t="s">
        <v>6556</v>
      </c>
      <c r="P756" t="s">
        <v>7224</v>
      </c>
      <c r="Q756">
        <v>10</v>
      </c>
      <c r="R756">
        <v>2</v>
      </c>
      <c r="S756">
        <v>2.06</v>
      </c>
      <c r="T756">
        <v>2.47</v>
      </c>
      <c r="U756">
        <v>599.74</v>
      </c>
      <c r="V756">
        <v>111.22</v>
      </c>
      <c r="W756">
        <v>3.13</v>
      </c>
      <c r="Y756">
        <v>7.58</v>
      </c>
      <c r="Z756">
        <v>3</v>
      </c>
      <c r="AA756" t="s">
        <v>5102</v>
      </c>
      <c r="AB756">
        <v>1</v>
      </c>
      <c r="AC756">
        <v>7</v>
      </c>
      <c r="AD756">
        <v>3.762666666666667</v>
      </c>
      <c r="AF756" t="s">
        <v>5108</v>
      </c>
      <c r="AI756">
        <v>0</v>
      </c>
      <c r="AJ756">
        <v>0</v>
      </c>
      <c r="AK756" t="s">
        <v>7745</v>
      </c>
      <c r="AL756" t="s">
        <v>7745</v>
      </c>
      <c r="AM756" t="s">
        <v>7796</v>
      </c>
    </row>
    <row r="757" spans="1:39">
      <c r="A757" t="s">
        <v>5746</v>
      </c>
      <c r="B757" t="s">
        <v>4554</v>
      </c>
      <c r="C757" t="s">
        <v>4556</v>
      </c>
      <c r="D757">
        <v>190</v>
      </c>
      <c r="E757" t="s">
        <v>4559</v>
      </c>
      <c r="F757">
        <v>6.72</v>
      </c>
      <c r="K757" t="s">
        <v>4891</v>
      </c>
      <c r="M757" t="s">
        <v>6423</v>
      </c>
      <c r="N757">
        <v>8</v>
      </c>
      <c r="O757" t="s">
        <v>6552</v>
      </c>
      <c r="P757" t="s">
        <v>7225</v>
      </c>
      <c r="Q757">
        <v>7</v>
      </c>
      <c r="R757">
        <v>2</v>
      </c>
      <c r="S757">
        <v>1.72</v>
      </c>
      <c r="T757">
        <v>1.79</v>
      </c>
      <c r="U757">
        <v>299.33</v>
      </c>
      <c r="V757">
        <v>99.08</v>
      </c>
      <c r="W757">
        <v>2.37</v>
      </c>
      <c r="X757">
        <v>8.470000000000001</v>
      </c>
      <c r="Y757">
        <v>3.94</v>
      </c>
      <c r="Z757">
        <v>3</v>
      </c>
      <c r="AA757" t="s">
        <v>5102</v>
      </c>
      <c r="AB757">
        <v>0</v>
      </c>
      <c r="AC757">
        <v>3</v>
      </c>
      <c r="AD757">
        <v>5.197333333333333</v>
      </c>
      <c r="AF757" t="s">
        <v>5108</v>
      </c>
      <c r="AI757">
        <v>0</v>
      </c>
      <c r="AJ757">
        <v>0</v>
      </c>
      <c r="AK757" t="s">
        <v>7741</v>
      </c>
      <c r="AL757" t="s">
        <v>7741</v>
      </c>
      <c r="AM757" t="s">
        <v>7796</v>
      </c>
    </row>
    <row r="758" spans="1:39">
      <c r="A758" t="s">
        <v>5747</v>
      </c>
      <c r="B758" t="s">
        <v>4554</v>
      </c>
      <c r="C758" t="s">
        <v>4556</v>
      </c>
      <c r="D758">
        <v>190</v>
      </c>
      <c r="E758" t="s">
        <v>4559</v>
      </c>
      <c r="F758">
        <v>6.72</v>
      </c>
      <c r="K758" t="s">
        <v>4891</v>
      </c>
      <c r="M758" t="s">
        <v>4915</v>
      </c>
      <c r="N758">
        <v>8</v>
      </c>
      <c r="O758" t="s">
        <v>6499</v>
      </c>
      <c r="P758" t="s">
        <v>7226</v>
      </c>
      <c r="Q758">
        <v>8</v>
      </c>
      <c r="R758">
        <v>3</v>
      </c>
      <c r="S758">
        <v>4.78</v>
      </c>
      <c r="T758">
        <v>4.78</v>
      </c>
      <c r="U758">
        <v>357.38</v>
      </c>
      <c r="V758">
        <v>123.22</v>
      </c>
      <c r="W758">
        <v>2.72</v>
      </c>
      <c r="X758">
        <v>13.88</v>
      </c>
      <c r="Y758">
        <v>4.04</v>
      </c>
      <c r="Z758">
        <v>5</v>
      </c>
      <c r="AA758" t="s">
        <v>5102</v>
      </c>
      <c r="AB758">
        <v>0</v>
      </c>
      <c r="AC758">
        <v>3</v>
      </c>
      <c r="AD758">
        <v>2.276666666666666</v>
      </c>
      <c r="AF758" t="s">
        <v>5108</v>
      </c>
      <c r="AI758">
        <v>0</v>
      </c>
      <c r="AJ758">
        <v>0</v>
      </c>
      <c r="AK758" t="s">
        <v>7702</v>
      </c>
      <c r="AL758" t="s">
        <v>7702</v>
      </c>
      <c r="AM758" t="s">
        <v>7796</v>
      </c>
    </row>
    <row r="759" spans="1:39">
      <c r="A759" t="s">
        <v>5748</v>
      </c>
      <c r="B759" t="s">
        <v>4554</v>
      </c>
      <c r="C759" t="s">
        <v>4556</v>
      </c>
      <c r="D759">
        <v>190</v>
      </c>
      <c r="E759" t="s">
        <v>4559</v>
      </c>
      <c r="F759">
        <v>6.72</v>
      </c>
      <c r="K759" t="s">
        <v>4891</v>
      </c>
      <c r="L759" t="s">
        <v>4892</v>
      </c>
      <c r="M759" t="s">
        <v>6452</v>
      </c>
      <c r="N759">
        <v>9</v>
      </c>
      <c r="O759" t="s">
        <v>6589</v>
      </c>
      <c r="P759" t="s">
        <v>7227</v>
      </c>
      <c r="Q759">
        <v>6</v>
      </c>
      <c r="R759">
        <v>1</v>
      </c>
      <c r="S759">
        <v>4.67</v>
      </c>
      <c r="T759">
        <v>4.68</v>
      </c>
      <c r="U759">
        <v>380.41</v>
      </c>
      <c r="V759">
        <v>80.06</v>
      </c>
      <c r="W759">
        <v>4.84</v>
      </c>
      <c r="Y759">
        <v>5.43</v>
      </c>
      <c r="Z759">
        <v>4</v>
      </c>
      <c r="AA759" t="s">
        <v>5102</v>
      </c>
      <c r="AB759">
        <v>0</v>
      </c>
      <c r="AC759">
        <v>4</v>
      </c>
      <c r="AD759">
        <v>3.847547619047619</v>
      </c>
      <c r="AF759" t="s">
        <v>5108</v>
      </c>
      <c r="AI759">
        <v>0</v>
      </c>
      <c r="AJ759">
        <v>0</v>
      </c>
      <c r="AK759" t="s">
        <v>7713</v>
      </c>
      <c r="AL759" t="s">
        <v>7713</v>
      </c>
      <c r="AM759" t="s">
        <v>7796</v>
      </c>
    </row>
    <row r="760" spans="1:39">
      <c r="A760" t="s">
        <v>5749</v>
      </c>
      <c r="B760" t="s">
        <v>4554</v>
      </c>
      <c r="C760" t="s">
        <v>4556</v>
      </c>
      <c r="D760">
        <v>190</v>
      </c>
      <c r="E760" t="s">
        <v>4559</v>
      </c>
      <c r="F760">
        <v>6.72</v>
      </c>
      <c r="I760" t="s">
        <v>6279</v>
      </c>
      <c r="K760" t="s">
        <v>4891</v>
      </c>
      <c r="L760" t="s">
        <v>4892</v>
      </c>
      <c r="M760" t="s">
        <v>6402</v>
      </c>
      <c r="N760">
        <v>9</v>
      </c>
      <c r="O760" t="s">
        <v>6528</v>
      </c>
      <c r="P760" t="s">
        <v>7228</v>
      </c>
      <c r="Q760">
        <v>10</v>
      </c>
      <c r="R760">
        <v>2</v>
      </c>
      <c r="S760">
        <v>1.53</v>
      </c>
      <c r="T760">
        <v>3.02</v>
      </c>
      <c r="U760">
        <v>531.62</v>
      </c>
      <c r="V760">
        <v>153.38</v>
      </c>
      <c r="W760">
        <v>3.37</v>
      </c>
      <c r="X760">
        <v>5.82</v>
      </c>
      <c r="Y760">
        <v>0.5600000000000001</v>
      </c>
      <c r="Z760">
        <v>4</v>
      </c>
      <c r="AA760" t="s">
        <v>5102</v>
      </c>
      <c r="AB760">
        <v>1</v>
      </c>
      <c r="AC760">
        <v>9</v>
      </c>
      <c r="AD760">
        <v>3.49</v>
      </c>
      <c r="AF760" t="s">
        <v>5110</v>
      </c>
      <c r="AI760">
        <v>0</v>
      </c>
      <c r="AJ760">
        <v>0</v>
      </c>
      <c r="AM760" t="s">
        <v>7796</v>
      </c>
    </row>
    <row r="761" spans="1:39">
      <c r="A761" t="s">
        <v>5750</v>
      </c>
      <c r="B761" t="s">
        <v>4554</v>
      </c>
      <c r="C761" t="s">
        <v>4556</v>
      </c>
      <c r="D761">
        <v>194</v>
      </c>
      <c r="E761" t="s">
        <v>4559</v>
      </c>
      <c r="F761">
        <v>6.71</v>
      </c>
      <c r="K761" t="s">
        <v>4891</v>
      </c>
      <c r="L761" t="s">
        <v>4892</v>
      </c>
      <c r="M761" t="s">
        <v>6455</v>
      </c>
      <c r="N761">
        <v>9</v>
      </c>
      <c r="O761" t="s">
        <v>6593</v>
      </c>
      <c r="P761" t="s">
        <v>7229</v>
      </c>
      <c r="Q761">
        <v>6</v>
      </c>
      <c r="R761">
        <v>0</v>
      </c>
      <c r="S761">
        <v>2.89</v>
      </c>
      <c r="T761">
        <v>2.89</v>
      </c>
      <c r="U761">
        <v>393.44</v>
      </c>
      <c r="V761">
        <v>73.78</v>
      </c>
      <c r="W761">
        <v>3.31</v>
      </c>
      <c r="Y761">
        <v>3.49</v>
      </c>
      <c r="Z761">
        <v>3</v>
      </c>
      <c r="AA761" t="s">
        <v>5102</v>
      </c>
      <c r="AB761">
        <v>0</v>
      </c>
      <c r="AC761">
        <v>5</v>
      </c>
      <c r="AD761">
        <v>5.316142857142857</v>
      </c>
      <c r="AF761" t="s">
        <v>5108</v>
      </c>
      <c r="AI761">
        <v>0</v>
      </c>
      <c r="AJ761">
        <v>0</v>
      </c>
      <c r="AK761" t="s">
        <v>7774</v>
      </c>
      <c r="AL761" t="s">
        <v>7774</v>
      </c>
      <c r="AM761" t="s">
        <v>7796</v>
      </c>
    </row>
    <row r="762" spans="1:39">
      <c r="A762" t="s">
        <v>5751</v>
      </c>
      <c r="B762" t="s">
        <v>4554</v>
      </c>
      <c r="C762" t="s">
        <v>4556</v>
      </c>
      <c r="D762">
        <v>194.98</v>
      </c>
      <c r="E762" t="s">
        <v>4559</v>
      </c>
      <c r="F762">
        <v>6.71</v>
      </c>
      <c r="K762" t="s">
        <v>4891</v>
      </c>
      <c r="L762" t="s">
        <v>4892</v>
      </c>
      <c r="M762" t="s">
        <v>4901</v>
      </c>
      <c r="N762">
        <v>9</v>
      </c>
      <c r="O762" t="s">
        <v>6573</v>
      </c>
      <c r="P762" t="s">
        <v>7230</v>
      </c>
      <c r="Q762">
        <v>5</v>
      </c>
      <c r="R762">
        <v>1</v>
      </c>
      <c r="S762">
        <v>4.24</v>
      </c>
      <c r="T762">
        <v>4.24</v>
      </c>
      <c r="U762">
        <v>307.35</v>
      </c>
      <c r="V762">
        <v>56.27</v>
      </c>
      <c r="W762">
        <v>3.9</v>
      </c>
      <c r="Y762">
        <v>3.33</v>
      </c>
      <c r="Z762">
        <v>3</v>
      </c>
      <c r="AA762" t="s">
        <v>5102</v>
      </c>
      <c r="AB762">
        <v>0</v>
      </c>
      <c r="AC762">
        <v>5</v>
      </c>
      <c r="AD762">
        <v>4.213333333333333</v>
      </c>
      <c r="AF762" t="s">
        <v>5108</v>
      </c>
      <c r="AI762">
        <v>0</v>
      </c>
      <c r="AJ762">
        <v>0</v>
      </c>
      <c r="AK762" t="s">
        <v>7759</v>
      </c>
      <c r="AL762" t="s">
        <v>7759</v>
      </c>
      <c r="AM762" t="s">
        <v>7796</v>
      </c>
    </row>
    <row r="763" spans="1:39">
      <c r="A763" t="s">
        <v>5751</v>
      </c>
      <c r="B763" t="s">
        <v>4554</v>
      </c>
      <c r="C763" t="s">
        <v>4556</v>
      </c>
      <c r="D763">
        <v>195</v>
      </c>
      <c r="E763" t="s">
        <v>4559</v>
      </c>
      <c r="F763">
        <v>6.71</v>
      </c>
      <c r="K763" t="s">
        <v>4891</v>
      </c>
      <c r="L763" t="s">
        <v>4892</v>
      </c>
      <c r="M763" t="s">
        <v>4901</v>
      </c>
      <c r="N763">
        <v>9</v>
      </c>
      <c r="O763" t="s">
        <v>6573</v>
      </c>
      <c r="P763" t="s">
        <v>7230</v>
      </c>
      <c r="Q763">
        <v>5</v>
      </c>
      <c r="R763">
        <v>1</v>
      </c>
      <c r="S763">
        <v>4.24</v>
      </c>
      <c r="T763">
        <v>4.24</v>
      </c>
      <c r="U763">
        <v>307.35</v>
      </c>
      <c r="V763">
        <v>56.27</v>
      </c>
      <c r="W763">
        <v>3.9</v>
      </c>
      <c r="Y763">
        <v>3.33</v>
      </c>
      <c r="Z763">
        <v>3</v>
      </c>
      <c r="AA763" t="s">
        <v>5102</v>
      </c>
      <c r="AB763">
        <v>0</v>
      </c>
      <c r="AC763">
        <v>5</v>
      </c>
      <c r="AD763">
        <v>4.213333333333333</v>
      </c>
      <c r="AF763" t="s">
        <v>5108</v>
      </c>
      <c r="AI763">
        <v>0</v>
      </c>
      <c r="AJ763">
        <v>0</v>
      </c>
      <c r="AK763" t="s">
        <v>7759</v>
      </c>
      <c r="AL763" t="s">
        <v>7759</v>
      </c>
      <c r="AM763" t="s">
        <v>7796</v>
      </c>
    </row>
    <row r="764" spans="1:39">
      <c r="A764" t="s">
        <v>5752</v>
      </c>
      <c r="B764" t="s">
        <v>4554</v>
      </c>
      <c r="C764" t="s">
        <v>4556</v>
      </c>
      <c r="D764">
        <v>195</v>
      </c>
      <c r="E764" t="s">
        <v>4559</v>
      </c>
      <c r="F764">
        <v>6.71</v>
      </c>
      <c r="K764" t="s">
        <v>4891</v>
      </c>
      <c r="M764" t="s">
        <v>6406</v>
      </c>
      <c r="N764">
        <v>8</v>
      </c>
      <c r="O764" t="s">
        <v>6532</v>
      </c>
      <c r="P764" t="s">
        <v>7231</v>
      </c>
      <c r="Q764">
        <v>8</v>
      </c>
      <c r="R764">
        <v>4</v>
      </c>
      <c r="S764">
        <v>0.07000000000000001</v>
      </c>
      <c r="T764">
        <v>0.26</v>
      </c>
      <c r="U764">
        <v>270.25</v>
      </c>
      <c r="V764">
        <v>144.06</v>
      </c>
      <c r="W764">
        <v>0.66</v>
      </c>
      <c r="X764">
        <v>7.74</v>
      </c>
      <c r="Y764">
        <v>5.19</v>
      </c>
      <c r="Z764">
        <v>3</v>
      </c>
      <c r="AA764" t="s">
        <v>5102</v>
      </c>
      <c r="AB764">
        <v>0</v>
      </c>
      <c r="AC764">
        <v>1</v>
      </c>
      <c r="AD764">
        <v>4</v>
      </c>
      <c r="AF764" t="s">
        <v>5108</v>
      </c>
      <c r="AI764">
        <v>0</v>
      </c>
      <c r="AJ764">
        <v>0</v>
      </c>
      <c r="AK764" t="s">
        <v>7728</v>
      </c>
      <c r="AL764" t="s">
        <v>7728</v>
      </c>
      <c r="AM764" t="s">
        <v>7796</v>
      </c>
    </row>
    <row r="765" spans="1:39">
      <c r="A765" t="s">
        <v>5753</v>
      </c>
      <c r="B765" t="s">
        <v>4554</v>
      </c>
      <c r="C765" t="s">
        <v>4556</v>
      </c>
      <c r="D765">
        <v>199.53</v>
      </c>
      <c r="E765" t="s">
        <v>4559</v>
      </c>
      <c r="F765">
        <v>6.7</v>
      </c>
      <c r="K765" t="s">
        <v>4891</v>
      </c>
      <c r="L765" t="s">
        <v>4892</v>
      </c>
      <c r="M765" t="s">
        <v>6387</v>
      </c>
      <c r="N765">
        <v>9</v>
      </c>
      <c r="O765" t="s">
        <v>6511</v>
      </c>
      <c r="P765" t="s">
        <v>7232</v>
      </c>
      <c r="Q765">
        <v>6</v>
      </c>
      <c r="R765">
        <v>2</v>
      </c>
      <c r="S765">
        <v>3.3</v>
      </c>
      <c r="T765">
        <v>3.36</v>
      </c>
      <c r="U765">
        <v>387.47</v>
      </c>
      <c r="V765">
        <v>105.46</v>
      </c>
      <c r="W765">
        <v>2.43</v>
      </c>
      <c r="X765">
        <v>8.24</v>
      </c>
      <c r="Y765">
        <v>1.52</v>
      </c>
      <c r="Z765">
        <v>3</v>
      </c>
      <c r="AA765" t="s">
        <v>5102</v>
      </c>
      <c r="AB765">
        <v>0</v>
      </c>
      <c r="AC765">
        <v>7</v>
      </c>
      <c r="AD765">
        <v>3.958452380952381</v>
      </c>
      <c r="AF765" t="s">
        <v>5108</v>
      </c>
      <c r="AI765">
        <v>0</v>
      </c>
      <c r="AJ765">
        <v>0</v>
      </c>
      <c r="AK765" t="s">
        <v>7712</v>
      </c>
      <c r="AL765" t="s">
        <v>7712</v>
      </c>
      <c r="AM765" t="s">
        <v>7796</v>
      </c>
    </row>
    <row r="766" spans="1:39">
      <c r="A766" t="s">
        <v>5754</v>
      </c>
      <c r="B766" t="s">
        <v>4554</v>
      </c>
      <c r="C766" t="s">
        <v>4556</v>
      </c>
      <c r="D766">
        <v>200</v>
      </c>
      <c r="E766" t="s">
        <v>4559</v>
      </c>
      <c r="F766">
        <v>6.7</v>
      </c>
      <c r="K766" t="s">
        <v>4891</v>
      </c>
      <c r="M766" t="s">
        <v>6423</v>
      </c>
      <c r="N766">
        <v>8</v>
      </c>
      <c r="O766" t="s">
        <v>6552</v>
      </c>
      <c r="P766" t="s">
        <v>7233</v>
      </c>
      <c r="Q766">
        <v>7</v>
      </c>
      <c r="R766">
        <v>2</v>
      </c>
      <c r="S766">
        <v>1.13</v>
      </c>
      <c r="T766">
        <v>1.14</v>
      </c>
      <c r="U766">
        <v>271.28</v>
      </c>
      <c r="V766">
        <v>99.08</v>
      </c>
      <c r="W766">
        <v>1.33</v>
      </c>
      <c r="X766">
        <v>8.99</v>
      </c>
      <c r="Y766">
        <v>4.12</v>
      </c>
      <c r="Z766">
        <v>3</v>
      </c>
      <c r="AA766" t="s">
        <v>5102</v>
      </c>
      <c r="AB766">
        <v>0</v>
      </c>
      <c r="AC766">
        <v>2</v>
      </c>
      <c r="AD766">
        <v>5.197333333333333</v>
      </c>
      <c r="AF766" t="s">
        <v>5108</v>
      </c>
      <c r="AI766">
        <v>0</v>
      </c>
      <c r="AJ766">
        <v>0</v>
      </c>
      <c r="AK766" t="s">
        <v>7741</v>
      </c>
      <c r="AL766" t="s">
        <v>7741</v>
      </c>
      <c r="AM766" t="s">
        <v>7796</v>
      </c>
    </row>
    <row r="767" spans="1:39">
      <c r="A767" t="s">
        <v>5755</v>
      </c>
      <c r="B767" t="s">
        <v>4554</v>
      </c>
      <c r="C767" t="s">
        <v>4556</v>
      </c>
      <c r="D767">
        <v>200</v>
      </c>
      <c r="E767" t="s">
        <v>4559</v>
      </c>
      <c r="F767">
        <v>6.7</v>
      </c>
      <c r="K767" t="s">
        <v>4891</v>
      </c>
      <c r="M767" t="s">
        <v>6423</v>
      </c>
      <c r="N767">
        <v>8</v>
      </c>
      <c r="O767" t="s">
        <v>6552</v>
      </c>
      <c r="P767" t="s">
        <v>7234</v>
      </c>
      <c r="Q767">
        <v>9</v>
      </c>
      <c r="R767">
        <v>2</v>
      </c>
      <c r="S767">
        <v>4.01</v>
      </c>
      <c r="T767">
        <v>4.02</v>
      </c>
      <c r="U767">
        <v>489.54</v>
      </c>
      <c r="V767">
        <v>124.74</v>
      </c>
      <c r="W767">
        <v>4.15</v>
      </c>
      <c r="X767">
        <v>8.949999999999999</v>
      </c>
      <c r="Y767">
        <v>3.35</v>
      </c>
      <c r="Z767">
        <v>6</v>
      </c>
      <c r="AA767" t="s">
        <v>5102</v>
      </c>
      <c r="AB767">
        <v>0</v>
      </c>
      <c r="AC767">
        <v>4</v>
      </c>
      <c r="AD767">
        <v>2.064714285714286</v>
      </c>
      <c r="AF767" t="s">
        <v>5108</v>
      </c>
      <c r="AI767">
        <v>0</v>
      </c>
      <c r="AJ767">
        <v>0</v>
      </c>
      <c r="AK767" t="s">
        <v>7741</v>
      </c>
      <c r="AL767" t="s">
        <v>7741</v>
      </c>
      <c r="AM767" t="s">
        <v>7796</v>
      </c>
    </row>
    <row r="768" spans="1:39">
      <c r="A768" t="s">
        <v>5756</v>
      </c>
      <c r="B768" t="s">
        <v>4554</v>
      </c>
      <c r="C768" t="s">
        <v>4556</v>
      </c>
      <c r="D768">
        <v>200</v>
      </c>
      <c r="E768" t="s">
        <v>4559</v>
      </c>
      <c r="F768">
        <v>6.7</v>
      </c>
      <c r="K768" t="s">
        <v>4891</v>
      </c>
      <c r="M768" t="s">
        <v>6423</v>
      </c>
      <c r="N768">
        <v>8</v>
      </c>
      <c r="O768" t="s">
        <v>6552</v>
      </c>
      <c r="P768" t="s">
        <v>7235</v>
      </c>
      <c r="Q768">
        <v>7</v>
      </c>
      <c r="R768">
        <v>1</v>
      </c>
      <c r="S768">
        <v>1.95</v>
      </c>
      <c r="T768">
        <v>1.95</v>
      </c>
      <c r="U768">
        <v>313.36</v>
      </c>
      <c r="V768">
        <v>88.08</v>
      </c>
      <c r="W768">
        <v>2.67</v>
      </c>
      <c r="Y768">
        <v>4.15</v>
      </c>
      <c r="Z768">
        <v>3</v>
      </c>
      <c r="AA768" t="s">
        <v>5102</v>
      </c>
      <c r="AB768">
        <v>0</v>
      </c>
      <c r="AC768">
        <v>4</v>
      </c>
      <c r="AD768">
        <v>5.833333333333333</v>
      </c>
      <c r="AF768" t="s">
        <v>5108</v>
      </c>
      <c r="AI768">
        <v>0</v>
      </c>
      <c r="AJ768">
        <v>0</v>
      </c>
      <c r="AK768" t="s">
        <v>7741</v>
      </c>
      <c r="AL768" t="s">
        <v>7741</v>
      </c>
      <c r="AM768" t="s">
        <v>7796</v>
      </c>
    </row>
    <row r="769" spans="1:39">
      <c r="A769" t="s">
        <v>5757</v>
      </c>
      <c r="B769" t="s">
        <v>4554</v>
      </c>
      <c r="C769" t="s">
        <v>4556</v>
      </c>
      <c r="D769">
        <v>200</v>
      </c>
      <c r="E769" t="s">
        <v>4559</v>
      </c>
      <c r="F769">
        <v>6.7</v>
      </c>
      <c r="K769" t="s">
        <v>4891</v>
      </c>
      <c r="M769" t="s">
        <v>4915</v>
      </c>
      <c r="N769">
        <v>8</v>
      </c>
      <c r="O769" t="s">
        <v>6499</v>
      </c>
      <c r="P769" t="s">
        <v>7236</v>
      </c>
      <c r="Q769">
        <v>8</v>
      </c>
      <c r="R769">
        <v>3</v>
      </c>
      <c r="S769">
        <v>3.87</v>
      </c>
      <c r="T769">
        <v>3.87</v>
      </c>
      <c r="U769">
        <v>357.38</v>
      </c>
      <c r="V769">
        <v>123.22</v>
      </c>
      <c r="W769">
        <v>2.72</v>
      </c>
      <c r="Y769">
        <v>4.49</v>
      </c>
      <c r="Z769">
        <v>5</v>
      </c>
      <c r="AA769" t="s">
        <v>5102</v>
      </c>
      <c r="AB769">
        <v>0</v>
      </c>
      <c r="AC769">
        <v>3</v>
      </c>
      <c r="AD769">
        <v>2.796666666666667</v>
      </c>
      <c r="AF769" t="s">
        <v>5108</v>
      </c>
      <c r="AI769">
        <v>0</v>
      </c>
      <c r="AJ769">
        <v>0</v>
      </c>
      <c r="AK769" t="s">
        <v>7702</v>
      </c>
      <c r="AL769" t="s">
        <v>7702</v>
      </c>
      <c r="AM769" t="s">
        <v>7796</v>
      </c>
    </row>
    <row r="770" spans="1:39">
      <c r="A770" t="s">
        <v>5758</v>
      </c>
      <c r="B770" t="s">
        <v>4554</v>
      </c>
      <c r="C770" t="s">
        <v>4556</v>
      </c>
      <c r="D770">
        <v>200</v>
      </c>
      <c r="E770" t="s">
        <v>4559</v>
      </c>
      <c r="F770">
        <v>6.7</v>
      </c>
      <c r="K770" t="s">
        <v>4891</v>
      </c>
      <c r="M770" t="s">
        <v>6439</v>
      </c>
      <c r="N770">
        <v>8</v>
      </c>
      <c r="O770" t="s">
        <v>6572</v>
      </c>
      <c r="P770" t="s">
        <v>7237</v>
      </c>
      <c r="Q770">
        <v>8</v>
      </c>
      <c r="R770">
        <v>0</v>
      </c>
      <c r="S770">
        <v>3.74</v>
      </c>
      <c r="T770">
        <v>3.74</v>
      </c>
      <c r="U770">
        <v>453.49</v>
      </c>
      <c r="V770">
        <v>64.66</v>
      </c>
      <c r="W770">
        <v>3.21</v>
      </c>
      <c r="Y770">
        <v>0</v>
      </c>
      <c r="Z770">
        <v>3</v>
      </c>
      <c r="AA770" t="s">
        <v>5102</v>
      </c>
      <c r="AB770">
        <v>0</v>
      </c>
      <c r="AC770">
        <v>4</v>
      </c>
      <c r="AD770">
        <v>4.092214285714285</v>
      </c>
      <c r="AF770" t="s">
        <v>5108</v>
      </c>
      <c r="AI770">
        <v>0</v>
      </c>
      <c r="AJ770">
        <v>0</v>
      </c>
      <c r="AK770" t="s">
        <v>7758</v>
      </c>
      <c r="AL770" t="s">
        <v>7758</v>
      </c>
      <c r="AM770" t="s">
        <v>7796</v>
      </c>
    </row>
    <row r="771" spans="1:39">
      <c r="A771" t="s">
        <v>5759</v>
      </c>
      <c r="B771" t="s">
        <v>4554</v>
      </c>
      <c r="C771" t="s">
        <v>4556</v>
      </c>
      <c r="D771">
        <v>200</v>
      </c>
      <c r="E771" t="s">
        <v>4559</v>
      </c>
      <c r="F771">
        <v>6.7</v>
      </c>
      <c r="K771" t="s">
        <v>4891</v>
      </c>
      <c r="L771" t="s">
        <v>4892</v>
      </c>
      <c r="M771" t="s">
        <v>6405</v>
      </c>
      <c r="N771">
        <v>9</v>
      </c>
      <c r="O771" t="s">
        <v>6531</v>
      </c>
      <c r="P771" t="s">
        <v>7238</v>
      </c>
      <c r="Q771">
        <v>9</v>
      </c>
      <c r="R771">
        <v>2</v>
      </c>
      <c r="S771">
        <v>3.94</v>
      </c>
      <c r="T771">
        <v>3.94</v>
      </c>
      <c r="U771">
        <v>470.51</v>
      </c>
      <c r="V771">
        <v>125.87</v>
      </c>
      <c r="W771">
        <v>3.69</v>
      </c>
      <c r="Y771">
        <v>4.92</v>
      </c>
      <c r="Z771">
        <v>4</v>
      </c>
      <c r="AA771" t="s">
        <v>5102</v>
      </c>
      <c r="AB771">
        <v>0</v>
      </c>
      <c r="AC771">
        <v>5</v>
      </c>
      <c r="AD771">
        <v>2.270642857142857</v>
      </c>
      <c r="AF771" t="s">
        <v>5108</v>
      </c>
      <c r="AI771">
        <v>0</v>
      </c>
      <c r="AJ771">
        <v>0</v>
      </c>
      <c r="AK771" t="s">
        <v>7727</v>
      </c>
      <c r="AL771" t="s">
        <v>7727</v>
      </c>
      <c r="AM771" t="s">
        <v>7796</v>
      </c>
    </row>
    <row r="772" spans="1:39">
      <c r="A772" t="s">
        <v>5760</v>
      </c>
      <c r="B772" t="s">
        <v>4554</v>
      </c>
      <c r="C772" t="s">
        <v>4556</v>
      </c>
      <c r="D772">
        <v>200</v>
      </c>
      <c r="E772" t="s">
        <v>4559</v>
      </c>
      <c r="F772">
        <v>6.7</v>
      </c>
      <c r="K772" t="s">
        <v>4891</v>
      </c>
      <c r="L772" t="s">
        <v>4892</v>
      </c>
      <c r="M772" t="s">
        <v>6456</v>
      </c>
      <c r="N772">
        <v>9</v>
      </c>
      <c r="O772" t="s">
        <v>6594</v>
      </c>
      <c r="P772" t="s">
        <v>7239</v>
      </c>
      <c r="Q772">
        <v>6</v>
      </c>
      <c r="R772">
        <v>2</v>
      </c>
      <c r="S772">
        <v>1.04</v>
      </c>
      <c r="T772">
        <v>2.75</v>
      </c>
      <c r="U772">
        <v>469.49</v>
      </c>
      <c r="V772">
        <v>110.44</v>
      </c>
      <c r="W772">
        <v>3.67</v>
      </c>
      <c r="X772">
        <v>5.77</v>
      </c>
      <c r="Y772">
        <v>0.6</v>
      </c>
      <c r="Z772">
        <v>2</v>
      </c>
      <c r="AA772" t="s">
        <v>5102</v>
      </c>
      <c r="AB772">
        <v>0</v>
      </c>
      <c r="AC772">
        <v>3</v>
      </c>
      <c r="AD772">
        <v>4.036595238095238</v>
      </c>
      <c r="AF772" t="s">
        <v>5110</v>
      </c>
      <c r="AI772">
        <v>0</v>
      </c>
      <c r="AJ772">
        <v>0</v>
      </c>
      <c r="AK772" t="s">
        <v>7775</v>
      </c>
      <c r="AL772" t="s">
        <v>7775</v>
      </c>
      <c r="AM772" t="s">
        <v>7796</v>
      </c>
    </row>
    <row r="773" spans="1:39">
      <c r="A773" t="s">
        <v>5761</v>
      </c>
      <c r="B773" t="s">
        <v>4554</v>
      </c>
      <c r="C773" t="s">
        <v>4556</v>
      </c>
      <c r="D773">
        <v>200</v>
      </c>
      <c r="E773" t="s">
        <v>4559</v>
      </c>
      <c r="F773">
        <v>6.7</v>
      </c>
      <c r="K773" t="s">
        <v>4891</v>
      </c>
      <c r="L773" t="s">
        <v>4892</v>
      </c>
      <c r="M773" t="s">
        <v>6380</v>
      </c>
      <c r="N773">
        <v>9</v>
      </c>
      <c r="O773" t="s">
        <v>6502</v>
      </c>
      <c r="P773" t="s">
        <v>7240</v>
      </c>
      <c r="Q773">
        <v>6</v>
      </c>
      <c r="R773">
        <v>2</v>
      </c>
      <c r="S773">
        <v>0.5600000000000001</v>
      </c>
      <c r="T773">
        <v>2.31</v>
      </c>
      <c r="U773">
        <v>419.58</v>
      </c>
      <c r="V773">
        <v>101.21</v>
      </c>
      <c r="W773">
        <v>3.39</v>
      </c>
      <c r="X773">
        <v>5.92</v>
      </c>
      <c r="Y773">
        <v>1.99</v>
      </c>
      <c r="Z773">
        <v>2</v>
      </c>
      <c r="AA773" t="s">
        <v>5102</v>
      </c>
      <c r="AB773">
        <v>0</v>
      </c>
      <c r="AC773">
        <v>2</v>
      </c>
      <c r="AD773">
        <v>4.700761904761904</v>
      </c>
      <c r="AF773" t="s">
        <v>5110</v>
      </c>
      <c r="AI773">
        <v>0</v>
      </c>
      <c r="AJ773">
        <v>0</v>
      </c>
      <c r="AK773" t="s">
        <v>7705</v>
      </c>
      <c r="AL773" t="s">
        <v>7705</v>
      </c>
      <c r="AM773" t="s">
        <v>7796</v>
      </c>
    </row>
    <row r="774" spans="1:39">
      <c r="A774" t="s">
        <v>5201</v>
      </c>
      <c r="B774" t="s">
        <v>4554</v>
      </c>
      <c r="C774" t="s">
        <v>4556</v>
      </c>
      <c r="D774">
        <v>200</v>
      </c>
      <c r="E774" t="s">
        <v>4559</v>
      </c>
      <c r="F774">
        <v>6.7</v>
      </c>
      <c r="K774" t="s">
        <v>4891</v>
      </c>
      <c r="L774" t="s">
        <v>4892</v>
      </c>
      <c r="M774" t="s">
        <v>6443</v>
      </c>
      <c r="N774">
        <v>9</v>
      </c>
      <c r="O774" t="s">
        <v>6578</v>
      </c>
      <c r="P774" t="s">
        <v>6680</v>
      </c>
      <c r="Q774">
        <v>6</v>
      </c>
      <c r="R774">
        <v>2</v>
      </c>
      <c r="S774">
        <v>0.5600000000000001</v>
      </c>
      <c r="T774">
        <v>2.01</v>
      </c>
      <c r="U774">
        <v>414.54</v>
      </c>
      <c r="V774">
        <v>114.1</v>
      </c>
      <c r="W774">
        <v>2.72</v>
      </c>
      <c r="X774">
        <v>5.83</v>
      </c>
      <c r="Y774">
        <v>1.35</v>
      </c>
      <c r="Z774">
        <v>2</v>
      </c>
      <c r="AA774" t="s">
        <v>5102</v>
      </c>
      <c r="AB774">
        <v>0</v>
      </c>
      <c r="AC774">
        <v>2</v>
      </c>
      <c r="AD774">
        <v>4.307095238095238</v>
      </c>
      <c r="AF774" t="s">
        <v>5110</v>
      </c>
      <c r="AI774">
        <v>0</v>
      </c>
      <c r="AJ774">
        <v>0</v>
      </c>
      <c r="AK774" t="s">
        <v>7705</v>
      </c>
      <c r="AL774" t="s">
        <v>7705</v>
      </c>
      <c r="AM774" t="s">
        <v>7796</v>
      </c>
    </row>
    <row r="775" spans="1:39">
      <c r="A775" t="s">
        <v>5762</v>
      </c>
      <c r="B775" t="s">
        <v>4554</v>
      </c>
      <c r="C775" t="s">
        <v>4556</v>
      </c>
      <c r="D775">
        <v>200</v>
      </c>
      <c r="E775" t="s">
        <v>4559</v>
      </c>
      <c r="F775">
        <v>6.7</v>
      </c>
      <c r="K775" t="s">
        <v>4891</v>
      </c>
      <c r="L775" t="s">
        <v>4892</v>
      </c>
      <c r="M775" t="s">
        <v>6417</v>
      </c>
      <c r="N775">
        <v>9</v>
      </c>
      <c r="O775" t="s">
        <v>6546</v>
      </c>
      <c r="P775" t="s">
        <v>7241</v>
      </c>
      <c r="Q775">
        <v>10</v>
      </c>
      <c r="R775">
        <v>1</v>
      </c>
      <c r="S775">
        <v>2.23</v>
      </c>
      <c r="T775">
        <v>2.23</v>
      </c>
      <c r="U775">
        <v>452.91</v>
      </c>
      <c r="V775">
        <v>126.19</v>
      </c>
      <c r="W775">
        <v>1.6</v>
      </c>
      <c r="Y775">
        <v>3.49</v>
      </c>
      <c r="Z775">
        <v>3</v>
      </c>
      <c r="AA775" t="s">
        <v>5102</v>
      </c>
      <c r="AB775">
        <v>0</v>
      </c>
      <c r="AC775">
        <v>3</v>
      </c>
      <c r="AD775">
        <v>4.054690476190475</v>
      </c>
      <c r="AF775" t="s">
        <v>5108</v>
      </c>
      <c r="AI775">
        <v>0</v>
      </c>
      <c r="AJ775">
        <v>0</v>
      </c>
      <c r="AK775" t="s">
        <v>7738</v>
      </c>
      <c r="AL775" t="s">
        <v>7738</v>
      </c>
      <c r="AM775" t="s">
        <v>7796</v>
      </c>
    </row>
    <row r="776" spans="1:39">
      <c r="A776" t="s">
        <v>5762</v>
      </c>
      <c r="B776" t="s">
        <v>4554</v>
      </c>
      <c r="C776" t="s">
        <v>4556</v>
      </c>
      <c r="D776">
        <v>200</v>
      </c>
      <c r="E776" t="s">
        <v>4559</v>
      </c>
      <c r="F776">
        <v>6.7</v>
      </c>
      <c r="K776" t="s">
        <v>4891</v>
      </c>
      <c r="L776" t="s">
        <v>4892</v>
      </c>
      <c r="M776" t="s">
        <v>6418</v>
      </c>
      <c r="N776">
        <v>9</v>
      </c>
      <c r="O776" t="s">
        <v>6547</v>
      </c>
      <c r="P776" t="s">
        <v>7241</v>
      </c>
      <c r="Q776">
        <v>10</v>
      </c>
      <c r="R776">
        <v>1</v>
      </c>
      <c r="S776">
        <v>2.23</v>
      </c>
      <c r="T776">
        <v>2.23</v>
      </c>
      <c r="U776">
        <v>452.91</v>
      </c>
      <c r="V776">
        <v>126.19</v>
      </c>
      <c r="W776">
        <v>1.6</v>
      </c>
      <c r="Y776">
        <v>3.49</v>
      </c>
      <c r="Z776">
        <v>3</v>
      </c>
      <c r="AA776" t="s">
        <v>5102</v>
      </c>
      <c r="AB776">
        <v>0</v>
      </c>
      <c r="AC776">
        <v>3</v>
      </c>
      <c r="AD776">
        <v>4.054690476190475</v>
      </c>
      <c r="AF776" t="s">
        <v>5108</v>
      </c>
      <c r="AI776">
        <v>0</v>
      </c>
      <c r="AJ776">
        <v>0</v>
      </c>
      <c r="AK776" t="s">
        <v>7738</v>
      </c>
      <c r="AL776" t="s">
        <v>7738</v>
      </c>
      <c r="AM776" t="s">
        <v>7796</v>
      </c>
    </row>
    <row r="777" spans="1:39">
      <c r="A777" t="s">
        <v>5763</v>
      </c>
      <c r="B777" t="s">
        <v>4554</v>
      </c>
      <c r="C777" t="s">
        <v>4556</v>
      </c>
      <c r="D777">
        <v>200</v>
      </c>
      <c r="E777" t="s">
        <v>4559</v>
      </c>
      <c r="F777">
        <v>6.7</v>
      </c>
      <c r="K777" t="s">
        <v>4891</v>
      </c>
      <c r="L777" t="s">
        <v>4892</v>
      </c>
      <c r="M777" t="s">
        <v>4901</v>
      </c>
      <c r="N777">
        <v>9</v>
      </c>
      <c r="O777" t="s">
        <v>6496</v>
      </c>
      <c r="P777" t="s">
        <v>7242</v>
      </c>
      <c r="Q777">
        <v>7</v>
      </c>
      <c r="R777">
        <v>2</v>
      </c>
      <c r="S777">
        <v>-0.05</v>
      </c>
      <c r="T777">
        <v>1.6</v>
      </c>
      <c r="U777">
        <v>348.36</v>
      </c>
      <c r="V777">
        <v>105.61</v>
      </c>
      <c r="W777">
        <v>3.05</v>
      </c>
      <c r="X777">
        <v>6.06</v>
      </c>
      <c r="Y777">
        <v>0</v>
      </c>
      <c r="Z777">
        <v>2</v>
      </c>
      <c r="AA777" t="s">
        <v>5102</v>
      </c>
      <c r="AB777">
        <v>0</v>
      </c>
      <c r="AC777">
        <v>3</v>
      </c>
      <c r="AD777">
        <v>4.979666666666667</v>
      </c>
      <c r="AF777" t="s">
        <v>5110</v>
      </c>
      <c r="AI777">
        <v>0</v>
      </c>
      <c r="AJ777">
        <v>0</v>
      </c>
      <c r="AK777" t="s">
        <v>7699</v>
      </c>
      <c r="AL777" t="s">
        <v>7699</v>
      </c>
      <c r="AM777" t="s">
        <v>7796</v>
      </c>
    </row>
    <row r="778" spans="1:39">
      <c r="A778" t="s">
        <v>5763</v>
      </c>
      <c r="B778" t="s">
        <v>4554</v>
      </c>
      <c r="C778" t="s">
        <v>4556</v>
      </c>
      <c r="D778">
        <v>200</v>
      </c>
      <c r="E778" t="s">
        <v>4559</v>
      </c>
      <c r="F778">
        <v>6.7</v>
      </c>
      <c r="K778" t="s">
        <v>4891</v>
      </c>
      <c r="L778" t="s">
        <v>4892</v>
      </c>
      <c r="M778" t="s">
        <v>6394</v>
      </c>
      <c r="N778">
        <v>9</v>
      </c>
      <c r="O778" t="s">
        <v>6519</v>
      </c>
      <c r="P778" t="s">
        <v>7242</v>
      </c>
      <c r="Q778">
        <v>7</v>
      </c>
      <c r="R778">
        <v>2</v>
      </c>
      <c r="S778">
        <v>-0.05</v>
      </c>
      <c r="T778">
        <v>1.6</v>
      </c>
      <c r="U778">
        <v>348.36</v>
      </c>
      <c r="V778">
        <v>105.61</v>
      </c>
      <c r="W778">
        <v>3.05</v>
      </c>
      <c r="X778">
        <v>6.06</v>
      </c>
      <c r="Y778">
        <v>0</v>
      </c>
      <c r="Z778">
        <v>2</v>
      </c>
      <c r="AA778" t="s">
        <v>5102</v>
      </c>
      <c r="AB778">
        <v>0</v>
      </c>
      <c r="AC778">
        <v>3</v>
      </c>
      <c r="AD778">
        <v>4.979666666666667</v>
      </c>
      <c r="AF778" t="s">
        <v>5110</v>
      </c>
      <c r="AI778">
        <v>0</v>
      </c>
      <c r="AJ778">
        <v>0</v>
      </c>
      <c r="AK778" t="s">
        <v>7717</v>
      </c>
      <c r="AL778" t="s">
        <v>7717</v>
      </c>
      <c r="AM778" t="s">
        <v>7796</v>
      </c>
    </row>
    <row r="779" spans="1:39">
      <c r="A779" t="s">
        <v>5764</v>
      </c>
      <c r="B779" t="s">
        <v>4554</v>
      </c>
      <c r="C779" t="s">
        <v>4556</v>
      </c>
      <c r="D779">
        <v>200</v>
      </c>
      <c r="E779" t="s">
        <v>4559</v>
      </c>
      <c r="F779">
        <v>6.7</v>
      </c>
      <c r="I779" t="s">
        <v>6280</v>
      </c>
      <c r="K779" t="s">
        <v>4891</v>
      </c>
      <c r="L779" t="s">
        <v>4892</v>
      </c>
      <c r="M779" t="s">
        <v>6402</v>
      </c>
      <c r="N779">
        <v>9</v>
      </c>
      <c r="O779" t="s">
        <v>6528</v>
      </c>
      <c r="P779" t="s">
        <v>7243</v>
      </c>
      <c r="Q779">
        <v>8</v>
      </c>
      <c r="R779">
        <v>2</v>
      </c>
      <c r="S779">
        <v>2.78</v>
      </c>
      <c r="T779">
        <v>4.04</v>
      </c>
      <c r="U779">
        <v>452.54</v>
      </c>
      <c r="V779">
        <v>111.03</v>
      </c>
      <c r="W779">
        <v>4.04</v>
      </c>
      <c r="X779">
        <v>6</v>
      </c>
      <c r="Y779">
        <v>1.97</v>
      </c>
      <c r="Z779">
        <v>4</v>
      </c>
      <c r="AA779" t="s">
        <v>5102</v>
      </c>
      <c r="AB779">
        <v>0</v>
      </c>
      <c r="AC779">
        <v>7</v>
      </c>
      <c r="AD779">
        <v>3.228</v>
      </c>
      <c r="AF779" t="s">
        <v>5110</v>
      </c>
      <c r="AI779">
        <v>0</v>
      </c>
      <c r="AJ779">
        <v>0</v>
      </c>
      <c r="AM779" t="s">
        <v>7796</v>
      </c>
    </row>
    <row r="780" spans="1:39">
      <c r="A780" t="s">
        <v>5765</v>
      </c>
      <c r="B780" t="s">
        <v>4554</v>
      </c>
      <c r="C780" t="s">
        <v>4556</v>
      </c>
      <c r="D780">
        <v>200</v>
      </c>
      <c r="E780" t="s">
        <v>4559</v>
      </c>
      <c r="F780">
        <v>6.7</v>
      </c>
      <c r="I780" t="s">
        <v>6281</v>
      </c>
      <c r="K780" t="s">
        <v>4891</v>
      </c>
      <c r="L780" t="s">
        <v>4892</v>
      </c>
      <c r="M780" t="s">
        <v>6402</v>
      </c>
      <c r="N780">
        <v>9</v>
      </c>
      <c r="O780" t="s">
        <v>6528</v>
      </c>
      <c r="P780" t="s">
        <v>7244</v>
      </c>
      <c r="Q780">
        <v>8</v>
      </c>
      <c r="R780">
        <v>2</v>
      </c>
      <c r="S780">
        <v>0.46</v>
      </c>
      <c r="T780">
        <v>2.46</v>
      </c>
      <c r="U780">
        <v>450.54</v>
      </c>
      <c r="V780">
        <v>127.35</v>
      </c>
      <c r="W780">
        <v>2.34</v>
      </c>
      <c r="X780">
        <v>0.47</v>
      </c>
      <c r="Y780">
        <v>0</v>
      </c>
      <c r="Z780">
        <v>3</v>
      </c>
      <c r="AA780" t="s">
        <v>5102</v>
      </c>
      <c r="AB780">
        <v>0</v>
      </c>
      <c r="AC780">
        <v>8</v>
      </c>
      <c r="AD780">
        <v>3.853285714285714</v>
      </c>
      <c r="AF780" t="s">
        <v>5110</v>
      </c>
      <c r="AI780">
        <v>0</v>
      </c>
      <c r="AJ780">
        <v>0</v>
      </c>
      <c r="AM780" t="s">
        <v>7796</v>
      </c>
    </row>
    <row r="781" spans="1:39">
      <c r="A781" t="s">
        <v>5766</v>
      </c>
      <c r="B781" t="s">
        <v>4554</v>
      </c>
      <c r="C781" t="s">
        <v>4556</v>
      </c>
      <c r="D781">
        <v>200</v>
      </c>
      <c r="E781" t="s">
        <v>4559</v>
      </c>
      <c r="F781">
        <v>6.7</v>
      </c>
      <c r="I781" t="s">
        <v>6282</v>
      </c>
      <c r="K781" t="s">
        <v>4891</v>
      </c>
      <c r="L781" t="s">
        <v>4892</v>
      </c>
      <c r="M781" t="s">
        <v>6402</v>
      </c>
      <c r="N781">
        <v>9</v>
      </c>
      <c r="O781" t="s">
        <v>6528</v>
      </c>
      <c r="P781" t="s">
        <v>7245</v>
      </c>
      <c r="Q781">
        <v>11</v>
      </c>
      <c r="R781">
        <v>2</v>
      </c>
      <c r="S781">
        <v>0.91</v>
      </c>
      <c r="T781">
        <v>2.3</v>
      </c>
      <c r="U781">
        <v>560.66</v>
      </c>
      <c r="V781">
        <v>154.4</v>
      </c>
      <c r="W781">
        <v>2.65</v>
      </c>
      <c r="X781">
        <v>5.83</v>
      </c>
      <c r="Y781">
        <v>0.85</v>
      </c>
      <c r="Z781">
        <v>4</v>
      </c>
      <c r="AA781" t="s">
        <v>5102</v>
      </c>
      <c r="AB781">
        <v>2</v>
      </c>
      <c r="AC781">
        <v>11</v>
      </c>
      <c r="AD781">
        <v>3.5</v>
      </c>
      <c r="AF781" t="s">
        <v>5110</v>
      </c>
      <c r="AI781">
        <v>0</v>
      </c>
      <c r="AJ781">
        <v>0</v>
      </c>
      <c r="AM781" t="s">
        <v>7796</v>
      </c>
    </row>
    <row r="782" spans="1:39">
      <c r="A782" t="s">
        <v>5767</v>
      </c>
      <c r="B782" t="s">
        <v>4554</v>
      </c>
      <c r="C782" t="s">
        <v>4556</v>
      </c>
      <c r="D782">
        <v>201</v>
      </c>
      <c r="E782" t="s">
        <v>4559</v>
      </c>
      <c r="F782">
        <v>6.7</v>
      </c>
      <c r="K782" t="s">
        <v>4891</v>
      </c>
      <c r="M782" t="s">
        <v>4915</v>
      </c>
      <c r="N782">
        <v>8</v>
      </c>
      <c r="O782" t="s">
        <v>6543</v>
      </c>
      <c r="P782" t="s">
        <v>7246</v>
      </c>
      <c r="Q782">
        <v>6</v>
      </c>
      <c r="R782">
        <v>2</v>
      </c>
      <c r="S782">
        <v>3.16</v>
      </c>
      <c r="T782">
        <v>3.16</v>
      </c>
      <c r="U782">
        <v>409.52</v>
      </c>
      <c r="V782">
        <v>83.14</v>
      </c>
      <c r="W782">
        <v>3.75</v>
      </c>
      <c r="X782">
        <v>13.59</v>
      </c>
      <c r="Y782">
        <v>3.98</v>
      </c>
      <c r="Z782">
        <v>3</v>
      </c>
      <c r="AA782" t="s">
        <v>5102</v>
      </c>
      <c r="AB782">
        <v>0</v>
      </c>
      <c r="AC782">
        <v>2</v>
      </c>
      <c r="AD782">
        <v>4.486285714285714</v>
      </c>
      <c r="AF782" t="s">
        <v>5108</v>
      </c>
      <c r="AI782">
        <v>0</v>
      </c>
      <c r="AJ782">
        <v>0</v>
      </c>
      <c r="AK782" t="s">
        <v>7736</v>
      </c>
      <c r="AL782" t="s">
        <v>7736</v>
      </c>
      <c r="AM782" t="s">
        <v>7796</v>
      </c>
    </row>
    <row r="783" spans="1:39">
      <c r="A783" t="s">
        <v>5768</v>
      </c>
      <c r="B783" t="s">
        <v>4554</v>
      </c>
      <c r="C783" t="s">
        <v>4556</v>
      </c>
      <c r="D783">
        <v>202</v>
      </c>
      <c r="E783" t="s">
        <v>4559</v>
      </c>
      <c r="F783">
        <v>6.7</v>
      </c>
      <c r="I783" t="s">
        <v>6283</v>
      </c>
      <c r="K783" t="s">
        <v>4891</v>
      </c>
      <c r="L783" t="s">
        <v>4892</v>
      </c>
      <c r="M783" t="s">
        <v>6399</v>
      </c>
      <c r="N783">
        <v>9</v>
      </c>
      <c r="O783" t="s">
        <v>6524</v>
      </c>
      <c r="P783" t="s">
        <v>7247</v>
      </c>
      <c r="Q783">
        <v>6</v>
      </c>
      <c r="R783">
        <v>2</v>
      </c>
      <c r="S783">
        <v>3.21</v>
      </c>
      <c r="T783">
        <v>3.22</v>
      </c>
      <c r="U783">
        <v>294.41</v>
      </c>
      <c r="V783">
        <v>66.91</v>
      </c>
      <c r="W783">
        <v>3.13</v>
      </c>
      <c r="X783">
        <v>9.300000000000001</v>
      </c>
      <c r="Y783">
        <v>2.39</v>
      </c>
      <c r="Z783">
        <v>2</v>
      </c>
      <c r="AA783" t="s">
        <v>5102</v>
      </c>
      <c r="AB783">
        <v>0</v>
      </c>
      <c r="AC783">
        <v>5</v>
      </c>
      <c r="AD783">
        <v>4.785</v>
      </c>
      <c r="AF783" t="s">
        <v>5108</v>
      </c>
      <c r="AI783">
        <v>0</v>
      </c>
      <c r="AJ783">
        <v>0</v>
      </c>
      <c r="AM783" t="s">
        <v>7796</v>
      </c>
    </row>
    <row r="784" spans="1:39">
      <c r="A784" t="s">
        <v>5769</v>
      </c>
      <c r="B784" t="s">
        <v>4554</v>
      </c>
      <c r="C784" t="s">
        <v>4556</v>
      </c>
      <c r="D784">
        <v>203</v>
      </c>
      <c r="E784" t="s">
        <v>4559</v>
      </c>
      <c r="F784">
        <v>6.69</v>
      </c>
      <c r="K784" t="s">
        <v>4891</v>
      </c>
      <c r="M784" t="s">
        <v>4915</v>
      </c>
      <c r="N784">
        <v>8</v>
      </c>
      <c r="O784" t="s">
        <v>6543</v>
      </c>
      <c r="P784" t="s">
        <v>7248</v>
      </c>
      <c r="Q784">
        <v>8</v>
      </c>
      <c r="R784">
        <v>2</v>
      </c>
      <c r="S784">
        <v>1.87</v>
      </c>
      <c r="T784">
        <v>1.88</v>
      </c>
      <c r="U784">
        <v>436.54</v>
      </c>
      <c r="V784">
        <v>92.27</v>
      </c>
      <c r="W784">
        <v>3.89</v>
      </c>
      <c r="X784">
        <v>13.59</v>
      </c>
      <c r="Y784">
        <v>5.75</v>
      </c>
      <c r="Z784">
        <v>3</v>
      </c>
      <c r="AA784" t="s">
        <v>5102</v>
      </c>
      <c r="AB784">
        <v>0</v>
      </c>
      <c r="AC784">
        <v>3</v>
      </c>
      <c r="AD784">
        <v>4.877619047619048</v>
      </c>
      <c r="AF784" t="s">
        <v>5108</v>
      </c>
      <c r="AI784">
        <v>0</v>
      </c>
      <c r="AJ784">
        <v>0</v>
      </c>
      <c r="AK784" t="s">
        <v>7736</v>
      </c>
      <c r="AL784" t="s">
        <v>7736</v>
      </c>
      <c r="AM784" t="s">
        <v>7796</v>
      </c>
    </row>
    <row r="785" spans="1:39">
      <c r="A785" t="s">
        <v>5770</v>
      </c>
      <c r="B785" t="s">
        <v>4554</v>
      </c>
      <c r="C785" t="s">
        <v>4556</v>
      </c>
      <c r="D785">
        <v>203</v>
      </c>
      <c r="E785" t="s">
        <v>4559</v>
      </c>
      <c r="F785">
        <v>6.69</v>
      </c>
      <c r="K785" t="s">
        <v>4891</v>
      </c>
      <c r="L785" t="s">
        <v>4892</v>
      </c>
      <c r="M785" t="s">
        <v>6376</v>
      </c>
      <c r="N785">
        <v>9</v>
      </c>
      <c r="O785" t="s">
        <v>6492</v>
      </c>
      <c r="P785" t="s">
        <v>7249</v>
      </c>
      <c r="Q785">
        <v>7</v>
      </c>
      <c r="R785">
        <v>2</v>
      </c>
      <c r="S785">
        <v>1.18</v>
      </c>
      <c r="T785">
        <v>1.18</v>
      </c>
      <c r="U785">
        <v>310.38</v>
      </c>
      <c r="V785">
        <v>101.14</v>
      </c>
      <c r="W785">
        <v>2.16</v>
      </c>
      <c r="X785">
        <v>9.16</v>
      </c>
      <c r="Y785">
        <v>0.39</v>
      </c>
      <c r="Z785">
        <v>2</v>
      </c>
      <c r="AA785" t="s">
        <v>5102</v>
      </c>
      <c r="AB785">
        <v>0</v>
      </c>
      <c r="AC785">
        <v>5</v>
      </c>
      <c r="AD785">
        <v>5.128666666666667</v>
      </c>
      <c r="AF785" t="s">
        <v>5108</v>
      </c>
      <c r="AI785">
        <v>0</v>
      </c>
      <c r="AJ785">
        <v>0</v>
      </c>
      <c r="AK785" t="s">
        <v>7695</v>
      </c>
      <c r="AL785" t="s">
        <v>7695</v>
      </c>
      <c r="AM785" t="s">
        <v>7796</v>
      </c>
    </row>
    <row r="786" spans="1:39">
      <c r="A786" t="s">
        <v>5771</v>
      </c>
      <c r="B786" t="s">
        <v>4554</v>
      </c>
      <c r="C786" t="s">
        <v>4556</v>
      </c>
      <c r="D786">
        <v>204</v>
      </c>
      <c r="E786" t="s">
        <v>4559</v>
      </c>
      <c r="F786">
        <v>6.69</v>
      </c>
      <c r="K786" t="s">
        <v>4891</v>
      </c>
      <c r="M786" t="s">
        <v>4915</v>
      </c>
      <c r="N786">
        <v>8</v>
      </c>
      <c r="O786" t="s">
        <v>6564</v>
      </c>
      <c r="P786" t="s">
        <v>7250</v>
      </c>
      <c r="Q786">
        <v>9</v>
      </c>
      <c r="R786">
        <v>1</v>
      </c>
      <c r="S786">
        <v>1.97</v>
      </c>
      <c r="T786">
        <v>2.6</v>
      </c>
      <c r="U786">
        <v>485.59</v>
      </c>
      <c r="V786">
        <v>92.43000000000001</v>
      </c>
      <c r="W786">
        <v>3.58</v>
      </c>
      <c r="X786">
        <v>8.41</v>
      </c>
      <c r="Y786">
        <v>7.99</v>
      </c>
      <c r="Z786">
        <v>4</v>
      </c>
      <c r="AA786" t="s">
        <v>5102</v>
      </c>
      <c r="AB786">
        <v>0</v>
      </c>
      <c r="AC786">
        <v>5</v>
      </c>
      <c r="AD786">
        <v>4.855261904761905</v>
      </c>
      <c r="AF786" t="s">
        <v>5108</v>
      </c>
      <c r="AI786">
        <v>0</v>
      </c>
      <c r="AJ786">
        <v>0</v>
      </c>
      <c r="AK786" t="s">
        <v>7751</v>
      </c>
      <c r="AL786" t="s">
        <v>7751</v>
      </c>
      <c r="AM786" t="s">
        <v>7796</v>
      </c>
    </row>
    <row r="787" spans="1:39">
      <c r="A787" t="s">
        <v>5772</v>
      </c>
      <c r="B787" t="s">
        <v>4554</v>
      </c>
      <c r="C787" t="s">
        <v>4556</v>
      </c>
      <c r="D787">
        <v>209</v>
      </c>
      <c r="E787" t="s">
        <v>4559</v>
      </c>
      <c r="F787">
        <v>6.68</v>
      </c>
      <c r="K787" t="s">
        <v>4891</v>
      </c>
      <c r="M787" t="s">
        <v>6423</v>
      </c>
      <c r="N787">
        <v>8</v>
      </c>
      <c r="O787" t="s">
        <v>6552</v>
      </c>
      <c r="P787" t="s">
        <v>7251</v>
      </c>
      <c r="Q787">
        <v>6</v>
      </c>
      <c r="R787">
        <v>2</v>
      </c>
      <c r="S787">
        <v>2.27</v>
      </c>
      <c r="T787">
        <v>2.47</v>
      </c>
      <c r="U787">
        <v>287.3</v>
      </c>
      <c r="V787">
        <v>89.84999999999999</v>
      </c>
      <c r="W787">
        <v>2.5</v>
      </c>
      <c r="X787">
        <v>7.71</v>
      </c>
      <c r="Y787">
        <v>3.94</v>
      </c>
      <c r="Z787">
        <v>3</v>
      </c>
      <c r="AA787" t="s">
        <v>5102</v>
      </c>
      <c r="AB787">
        <v>0</v>
      </c>
      <c r="AC787">
        <v>2</v>
      </c>
      <c r="AD787">
        <v>5.365</v>
      </c>
      <c r="AF787" t="s">
        <v>5108</v>
      </c>
      <c r="AI787">
        <v>0</v>
      </c>
      <c r="AJ787">
        <v>0</v>
      </c>
      <c r="AK787" t="s">
        <v>7741</v>
      </c>
      <c r="AL787" t="s">
        <v>7741</v>
      </c>
      <c r="AM787" t="s">
        <v>7796</v>
      </c>
    </row>
    <row r="788" spans="1:39">
      <c r="A788" t="s">
        <v>5773</v>
      </c>
      <c r="B788" t="s">
        <v>4554</v>
      </c>
      <c r="C788" t="s">
        <v>4556</v>
      </c>
      <c r="D788">
        <v>210</v>
      </c>
      <c r="E788" t="s">
        <v>4559</v>
      </c>
      <c r="F788">
        <v>6.68</v>
      </c>
      <c r="K788" t="s">
        <v>4891</v>
      </c>
      <c r="L788" t="s">
        <v>4892</v>
      </c>
      <c r="M788" t="s">
        <v>6457</v>
      </c>
      <c r="N788">
        <v>9</v>
      </c>
      <c r="O788" t="s">
        <v>6595</v>
      </c>
      <c r="P788" t="s">
        <v>7252</v>
      </c>
      <c r="Q788">
        <v>6</v>
      </c>
      <c r="R788">
        <v>2</v>
      </c>
      <c r="S788">
        <v>0.2</v>
      </c>
      <c r="T788">
        <v>1.38</v>
      </c>
      <c r="U788">
        <v>388.5</v>
      </c>
      <c r="V788">
        <v>114.1</v>
      </c>
      <c r="W788">
        <v>2.69</v>
      </c>
      <c r="X788">
        <v>6.18</v>
      </c>
      <c r="Y788">
        <v>2.04</v>
      </c>
      <c r="Z788">
        <v>2</v>
      </c>
      <c r="AA788" t="s">
        <v>5102</v>
      </c>
      <c r="AB788">
        <v>0</v>
      </c>
      <c r="AC788">
        <v>3</v>
      </c>
      <c r="AD788">
        <v>4.493095238095239</v>
      </c>
      <c r="AF788" t="s">
        <v>5110</v>
      </c>
      <c r="AI788">
        <v>0</v>
      </c>
      <c r="AJ788">
        <v>0</v>
      </c>
      <c r="AK788" t="s">
        <v>7776</v>
      </c>
      <c r="AL788" t="s">
        <v>7776</v>
      </c>
      <c r="AM788" t="s">
        <v>7796</v>
      </c>
    </row>
    <row r="789" spans="1:39">
      <c r="A789" t="s">
        <v>5774</v>
      </c>
      <c r="B789" t="s">
        <v>4554</v>
      </c>
      <c r="C789" t="s">
        <v>4556</v>
      </c>
      <c r="D789">
        <v>210</v>
      </c>
      <c r="E789" t="s">
        <v>4559</v>
      </c>
      <c r="F789">
        <v>6.68</v>
      </c>
      <c r="K789" t="s">
        <v>4891</v>
      </c>
      <c r="M789" t="s">
        <v>6415</v>
      </c>
      <c r="N789">
        <v>8</v>
      </c>
      <c r="O789" t="s">
        <v>6544</v>
      </c>
      <c r="P789" t="s">
        <v>7253</v>
      </c>
      <c r="Q789">
        <v>5</v>
      </c>
      <c r="R789">
        <v>1</v>
      </c>
      <c r="S789">
        <v>3.58</v>
      </c>
      <c r="T789">
        <v>3.58</v>
      </c>
      <c r="U789">
        <v>355.46</v>
      </c>
      <c r="V789">
        <v>54.46</v>
      </c>
      <c r="W789">
        <v>3.62</v>
      </c>
      <c r="X789">
        <v>13.59</v>
      </c>
      <c r="Y789">
        <v>2.34</v>
      </c>
      <c r="Z789">
        <v>2</v>
      </c>
      <c r="AA789" t="s">
        <v>5102</v>
      </c>
      <c r="AB789">
        <v>0</v>
      </c>
      <c r="AC789">
        <v>2</v>
      </c>
      <c r="AD789">
        <v>4.753333333333334</v>
      </c>
      <c r="AF789" t="s">
        <v>5108</v>
      </c>
      <c r="AI789">
        <v>0</v>
      </c>
      <c r="AJ789">
        <v>0</v>
      </c>
      <c r="AK789" t="s">
        <v>7737</v>
      </c>
      <c r="AL789" t="s">
        <v>7737</v>
      </c>
      <c r="AM789" t="s">
        <v>7796</v>
      </c>
    </row>
    <row r="790" spans="1:39">
      <c r="A790" t="s">
        <v>5775</v>
      </c>
      <c r="B790" t="s">
        <v>4554</v>
      </c>
      <c r="C790" t="s">
        <v>4556</v>
      </c>
      <c r="D790">
        <v>210</v>
      </c>
      <c r="E790" t="s">
        <v>4559</v>
      </c>
      <c r="F790">
        <v>6.68</v>
      </c>
      <c r="K790" t="s">
        <v>4891</v>
      </c>
      <c r="L790" t="s">
        <v>4892</v>
      </c>
      <c r="M790" t="s">
        <v>6405</v>
      </c>
      <c r="N790">
        <v>9</v>
      </c>
      <c r="O790" t="s">
        <v>6531</v>
      </c>
      <c r="P790" t="s">
        <v>7254</v>
      </c>
      <c r="Q790">
        <v>7</v>
      </c>
      <c r="R790">
        <v>3</v>
      </c>
      <c r="S790">
        <v>1.64</v>
      </c>
      <c r="T790">
        <v>3.54</v>
      </c>
      <c r="U790">
        <v>400.42</v>
      </c>
      <c r="V790">
        <v>120.74</v>
      </c>
      <c r="W790">
        <v>4.16</v>
      </c>
      <c r="X790">
        <v>3.35</v>
      </c>
      <c r="Y790">
        <v>9.1</v>
      </c>
      <c r="Z790">
        <v>4</v>
      </c>
      <c r="AA790" t="s">
        <v>5102</v>
      </c>
      <c r="AB790">
        <v>0</v>
      </c>
      <c r="AC790">
        <v>4</v>
      </c>
      <c r="AD790">
        <v>3.057952380952381</v>
      </c>
      <c r="AF790" t="s">
        <v>7682</v>
      </c>
      <c r="AI790">
        <v>0</v>
      </c>
      <c r="AJ790">
        <v>0</v>
      </c>
      <c r="AK790" t="s">
        <v>7727</v>
      </c>
      <c r="AL790" t="s">
        <v>7727</v>
      </c>
      <c r="AM790" t="s">
        <v>7796</v>
      </c>
    </row>
    <row r="791" spans="1:39">
      <c r="A791" t="s">
        <v>5776</v>
      </c>
      <c r="B791" t="s">
        <v>4554</v>
      </c>
      <c r="C791" t="s">
        <v>4556</v>
      </c>
      <c r="D791">
        <v>210</v>
      </c>
      <c r="E791" t="s">
        <v>4559</v>
      </c>
      <c r="F791">
        <v>6.68</v>
      </c>
      <c r="K791" t="s">
        <v>4891</v>
      </c>
      <c r="L791" t="s">
        <v>4892</v>
      </c>
      <c r="M791" t="s">
        <v>6450</v>
      </c>
      <c r="N791">
        <v>9</v>
      </c>
      <c r="O791" t="s">
        <v>6586</v>
      </c>
      <c r="P791" t="s">
        <v>7255</v>
      </c>
      <c r="Q791">
        <v>6</v>
      </c>
      <c r="R791">
        <v>1</v>
      </c>
      <c r="S791">
        <v>2.4</v>
      </c>
      <c r="T791">
        <v>2.4</v>
      </c>
      <c r="U791">
        <v>473.93</v>
      </c>
      <c r="V791">
        <v>75.02</v>
      </c>
      <c r="W791">
        <v>4.3</v>
      </c>
      <c r="Y791">
        <v>2.49</v>
      </c>
      <c r="Z791">
        <v>3</v>
      </c>
      <c r="AA791" t="s">
        <v>5102</v>
      </c>
      <c r="AB791">
        <v>0</v>
      </c>
      <c r="AC791">
        <v>5</v>
      </c>
      <c r="AD791">
        <v>4.819547619047619</v>
      </c>
      <c r="AF791" t="s">
        <v>5108</v>
      </c>
      <c r="AI791">
        <v>0</v>
      </c>
      <c r="AJ791">
        <v>0</v>
      </c>
      <c r="AK791" t="s">
        <v>7769</v>
      </c>
      <c r="AL791" t="s">
        <v>7769</v>
      </c>
      <c r="AM791" t="s">
        <v>7796</v>
      </c>
    </row>
    <row r="792" spans="1:39">
      <c r="A792" t="s">
        <v>5777</v>
      </c>
      <c r="B792" t="s">
        <v>4554</v>
      </c>
      <c r="C792" t="s">
        <v>4556</v>
      </c>
      <c r="D792">
        <v>211</v>
      </c>
      <c r="E792" t="s">
        <v>4559</v>
      </c>
      <c r="F792">
        <v>6.68</v>
      </c>
      <c r="K792" t="s">
        <v>4891</v>
      </c>
      <c r="L792" t="s">
        <v>4892</v>
      </c>
      <c r="M792" t="s">
        <v>6369</v>
      </c>
      <c r="N792">
        <v>9</v>
      </c>
      <c r="O792" t="s">
        <v>6580</v>
      </c>
      <c r="P792" t="s">
        <v>7256</v>
      </c>
      <c r="Q792">
        <v>6</v>
      </c>
      <c r="R792">
        <v>0</v>
      </c>
      <c r="S792">
        <v>2.04</v>
      </c>
      <c r="T792">
        <v>2.04</v>
      </c>
      <c r="U792">
        <v>356.45</v>
      </c>
      <c r="V792">
        <v>45.92</v>
      </c>
      <c r="W792">
        <v>3.42</v>
      </c>
      <c r="Y792">
        <v>3.28</v>
      </c>
      <c r="Z792">
        <v>3</v>
      </c>
      <c r="AA792" t="s">
        <v>5102</v>
      </c>
      <c r="AB792">
        <v>0</v>
      </c>
      <c r="AC792">
        <v>3</v>
      </c>
      <c r="AD792">
        <v>5.98</v>
      </c>
      <c r="AF792" t="s">
        <v>5108</v>
      </c>
      <c r="AI792">
        <v>0</v>
      </c>
      <c r="AJ792">
        <v>0</v>
      </c>
      <c r="AK792" t="s">
        <v>7764</v>
      </c>
      <c r="AL792" t="s">
        <v>7764</v>
      </c>
      <c r="AM792" t="s">
        <v>7796</v>
      </c>
    </row>
    <row r="793" spans="1:39">
      <c r="A793" t="s">
        <v>5321</v>
      </c>
      <c r="B793" t="s">
        <v>4554</v>
      </c>
      <c r="C793" t="s">
        <v>4556</v>
      </c>
      <c r="D793">
        <v>213</v>
      </c>
      <c r="E793" t="s">
        <v>4559</v>
      </c>
      <c r="F793">
        <v>6.67</v>
      </c>
      <c r="K793" t="s">
        <v>4891</v>
      </c>
      <c r="L793" t="s">
        <v>4892</v>
      </c>
      <c r="M793" t="s">
        <v>6440</v>
      </c>
      <c r="N793">
        <v>9</v>
      </c>
      <c r="O793" t="s">
        <v>6575</v>
      </c>
      <c r="P793" t="s">
        <v>6800</v>
      </c>
      <c r="Q793">
        <v>7</v>
      </c>
      <c r="R793">
        <v>1</v>
      </c>
      <c r="S793">
        <v>3.57</v>
      </c>
      <c r="T793">
        <v>3.62</v>
      </c>
      <c r="U793">
        <v>514.66</v>
      </c>
      <c r="V793">
        <v>105.31</v>
      </c>
      <c r="W793">
        <v>4.42</v>
      </c>
      <c r="Y793">
        <v>6.45</v>
      </c>
      <c r="Z793">
        <v>4</v>
      </c>
      <c r="AA793" t="s">
        <v>5102</v>
      </c>
      <c r="AB793">
        <v>1</v>
      </c>
      <c r="AC793">
        <v>6</v>
      </c>
      <c r="AD793">
        <v>3.228</v>
      </c>
      <c r="AF793" t="s">
        <v>5108</v>
      </c>
      <c r="AI793">
        <v>0</v>
      </c>
      <c r="AJ793">
        <v>0</v>
      </c>
      <c r="AK793" t="s">
        <v>7704</v>
      </c>
      <c r="AL793" t="s">
        <v>7704</v>
      </c>
      <c r="AM793" t="s">
        <v>7796</v>
      </c>
    </row>
    <row r="794" spans="1:39">
      <c r="A794" t="s">
        <v>5778</v>
      </c>
      <c r="B794" t="s">
        <v>4554</v>
      </c>
      <c r="C794" t="s">
        <v>4556</v>
      </c>
      <c r="D794">
        <v>217</v>
      </c>
      <c r="E794" t="s">
        <v>4559</v>
      </c>
      <c r="F794">
        <v>6.66</v>
      </c>
      <c r="K794" t="s">
        <v>4891</v>
      </c>
      <c r="L794" t="s">
        <v>4892</v>
      </c>
      <c r="M794" t="s">
        <v>4901</v>
      </c>
      <c r="N794">
        <v>9</v>
      </c>
      <c r="O794" t="s">
        <v>6573</v>
      </c>
      <c r="P794" t="s">
        <v>7257</v>
      </c>
      <c r="Q794">
        <v>4</v>
      </c>
      <c r="R794">
        <v>1</v>
      </c>
      <c r="S794">
        <v>5.64</v>
      </c>
      <c r="T794">
        <v>5.64</v>
      </c>
      <c r="U794">
        <v>346.22</v>
      </c>
      <c r="V794">
        <v>47.04</v>
      </c>
      <c r="W794">
        <v>5.2</v>
      </c>
      <c r="Y794">
        <v>2</v>
      </c>
      <c r="Z794">
        <v>3</v>
      </c>
      <c r="AA794" t="s">
        <v>5102</v>
      </c>
      <c r="AB794">
        <v>1</v>
      </c>
      <c r="AC794">
        <v>4</v>
      </c>
      <c r="AD794">
        <v>3.833333333333333</v>
      </c>
      <c r="AF794" t="s">
        <v>5108</v>
      </c>
      <c r="AI794">
        <v>0</v>
      </c>
      <c r="AJ794">
        <v>0</v>
      </c>
      <c r="AK794" t="s">
        <v>7759</v>
      </c>
      <c r="AL794" t="s">
        <v>7759</v>
      </c>
      <c r="AM794" t="s">
        <v>7796</v>
      </c>
    </row>
    <row r="795" spans="1:39">
      <c r="A795" t="s">
        <v>5778</v>
      </c>
      <c r="B795" t="s">
        <v>4554</v>
      </c>
      <c r="C795" t="s">
        <v>4556</v>
      </c>
      <c r="D795">
        <v>217.02</v>
      </c>
      <c r="E795" t="s">
        <v>4559</v>
      </c>
      <c r="F795">
        <v>6.66</v>
      </c>
      <c r="K795" t="s">
        <v>4891</v>
      </c>
      <c r="L795" t="s">
        <v>4892</v>
      </c>
      <c r="M795" t="s">
        <v>4901</v>
      </c>
      <c r="N795">
        <v>9</v>
      </c>
      <c r="O795" t="s">
        <v>6573</v>
      </c>
      <c r="P795" t="s">
        <v>7257</v>
      </c>
      <c r="Q795">
        <v>4</v>
      </c>
      <c r="R795">
        <v>1</v>
      </c>
      <c r="S795">
        <v>5.64</v>
      </c>
      <c r="T795">
        <v>5.64</v>
      </c>
      <c r="U795">
        <v>346.22</v>
      </c>
      <c r="V795">
        <v>47.04</v>
      </c>
      <c r="W795">
        <v>5.2</v>
      </c>
      <c r="Y795">
        <v>2</v>
      </c>
      <c r="Z795">
        <v>3</v>
      </c>
      <c r="AA795" t="s">
        <v>5102</v>
      </c>
      <c r="AB795">
        <v>1</v>
      </c>
      <c r="AC795">
        <v>4</v>
      </c>
      <c r="AD795">
        <v>3.833333333333333</v>
      </c>
      <c r="AF795" t="s">
        <v>5108</v>
      </c>
      <c r="AI795">
        <v>0</v>
      </c>
      <c r="AJ795">
        <v>0</v>
      </c>
      <c r="AK795" t="s">
        <v>7759</v>
      </c>
      <c r="AL795" t="s">
        <v>7759</v>
      </c>
      <c r="AM795" t="s">
        <v>7796</v>
      </c>
    </row>
    <row r="796" spans="1:39">
      <c r="A796" t="s">
        <v>5779</v>
      </c>
      <c r="B796" t="s">
        <v>4554</v>
      </c>
      <c r="C796" t="s">
        <v>4556</v>
      </c>
      <c r="D796">
        <v>219.5</v>
      </c>
      <c r="E796" t="s">
        <v>4559</v>
      </c>
      <c r="F796">
        <v>6.66</v>
      </c>
      <c r="K796" t="s">
        <v>4891</v>
      </c>
      <c r="M796" t="s">
        <v>4915</v>
      </c>
      <c r="N796">
        <v>8</v>
      </c>
      <c r="O796" t="s">
        <v>6508</v>
      </c>
      <c r="P796" t="s">
        <v>7258</v>
      </c>
      <c r="Q796">
        <v>8</v>
      </c>
      <c r="R796">
        <v>2</v>
      </c>
      <c r="S796">
        <v>3.9</v>
      </c>
      <c r="T796">
        <v>3.92</v>
      </c>
      <c r="U796">
        <v>495.97</v>
      </c>
      <c r="V796">
        <v>104.74</v>
      </c>
      <c r="W796">
        <v>3.51</v>
      </c>
      <c r="X796">
        <v>13.35</v>
      </c>
      <c r="Y796">
        <v>5.84</v>
      </c>
      <c r="Z796">
        <v>3</v>
      </c>
      <c r="AA796" t="s">
        <v>5102</v>
      </c>
      <c r="AB796">
        <v>0</v>
      </c>
      <c r="AC796">
        <v>5</v>
      </c>
      <c r="AD796">
        <v>2.627452380952381</v>
      </c>
      <c r="AF796" t="s">
        <v>5108</v>
      </c>
      <c r="AI796">
        <v>0</v>
      </c>
      <c r="AJ796">
        <v>0</v>
      </c>
      <c r="AK796" t="s">
        <v>7709</v>
      </c>
      <c r="AL796" t="s">
        <v>7709</v>
      </c>
      <c r="AM796" t="s">
        <v>7796</v>
      </c>
    </row>
    <row r="797" spans="1:39">
      <c r="A797" t="s">
        <v>5780</v>
      </c>
      <c r="B797" t="s">
        <v>4554</v>
      </c>
      <c r="C797" t="s">
        <v>4556</v>
      </c>
      <c r="D797">
        <v>220</v>
      </c>
      <c r="E797" t="s">
        <v>4559</v>
      </c>
      <c r="F797">
        <v>6.66</v>
      </c>
      <c r="K797" t="s">
        <v>4891</v>
      </c>
      <c r="M797" t="s">
        <v>6423</v>
      </c>
      <c r="N797">
        <v>8</v>
      </c>
      <c r="O797" t="s">
        <v>6552</v>
      </c>
      <c r="P797" t="s">
        <v>7259</v>
      </c>
      <c r="Q797">
        <v>6</v>
      </c>
      <c r="R797">
        <v>1</v>
      </c>
      <c r="S797">
        <v>2.09</v>
      </c>
      <c r="T797">
        <v>2.09</v>
      </c>
      <c r="U797">
        <v>276.3</v>
      </c>
      <c r="V797">
        <v>82.51000000000001</v>
      </c>
      <c r="W797">
        <v>2.16</v>
      </c>
      <c r="Y797">
        <v>3.8</v>
      </c>
      <c r="Z797">
        <v>4</v>
      </c>
      <c r="AA797" t="s">
        <v>5102</v>
      </c>
      <c r="AB797">
        <v>0</v>
      </c>
      <c r="AC797">
        <v>1</v>
      </c>
      <c r="AD797">
        <v>5.788333333333333</v>
      </c>
      <c r="AF797" t="s">
        <v>5108</v>
      </c>
      <c r="AI797">
        <v>0</v>
      </c>
      <c r="AJ797">
        <v>0</v>
      </c>
      <c r="AK797" t="s">
        <v>7741</v>
      </c>
      <c r="AL797" t="s">
        <v>7741</v>
      </c>
      <c r="AM797" t="s">
        <v>7796</v>
      </c>
    </row>
    <row r="798" spans="1:39">
      <c r="A798" t="s">
        <v>5781</v>
      </c>
      <c r="B798" t="s">
        <v>4554</v>
      </c>
      <c r="C798" t="s">
        <v>4556</v>
      </c>
      <c r="D798">
        <v>220</v>
      </c>
      <c r="E798" t="s">
        <v>4559</v>
      </c>
      <c r="F798">
        <v>6.66</v>
      </c>
      <c r="K798" t="s">
        <v>4891</v>
      </c>
      <c r="L798" t="s">
        <v>4892</v>
      </c>
      <c r="M798" t="s">
        <v>6458</v>
      </c>
      <c r="N798">
        <v>9</v>
      </c>
      <c r="O798" t="s">
        <v>6596</v>
      </c>
      <c r="P798" t="s">
        <v>7260</v>
      </c>
      <c r="Q798">
        <v>5</v>
      </c>
      <c r="R798">
        <v>0</v>
      </c>
      <c r="S798">
        <v>5.46</v>
      </c>
      <c r="T798">
        <v>5.46</v>
      </c>
      <c r="U798">
        <v>413.5</v>
      </c>
      <c r="V798">
        <v>42.68</v>
      </c>
      <c r="W798">
        <v>5.66</v>
      </c>
      <c r="Y798">
        <v>0.51</v>
      </c>
      <c r="Z798">
        <v>5</v>
      </c>
      <c r="AA798" t="s">
        <v>5102</v>
      </c>
      <c r="AB798">
        <v>1</v>
      </c>
      <c r="AC798">
        <v>2</v>
      </c>
      <c r="AD798">
        <v>3.617857142857143</v>
      </c>
      <c r="AF798" t="s">
        <v>5108</v>
      </c>
      <c r="AI798">
        <v>0</v>
      </c>
      <c r="AJ798">
        <v>0</v>
      </c>
      <c r="AK798" t="s">
        <v>7777</v>
      </c>
      <c r="AL798" t="s">
        <v>7777</v>
      </c>
      <c r="AM798" t="s">
        <v>7796</v>
      </c>
    </row>
    <row r="799" spans="1:39">
      <c r="A799" t="s">
        <v>5782</v>
      </c>
      <c r="B799" t="s">
        <v>4554</v>
      </c>
      <c r="C799" t="s">
        <v>4556</v>
      </c>
      <c r="D799">
        <v>220</v>
      </c>
      <c r="E799" t="s">
        <v>4559</v>
      </c>
      <c r="F799">
        <v>6.66</v>
      </c>
      <c r="K799" t="s">
        <v>4891</v>
      </c>
      <c r="L799" t="s">
        <v>4892</v>
      </c>
      <c r="M799" t="s">
        <v>6405</v>
      </c>
      <c r="N799">
        <v>9</v>
      </c>
      <c r="O799" t="s">
        <v>6531</v>
      </c>
      <c r="P799" t="s">
        <v>7261</v>
      </c>
      <c r="Q799">
        <v>8</v>
      </c>
      <c r="R799">
        <v>2</v>
      </c>
      <c r="S799">
        <v>2.64</v>
      </c>
      <c r="T799">
        <v>2.64</v>
      </c>
      <c r="U799">
        <v>462.51</v>
      </c>
      <c r="V799">
        <v>134.65</v>
      </c>
      <c r="W799">
        <v>3.86</v>
      </c>
      <c r="Y799">
        <v>2.79</v>
      </c>
      <c r="Z799">
        <v>4</v>
      </c>
      <c r="AA799" t="s">
        <v>5102</v>
      </c>
      <c r="AB799">
        <v>0</v>
      </c>
      <c r="AC799">
        <v>5</v>
      </c>
      <c r="AD799">
        <v>3.447785714285714</v>
      </c>
      <c r="AF799" t="s">
        <v>5108</v>
      </c>
      <c r="AI799">
        <v>0</v>
      </c>
      <c r="AJ799">
        <v>0</v>
      </c>
      <c r="AK799" t="s">
        <v>7727</v>
      </c>
      <c r="AL799" t="s">
        <v>7727</v>
      </c>
      <c r="AM799" t="s">
        <v>7796</v>
      </c>
    </row>
    <row r="800" spans="1:39">
      <c r="A800" t="s">
        <v>5783</v>
      </c>
      <c r="B800" t="s">
        <v>4554</v>
      </c>
      <c r="C800" t="s">
        <v>4556</v>
      </c>
      <c r="D800">
        <v>220</v>
      </c>
      <c r="E800" t="s">
        <v>4559</v>
      </c>
      <c r="F800">
        <v>6.66</v>
      </c>
      <c r="K800" t="s">
        <v>4891</v>
      </c>
      <c r="L800" t="s">
        <v>4892</v>
      </c>
      <c r="M800" t="s">
        <v>6455</v>
      </c>
      <c r="N800">
        <v>9</v>
      </c>
      <c r="O800" t="s">
        <v>6593</v>
      </c>
      <c r="P800" t="s">
        <v>7262</v>
      </c>
      <c r="Q800">
        <v>6</v>
      </c>
      <c r="R800">
        <v>0</v>
      </c>
      <c r="S800">
        <v>4.24</v>
      </c>
      <c r="T800">
        <v>4.24</v>
      </c>
      <c r="U800">
        <v>496.57</v>
      </c>
      <c r="V800">
        <v>84.86</v>
      </c>
      <c r="W800">
        <v>4.29</v>
      </c>
      <c r="Y800">
        <v>1.68</v>
      </c>
      <c r="Z800">
        <v>4</v>
      </c>
      <c r="AA800" t="s">
        <v>5102</v>
      </c>
      <c r="AB800">
        <v>0</v>
      </c>
      <c r="AC800">
        <v>5</v>
      </c>
      <c r="AD800">
        <v>3.4045</v>
      </c>
      <c r="AF800" t="s">
        <v>5108</v>
      </c>
      <c r="AI800">
        <v>0</v>
      </c>
      <c r="AJ800">
        <v>0</v>
      </c>
      <c r="AK800" t="s">
        <v>7774</v>
      </c>
      <c r="AL800" t="s">
        <v>7774</v>
      </c>
      <c r="AM800" t="s">
        <v>7796</v>
      </c>
    </row>
    <row r="801" spans="1:39">
      <c r="A801" t="s">
        <v>5784</v>
      </c>
      <c r="B801" t="s">
        <v>4554</v>
      </c>
      <c r="C801" t="s">
        <v>4556</v>
      </c>
      <c r="D801">
        <v>222</v>
      </c>
      <c r="E801" t="s">
        <v>4559</v>
      </c>
      <c r="F801">
        <v>6.65</v>
      </c>
      <c r="K801" t="s">
        <v>4891</v>
      </c>
      <c r="M801" t="s">
        <v>4915</v>
      </c>
      <c r="N801">
        <v>8</v>
      </c>
      <c r="O801" t="s">
        <v>6543</v>
      </c>
      <c r="P801" t="s">
        <v>7263</v>
      </c>
      <c r="Q801">
        <v>8</v>
      </c>
      <c r="R801">
        <v>1</v>
      </c>
      <c r="S801">
        <v>2.26</v>
      </c>
      <c r="T801">
        <v>2.26</v>
      </c>
      <c r="U801">
        <v>423.5</v>
      </c>
      <c r="V801">
        <v>89.47</v>
      </c>
      <c r="W801">
        <v>3.2</v>
      </c>
      <c r="X801">
        <v>13.59</v>
      </c>
      <c r="Y801">
        <v>2.82</v>
      </c>
      <c r="Z801">
        <v>3</v>
      </c>
      <c r="AA801" t="s">
        <v>5102</v>
      </c>
      <c r="AB801">
        <v>0</v>
      </c>
      <c r="AC801">
        <v>3</v>
      </c>
      <c r="AD801">
        <v>5.249761904761905</v>
      </c>
      <c r="AF801" t="s">
        <v>5108</v>
      </c>
      <c r="AI801">
        <v>0</v>
      </c>
      <c r="AJ801">
        <v>0</v>
      </c>
      <c r="AK801" t="s">
        <v>7736</v>
      </c>
      <c r="AL801" t="s">
        <v>7736</v>
      </c>
      <c r="AM801" t="s">
        <v>7796</v>
      </c>
    </row>
    <row r="802" spans="1:39">
      <c r="A802" t="s">
        <v>5785</v>
      </c>
      <c r="B802" t="s">
        <v>4554</v>
      </c>
      <c r="C802" t="s">
        <v>4556</v>
      </c>
      <c r="D802">
        <v>223</v>
      </c>
      <c r="E802" t="s">
        <v>4559</v>
      </c>
      <c r="F802">
        <v>6.65</v>
      </c>
      <c r="K802" t="s">
        <v>4891</v>
      </c>
      <c r="M802" t="s">
        <v>4915</v>
      </c>
      <c r="N802">
        <v>8</v>
      </c>
      <c r="O802" t="s">
        <v>6554</v>
      </c>
      <c r="P802" t="s">
        <v>7264</v>
      </c>
      <c r="Q802">
        <v>6</v>
      </c>
      <c r="R802">
        <v>0</v>
      </c>
      <c r="S802">
        <v>2.96</v>
      </c>
      <c r="T802">
        <v>2.96</v>
      </c>
      <c r="U802">
        <v>412.58</v>
      </c>
      <c r="V802">
        <v>42.43</v>
      </c>
      <c r="W802">
        <v>4.96</v>
      </c>
      <c r="Y802">
        <v>4.46</v>
      </c>
      <c r="Z802">
        <v>3</v>
      </c>
      <c r="AA802" t="s">
        <v>5102</v>
      </c>
      <c r="AB802">
        <v>0</v>
      </c>
      <c r="AC802">
        <v>3</v>
      </c>
      <c r="AD802">
        <v>5.144428571428572</v>
      </c>
      <c r="AF802" t="s">
        <v>5108</v>
      </c>
      <c r="AI802">
        <v>0</v>
      </c>
      <c r="AJ802">
        <v>0</v>
      </c>
      <c r="AK802" t="s">
        <v>7743</v>
      </c>
      <c r="AL802" t="s">
        <v>7743</v>
      </c>
      <c r="AM802" t="s">
        <v>7796</v>
      </c>
    </row>
    <row r="803" spans="1:39">
      <c r="A803" t="s">
        <v>5786</v>
      </c>
      <c r="B803" t="s">
        <v>4554</v>
      </c>
      <c r="C803" t="s">
        <v>4556</v>
      </c>
      <c r="D803">
        <v>223</v>
      </c>
      <c r="E803" t="s">
        <v>4559</v>
      </c>
      <c r="F803">
        <v>6.65</v>
      </c>
      <c r="K803" t="s">
        <v>4891</v>
      </c>
      <c r="M803" t="s">
        <v>4915</v>
      </c>
      <c r="N803">
        <v>8</v>
      </c>
      <c r="O803" t="s">
        <v>6564</v>
      </c>
      <c r="P803" t="s">
        <v>7265</v>
      </c>
      <c r="Q803">
        <v>9</v>
      </c>
      <c r="R803">
        <v>1</v>
      </c>
      <c r="S803">
        <v>3.65</v>
      </c>
      <c r="T803">
        <v>3.88</v>
      </c>
      <c r="U803">
        <v>561.6900000000001</v>
      </c>
      <c r="V803">
        <v>92.43000000000001</v>
      </c>
      <c r="W803">
        <v>4.72</v>
      </c>
      <c r="Y803">
        <v>7.32</v>
      </c>
      <c r="Z803">
        <v>5</v>
      </c>
      <c r="AA803" t="s">
        <v>5102</v>
      </c>
      <c r="AB803">
        <v>1</v>
      </c>
      <c r="AC803">
        <v>7</v>
      </c>
      <c r="AD803">
        <v>3.487333333333333</v>
      </c>
      <c r="AF803" t="s">
        <v>5108</v>
      </c>
      <c r="AI803">
        <v>0</v>
      </c>
      <c r="AJ803">
        <v>0</v>
      </c>
      <c r="AK803" t="s">
        <v>7751</v>
      </c>
      <c r="AL803" t="s">
        <v>7751</v>
      </c>
      <c r="AM803" t="s">
        <v>7796</v>
      </c>
    </row>
    <row r="804" spans="1:39">
      <c r="A804" t="s">
        <v>5787</v>
      </c>
      <c r="B804" t="s">
        <v>4554</v>
      </c>
      <c r="C804" t="s">
        <v>4556</v>
      </c>
      <c r="D804">
        <v>223</v>
      </c>
      <c r="E804" t="s">
        <v>4559</v>
      </c>
      <c r="F804">
        <v>6.65</v>
      </c>
      <c r="K804" t="s">
        <v>4891</v>
      </c>
      <c r="L804" t="s">
        <v>4892</v>
      </c>
      <c r="M804" t="s">
        <v>6375</v>
      </c>
      <c r="N804">
        <v>9</v>
      </c>
      <c r="O804" t="s">
        <v>6491</v>
      </c>
      <c r="P804" t="s">
        <v>7266</v>
      </c>
      <c r="Q804">
        <v>6</v>
      </c>
      <c r="R804">
        <v>2</v>
      </c>
      <c r="S804">
        <v>-1.07</v>
      </c>
      <c r="T804">
        <v>1.84</v>
      </c>
      <c r="U804">
        <v>357.39</v>
      </c>
      <c r="V804">
        <v>105.32</v>
      </c>
      <c r="W804">
        <v>3.35</v>
      </c>
      <c r="X804">
        <v>4.13</v>
      </c>
      <c r="Y804">
        <v>1.62</v>
      </c>
      <c r="Z804">
        <v>3</v>
      </c>
      <c r="AA804" t="s">
        <v>5102</v>
      </c>
      <c r="AB804">
        <v>0</v>
      </c>
      <c r="AC804">
        <v>5</v>
      </c>
      <c r="AD804">
        <v>4.989333333333334</v>
      </c>
      <c r="AF804" t="s">
        <v>5110</v>
      </c>
      <c r="AI804">
        <v>0</v>
      </c>
      <c r="AJ804">
        <v>0</v>
      </c>
      <c r="AK804" t="s">
        <v>7694</v>
      </c>
      <c r="AL804" t="s">
        <v>7694</v>
      </c>
      <c r="AM804" t="s">
        <v>7796</v>
      </c>
    </row>
    <row r="805" spans="1:39">
      <c r="A805" t="s">
        <v>5788</v>
      </c>
      <c r="B805" t="s">
        <v>4554</v>
      </c>
      <c r="C805" t="s">
        <v>4556</v>
      </c>
      <c r="D805">
        <v>227</v>
      </c>
      <c r="E805" t="s">
        <v>4559</v>
      </c>
      <c r="F805">
        <v>6.64</v>
      </c>
      <c r="K805" t="s">
        <v>4891</v>
      </c>
      <c r="L805" t="s">
        <v>4892</v>
      </c>
      <c r="M805" t="s">
        <v>6422</v>
      </c>
      <c r="N805">
        <v>9</v>
      </c>
      <c r="O805" t="s">
        <v>6551</v>
      </c>
      <c r="P805" t="s">
        <v>7267</v>
      </c>
      <c r="Q805">
        <v>6</v>
      </c>
      <c r="R805">
        <v>2</v>
      </c>
      <c r="S805">
        <v>1.48</v>
      </c>
      <c r="T805">
        <v>1.48</v>
      </c>
      <c r="U805">
        <v>364.41</v>
      </c>
      <c r="V805">
        <v>92.27</v>
      </c>
      <c r="W805">
        <v>2.28</v>
      </c>
      <c r="X805">
        <v>13.78</v>
      </c>
      <c r="Y805">
        <v>3.35</v>
      </c>
      <c r="Z805">
        <v>3</v>
      </c>
      <c r="AA805" t="s">
        <v>5102</v>
      </c>
      <c r="AB805">
        <v>0</v>
      </c>
      <c r="AC805">
        <v>3</v>
      </c>
      <c r="AD805">
        <v>5.392833333333333</v>
      </c>
      <c r="AF805" t="s">
        <v>5108</v>
      </c>
      <c r="AI805">
        <v>0</v>
      </c>
      <c r="AJ805">
        <v>0</v>
      </c>
      <c r="AK805" t="s">
        <v>7740</v>
      </c>
      <c r="AL805" t="s">
        <v>7740</v>
      </c>
      <c r="AM805" t="s">
        <v>7796</v>
      </c>
    </row>
    <row r="806" spans="1:39">
      <c r="A806" t="s">
        <v>5789</v>
      </c>
      <c r="B806" t="s">
        <v>4554</v>
      </c>
      <c r="C806" t="s">
        <v>4556</v>
      </c>
      <c r="D806">
        <v>228</v>
      </c>
      <c r="E806" t="s">
        <v>4559</v>
      </c>
      <c r="F806">
        <v>6.64</v>
      </c>
      <c r="K806" t="s">
        <v>4891</v>
      </c>
      <c r="M806" t="s">
        <v>6423</v>
      </c>
      <c r="N806">
        <v>8</v>
      </c>
      <c r="O806" t="s">
        <v>6552</v>
      </c>
      <c r="P806" t="s">
        <v>7268</v>
      </c>
      <c r="Q806">
        <v>6</v>
      </c>
      <c r="R806">
        <v>1</v>
      </c>
      <c r="S806">
        <v>3.12</v>
      </c>
      <c r="T806">
        <v>3.12</v>
      </c>
      <c r="U806">
        <v>318.38</v>
      </c>
      <c r="V806">
        <v>82.51000000000001</v>
      </c>
      <c r="W806">
        <v>3.51</v>
      </c>
      <c r="Y806">
        <v>3.88</v>
      </c>
      <c r="Z806">
        <v>4</v>
      </c>
      <c r="AA806" t="s">
        <v>5102</v>
      </c>
      <c r="AB806">
        <v>0</v>
      </c>
      <c r="AC806">
        <v>2</v>
      </c>
      <c r="AD806">
        <v>5.213333333333333</v>
      </c>
      <c r="AF806" t="s">
        <v>5108</v>
      </c>
      <c r="AI806">
        <v>0</v>
      </c>
      <c r="AJ806">
        <v>0</v>
      </c>
      <c r="AK806" t="s">
        <v>7741</v>
      </c>
      <c r="AL806" t="s">
        <v>7741</v>
      </c>
      <c r="AM806" t="s">
        <v>7796</v>
      </c>
    </row>
    <row r="807" spans="1:39">
      <c r="A807" t="s">
        <v>5790</v>
      </c>
      <c r="B807" t="s">
        <v>4554</v>
      </c>
      <c r="C807" t="s">
        <v>4556</v>
      </c>
      <c r="D807">
        <v>230</v>
      </c>
      <c r="E807" t="s">
        <v>4559</v>
      </c>
      <c r="F807">
        <v>6.64</v>
      </c>
      <c r="K807" t="s">
        <v>4891</v>
      </c>
      <c r="L807" t="s">
        <v>4892</v>
      </c>
      <c r="M807" t="s">
        <v>6459</v>
      </c>
      <c r="N807">
        <v>9</v>
      </c>
      <c r="O807" t="s">
        <v>6597</v>
      </c>
      <c r="P807" t="s">
        <v>7269</v>
      </c>
      <c r="Q807">
        <v>8</v>
      </c>
      <c r="R807">
        <v>0</v>
      </c>
      <c r="S807">
        <v>4.89</v>
      </c>
      <c r="T807">
        <v>4.89</v>
      </c>
      <c r="U807">
        <v>471.35</v>
      </c>
      <c r="V807">
        <v>107.47</v>
      </c>
      <c r="W807">
        <v>4.16</v>
      </c>
      <c r="Y807">
        <v>1.7</v>
      </c>
      <c r="Z807">
        <v>4</v>
      </c>
      <c r="AA807" t="s">
        <v>5102</v>
      </c>
      <c r="AB807">
        <v>0</v>
      </c>
      <c r="AC807">
        <v>4</v>
      </c>
      <c r="AD807">
        <v>2.677309523809524</v>
      </c>
      <c r="AF807" t="s">
        <v>5108</v>
      </c>
      <c r="AI807">
        <v>0</v>
      </c>
      <c r="AJ807">
        <v>0</v>
      </c>
      <c r="AK807" t="s">
        <v>7778</v>
      </c>
      <c r="AL807" t="s">
        <v>7778</v>
      </c>
      <c r="AM807" t="s">
        <v>7796</v>
      </c>
    </row>
    <row r="808" spans="1:39">
      <c r="A808" t="s">
        <v>5773</v>
      </c>
      <c r="B808" t="s">
        <v>4554</v>
      </c>
      <c r="C808" t="s">
        <v>4556</v>
      </c>
      <c r="D808">
        <v>230</v>
      </c>
      <c r="E808" t="s">
        <v>4559</v>
      </c>
      <c r="F808">
        <v>6.64</v>
      </c>
      <c r="K808" t="s">
        <v>4891</v>
      </c>
      <c r="L808" t="s">
        <v>4892</v>
      </c>
      <c r="M808" t="s">
        <v>6380</v>
      </c>
      <c r="N808">
        <v>9</v>
      </c>
      <c r="O808" t="s">
        <v>6502</v>
      </c>
      <c r="P808" t="s">
        <v>7252</v>
      </c>
      <c r="Q808">
        <v>6</v>
      </c>
      <c r="R808">
        <v>2</v>
      </c>
      <c r="S808">
        <v>0.2</v>
      </c>
      <c r="T808">
        <v>1.38</v>
      </c>
      <c r="U808">
        <v>388.5</v>
      </c>
      <c r="V808">
        <v>114.1</v>
      </c>
      <c r="W808">
        <v>2.69</v>
      </c>
      <c r="X808">
        <v>6.18</v>
      </c>
      <c r="Y808">
        <v>2.04</v>
      </c>
      <c r="Z808">
        <v>2</v>
      </c>
      <c r="AA808" t="s">
        <v>5102</v>
      </c>
      <c r="AB808">
        <v>0</v>
      </c>
      <c r="AC808">
        <v>3</v>
      </c>
      <c r="AD808">
        <v>4.493095238095239</v>
      </c>
      <c r="AF808" t="s">
        <v>5110</v>
      </c>
      <c r="AI808">
        <v>0</v>
      </c>
      <c r="AJ808">
        <v>0</v>
      </c>
      <c r="AK808" t="s">
        <v>7705</v>
      </c>
      <c r="AL808" t="s">
        <v>7705</v>
      </c>
      <c r="AM808" t="s">
        <v>7796</v>
      </c>
    </row>
    <row r="809" spans="1:39">
      <c r="A809" t="s">
        <v>5773</v>
      </c>
      <c r="B809" t="s">
        <v>4554</v>
      </c>
      <c r="C809" t="s">
        <v>4556</v>
      </c>
      <c r="D809">
        <v>230</v>
      </c>
      <c r="E809" t="s">
        <v>4559</v>
      </c>
      <c r="F809">
        <v>6.64</v>
      </c>
      <c r="K809" t="s">
        <v>4891</v>
      </c>
      <c r="L809" t="s">
        <v>4892</v>
      </c>
      <c r="M809" t="s">
        <v>4902</v>
      </c>
      <c r="N809">
        <v>9</v>
      </c>
      <c r="O809" t="s">
        <v>6598</v>
      </c>
      <c r="P809" t="s">
        <v>7252</v>
      </c>
      <c r="Q809">
        <v>6</v>
      </c>
      <c r="R809">
        <v>2</v>
      </c>
      <c r="S809">
        <v>0.2</v>
      </c>
      <c r="T809">
        <v>1.38</v>
      </c>
      <c r="U809">
        <v>388.5</v>
      </c>
      <c r="V809">
        <v>114.1</v>
      </c>
      <c r="W809">
        <v>2.69</v>
      </c>
      <c r="X809">
        <v>6.18</v>
      </c>
      <c r="Y809">
        <v>2.04</v>
      </c>
      <c r="Z809">
        <v>2</v>
      </c>
      <c r="AA809" t="s">
        <v>5102</v>
      </c>
      <c r="AB809">
        <v>0</v>
      </c>
      <c r="AC809">
        <v>3</v>
      </c>
      <c r="AD809">
        <v>4.493095238095239</v>
      </c>
      <c r="AF809" t="s">
        <v>5110</v>
      </c>
      <c r="AI809">
        <v>0</v>
      </c>
      <c r="AJ809">
        <v>0</v>
      </c>
      <c r="AK809" t="s">
        <v>7779</v>
      </c>
      <c r="AL809" t="s">
        <v>7779</v>
      </c>
      <c r="AM809" t="s">
        <v>7796</v>
      </c>
    </row>
    <row r="810" spans="1:39">
      <c r="A810" t="s">
        <v>5791</v>
      </c>
      <c r="B810" t="s">
        <v>4554</v>
      </c>
      <c r="C810" t="s">
        <v>4556</v>
      </c>
      <c r="D810">
        <v>230</v>
      </c>
      <c r="E810" t="s">
        <v>4559</v>
      </c>
      <c r="F810">
        <v>6.64</v>
      </c>
      <c r="K810" t="s">
        <v>4891</v>
      </c>
      <c r="L810" t="s">
        <v>4892</v>
      </c>
      <c r="M810" t="s">
        <v>6456</v>
      </c>
      <c r="N810">
        <v>9</v>
      </c>
      <c r="O810" t="s">
        <v>6594</v>
      </c>
      <c r="P810" t="s">
        <v>7270</v>
      </c>
      <c r="Q810">
        <v>5</v>
      </c>
      <c r="R810">
        <v>2</v>
      </c>
      <c r="S810">
        <v>1.16</v>
      </c>
      <c r="T810">
        <v>2.5</v>
      </c>
      <c r="U810">
        <v>455.51</v>
      </c>
      <c r="V810">
        <v>101.21</v>
      </c>
      <c r="W810">
        <v>4.08</v>
      </c>
      <c r="X810">
        <v>6.29</v>
      </c>
      <c r="Y810">
        <v>2.69</v>
      </c>
      <c r="Z810">
        <v>2</v>
      </c>
      <c r="AA810" t="s">
        <v>5102</v>
      </c>
      <c r="AB810">
        <v>0</v>
      </c>
      <c r="AC810">
        <v>4</v>
      </c>
      <c r="AD810">
        <v>4.444119047619048</v>
      </c>
      <c r="AF810" t="s">
        <v>5110</v>
      </c>
      <c r="AI810">
        <v>0</v>
      </c>
      <c r="AJ810">
        <v>0</v>
      </c>
      <c r="AK810" t="s">
        <v>7775</v>
      </c>
      <c r="AL810" t="s">
        <v>7775</v>
      </c>
      <c r="AM810" t="s">
        <v>7796</v>
      </c>
    </row>
    <row r="811" spans="1:39">
      <c r="A811" t="s">
        <v>5792</v>
      </c>
      <c r="B811" t="s">
        <v>4554</v>
      </c>
      <c r="C811" t="s">
        <v>4556</v>
      </c>
      <c r="D811">
        <v>230</v>
      </c>
      <c r="E811" t="s">
        <v>4559</v>
      </c>
      <c r="F811">
        <v>6.64</v>
      </c>
      <c r="K811" t="s">
        <v>4891</v>
      </c>
      <c r="L811" t="s">
        <v>4892</v>
      </c>
      <c r="M811" t="s">
        <v>6380</v>
      </c>
      <c r="N811">
        <v>9</v>
      </c>
      <c r="O811" t="s">
        <v>6502</v>
      </c>
      <c r="P811" t="s">
        <v>7271</v>
      </c>
      <c r="Q811">
        <v>7</v>
      </c>
      <c r="R811">
        <v>2</v>
      </c>
      <c r="S811">
        <v>-0.73</v>
      </c>
      <c r="T811">
        <v>1.49</v>
      </c>
      <c r="U811">
        <v>443.58</v>
      </c>
      <c r="V811">
        <v>117.34</v>
      </c>
      <c r="W811">
        <v>2.02</v>
      </c>
      <c r="X811">
        <v>5.08</v>
      </c>
      <c r="Y811">
        <v>8.050000000000001</v>
      </c>
      <c r="Z811">
        <v>2</v>
      </c>
      <c r="AA811" t="s">
        <v>5102</v>
      </c>
      <c r="AB811">
        <v>0</v>
      </c>
      <c r="AC811">
        <v>3</v>
      </c>
      <c r="AD811">
        <v>3.966666666666666</v>
      </c>
      <c r="AF811" t="s">
        <v>5110</v>
      </c>
      <c r="AI811">
        <v>0</v>
      </c>
      <c r="AJ811">
        <v>0</v>
      </c>
      <c r="AK811" t="s">
        <v>7705</v>
      </c>
      <c r="AL811" t="s">
        <v>7705</v>
      </c>
      <c r="AM811" t="s">
        <v>7796</v>
      </c>
    </row>
    <row r="812" spans="1:39">
      <c r="A812" t="s">
        <v>5793</v>
      </c>
      <c r="B812" t="s">
        <v>4554</v>
      </c>
      <c r="C812" t="s">
        <v>4556</v>
      </c>
      <c r="D812">
        <v>230</v>
      </c>
      <c r="E812" t="s">
        <v>4559</v>
      </c>
      <c r="F812">
        <v>6.64</v>
      </c>
      <c r="K812" t="s">
        <v>4891</v>
      </c>
      <c r="L812" t="s">
        <v>4892</v>
      </c>
      <c r="M812" t="s">
        <v>6381</v>
      </c>
      <c r="N812">
        <v>9</v>
      </c>
      <c r="O812" t="s">
        <v>6503</v>
      </c>
      <c r="P812" t="s">
        <v>7272</v>
      </c>
      <c r="Q812">
        <v>7</v>
      </c>
      <c r="R812">
        <v>1</v>
      </c>
      <c r="S812">
        <v>2.07</v>
      </c>
      <c r="T812">
        <v>2.07</v>
      </c>
      <c r="U812">
        <v>294.32</v>
      </c>
      <c r="V812">
        <v>95.65000000000001</v>
      </c>
      <c r="W812">
        <v>2.8</v>
      </c>
      <c r="Y812">
        <v>2.65</v>
      </c>
      <c r="Z812">
        <v>4</v>
      </c>
      <c r="AA812" t="s">
        <v>5102</v>
      </c>
      <c r="AB812">
        <v>0</v>
      </c>
      <c r="AC812">
        <v>2</v>
      </c>
      <c r="AD812">
        <v>5.609999999999999</v>
      </c>
      <c r="AF812" t="s">
        <v>5108</v>
      </c>
      <c r="AI812">
        <v>0</v>
      </c>
      <c r="AJ812">
        <v>0</v>
      </c>
      <c r="AK812" t="s">
        <v>7706</v>
      </c>
      <c r="AL812" t="s">
        <v>7706</v>
      </c>
      <c r="AM812" t="s">
        <v>7796</v>
      </c>
    </row>
    <row r="813" spans="1:39">
      <c r="A813" t="s">
        <v>5794</v>
      </c>
      <c r="B813" t="s">
        <v>4554</v>
      </c>
      <c r="C813" t="s">
        <v>4556</v>
      </c>
      <c r="D813">
        <v>230</v>
      </c>
      <c r="E813" t="s">
        <v>4559</v>
      </c>
      <c r="F813">
        <v>6.64</v>
      </c>
      <c r="K813" t="s">
        <v>4891</v>
      </c>
      <c r="L813" t="s">
        <v>4892</v>
      </c>
      <c r="M813" t="s">
        <v>6417</v>
      </c>
      <c r="N813">
        <v>9</v>
      </c>
      <c r="O813" t="s">
        <v>6546</v>
      </c>
      <c r="P813" t="s">
        <v>7273</v>
      </c>
      <c r="Q813">
        <v>8</v>
      </c>
      <c r="R813">
        <v>1</v>
      </c>
      <c r="S813">
        <v>2.29</v>
      </c>
      <c r="T813">
        <v>2.29</v>
      </c>
      <c r="U813">
        <v>477.45</v>
      </c>
      <c r="V813">
        <v>113.72</v>
      </c>
      <c r="W813">
        <v>3.99</v>
      </c>
      <c r="Y813">
        <v>4.47</v>
      </c>
      <c r="Z813">
        <v>4</v>
      </c>
      <c r="AA813" t="s">
        <v>5102</v>
      </c>
      <c r="AB813">
        <v>0</v>
      </c>
      <c r="AC813">
        <v>3</v>
      </c>
      <c r="AD813">
        <v>4.058738095238096</v>
      </c>
      <c r="AF813" t="s">
        <v>5108</v>
      </c>
      <c r="AI813">
        <v>0</v>
      </c>
      <c r="AJ813">
        <v>0</v>
      </c>
      <c r="AK813" t="s">
        <v>7738</v>
      </c>
      <c r="AL813" t="s">
        <v>7738</v>
      </c>
      <c r="AM813" t="s">
        <v>7796</v>
      </c>
    </row>
    <row r="814" spans="1:39">
      <c r="A814" t="s">
        <v>5794</v>
      </c>
      <c r="B814" t="s">
        <v>4554</v>
      </c>
      <c r="C814" t="s">
        <v>4556</v>
      </c>
      <c r="D814">
        <v>230</v>
      </c>
      <c r="E814" t="s">
        <v>4559</v>
      </c>
      <c r="F814">
        <v>6.64</v>
      </c>
      <c r="K814" t="s">
        <v>4891</v>
      </c>
      <c r="L814" t="s">
        <v>4892</v>
      </c>
      <c r="M814" t="s">
        <v>6418</v>
      </c>
      <c r="N814">
        <v>9</v>
      </c>
      <c r="O814" t="s">
        <v>6547</v>
      </c>
      <c r="P814" t="s">
        <v>7273</v>
      </c>
      <c r="Q814">
        <v>8</v>
      </c>
      <c r="R814">
        <v>1</v>
      </c>
      <c r="S814">
        <v>2.29</v>
      </c>
      <c r="T814">
        <v>2.29</v>
      </c>
      <c r="U814">
        <v>477.45</v>
      </c>
      <c r="V814">
        <v>113.72</v>
      </c>
      <c r="W814">
        <v>3.99</v>
      </c>
      <c r="Y814">
        <v>4.47</v>
      </c>
      <c r="Z814">
        <v>4</v>
      </c>
      <c r="AA814" t="s">
        <v>5102</v>
      </c>
      <c r="AB814">
        <v>0</v>
      </c>
      <c r="AC814">
        <v>3</v>
      </c>
      <c r="AD814">
        <v>4.058738095238096</v>
      </c>
      <c r="AF814" t="s">
        <v>5108</v>
      </c>
      <c r="AI814">
        <v>0</v>
      </c>
      <c r="AJ814">
        <v>0</v>
      </c>
      <c r="AK814" t="s">
        <v>7738</v>
      </c>
      <c r="AL814" t="s">
        <v>7738</v>
      </c>
      <c r="AM814" t="s">
        <v>7796</v>
      </c>
    </row>
    <row r="815" spans="1:39">
      <c r="A815" t="s">
        <v>5795</v>
      </c>
      <c r="B815" t="s">
        <v>4554</v>
      </c>
      <c r="C815" t="s">
        <v>4556</v>
      </c>
      <c r="D815">
        <v>230</v>
      </c>
      <c r="E815" t="s">
        <v>4559</v>
      </c>
      <c r="F815">
        <v>6.64</v>
      </c>
      <c r="K815" t="s">
        <v>4891</v>
      </c>
      <c r="L815" t="s">
        <v>4892</v>
      </c>
      <c r="M815" t="s">
        <v>6424</v>
      </c>
      <c r="N815">
        <v>9</v>
      </c>
      <c r="O815" t="s">
        <v>6553</v>
      </c>
      <c r="P815" t="s">
        <v>7274</v>
      </c>
      <c r="Q815">
        <v>5</v>
      </c>
      <c r="R815">
        <v>1</v>
      </c>
      <c r="S815">
        <v>0.71</v>
      </c>
      <c r="T815">
        <v>1.32</v>
      </c>
      <c r="U815">
        <v>245.26</v>
      </c>
      <c r="V815">
        <v>63.47</v>
      </c>
      <c r="W815">
        <v>1.66</v>
      </c>
      <c r="X815">
        <v>6.87</v>
      </c>
      <c r="Y815">
        <v>5.05</v>
      </c>
      <c r="Z815">
        <v>2</v>
      </c>
      <c r="AA815" t="s">
        <v>5102</v>
      </c>
      <c r="AB815">
        <v>0</v>
      </c>
      <c r="AC815">
        <v>1</v>
      </c>
      <c r="AD815">
        <v>5.833333333333333</v>
      </c>
      <c r="AF815" t="s">
        <v>5108</v>
      </c>
      <c r="AI815">
        <v>0</v>
      </c>
      <c r="AJ815">
        <v>0</v>
      </c>
      <c r="AK815" t="s">
        <v>7742</v>
      </c>
      <c r="AL815" t="s">
        <v>7742</v>
      </c>
      <c r="AM815" t="s">
        <v>7796</v>
      </c>
    </row>
    <row r="816" spans="1:39">
      <c r="A816" t="s">
        <v>5796</v>
      </c>
      <c r="B816" t="s">
        <v>4554</v>
      </c>
      <c r="C816" t="s">
        <v>4556</v>
      </c>
      <c r="D816">
        <v>230.99</v>
      </c>
      <c r="E816" t="s">
        <v>4559</v>
      </c>
      <c r="F816">
        <v>6.64</v>
      </c>
      <c r="K816" t="s">
        <v>4891</v>
      </c>
      <c r="L816" t="s">
        <v>4892</v>
      </c>
      <c r="M816" t="s">
        <v>4901</v>
      </c>
      <c r="N816">
        <v>9</v>
      </c>
      <c r="O816" t="s">
        <v>6573</v>
      </c>
      <c r="P816" t="s">
        <v>7275</v>
      </c>
      <c r="Q816">
        <v>3</v>
      </c>
      <c r="R816">
        <v>1</v>
      </c>
      <c r="S816">
        <v>6.08</v>
      </c>
      <c r="T816">
        <v>6.08</v>
      </c>
      <c r="U816">
        <v>395.09</v>
      </c>
      <c r="V816">
        <v>37.81</v>
      </c>
      <c r="W816">
        <v>5.96</v>
      </c>
      <c r="Y816">
        <v>1.8</v>
      </c>
      <c r="Z816">
        <v>3</v>
      </c>
      <c r="AA816" t="s">
        <v>5102</v>
      </c>
      <c r="AB816">
        <v>1</v>
      </c>
      <c r="AC816">
        <v>3</v>
      </c>
      <c r="AD816">
        <v>3.473190476190477</v>
      </c>
      <c r="AF816" t="s">
        <v>5108</v>
      </c>
      <c r="AI816">
        <v>0</v>
      </c>
      <c r="AJ816">
        <v>0</v>
      </c>
      <c r="AK816" t="s">
        <v>7759</v>
      </c>
      <c r="AL816" t="s">
        <v>7759</v>
      </c>
      <c r="AM816" t="s">
        <v>7796</v>
      </c>
    </row>
    <row r="817" spans="1:39">
      <c r="A817" t="s">
        <v>5796</v>
      </c>
      <c r="B817" t="s">
        <v>4554</v>
      </c>
      <c r="C817" t="s">
        <v>4556</v>
      </c>
      <c r="D817">
        <v>231</v>
      </c>
      <c r="E817" t="s">
        <v>4559</v>
      </c>
      <c r="F817">
        <v>6.64</v>
      </c>
      <c r="K817" t="s">
        <v>4891</v>
      </c>
      <c r="L817" t="s">
        <v>4892</v>
      </c>
      <c r="M817" t="s">
        <v>4901</v>
      </c>
      <c r="N817">
        <v>9</v>
      </c>
      <c r="O817" t="s">
        <v>6573</v>
      </c>
      <c r="P817" t="s">
        <v>7275</v>
      </c>
      <c r="Q817">
        <v>3</v>
      </c>
      <c r="R817">
        <v>1</v>
      </c>
      <c r="S817">
        <v>6.08</v>
      </c>
      <c r="T817">
        <v>6.08</v>
      </c>
      <c r="U817">
        <v>395.09</v>
      </c>
      <c r="V817">
        <v>37.81</v>
      </c>
      <c r="W817">
        <v>5.96</v>
      </c>
      <c r="Y817">
        <v>1.8</v>
      </c>
      <c r="Z817">
        <v>3</v>
      </c>
      <c r="AA817" t="s">
        <v>5102</v>
      </c>
      <c r="AB817">
        <v>1</v>
      </c>
      <c r="AC817">
        <v>3</v>
      </c>
      <c r="AD817">
        <v>3.473190476190477</v>
      </c>
      <c r="AF817" t="s">
        <v>5108</v>
      </c>
      <c r="AI817">
        <v>0</v>
      </c>
      <c r="AJ817">
        <v>0</v>
      </c>
      <c r="AK817" t="s">
        <v>7759</v>
      </c>
      <c r="AL817" t="s">
        <v>7759</v>
      </c>
      <c r="AM817" t="s">
        <v>7796</v>
      </c>
    </row>
    <row r="818" spans="1:39">
      <c r="A818" t="s">
        <v>5797</v>
      </c>
      <c r="B818" t="s">
        <v>4554</v>
      </c>
      <c r="C818" t="s">
        <v>4556</v>
      </c>
      <c r="D818">
        <v>234</v>
      </c>
      <c r="E818" t="s">
        <v>4559</v>
      </c>
      <c r="F818">
        <v>6.63</v>
      </c>
      <c r="I818" t="s">
        <v>6284</v>
      </c>
      <c r="K818" t="s">
        <v>4891</v>
      </c>
      <c r="L818" t="s">
        <v>4892</v>
      </c>
      <c r="M818" t="s">
        <v>6413</v>
      </c>
      <c r="N818">
        <v>8</v>
      </c>
      <c r="O818" t="s">
        <v>6541</v>
      </c>
      <c r="P818" t="s">
        <v>7276</v>
      </c>
      <c r="Q818">
        <v>9</v>
      </c>
      <c r="R818">
        <v>2</v>
      </c>
      <c r="S818">
        <v>4.99</v>
      </c>
      <c r="T818">
        <v>5.01</v>
      </c>
      <c r="U818">
        <v>533.98</v>
      </c>
      <c r="V818">
        <v>124.74</v>
      </c>
      <c r="W818">
        <v>4.22</v>
      </c>
      <c r="X818">
        <v>8.94</v>
      </c>
      <c r="Y818">
        <v>3.28</v>
      </c>
      <c r="Z818">
        <v>6</v>
      </c>
      <c r="AA818" t="s">
        <v>5102</v>
      </c>
      <c r="AB818">
        <v>1</v>
      </c>
      <c r="AC818">
        <v>5</v>
      </c>
      <c r="AD818">
        <v>1.5</v>
      </c>
      <c r="AF818" t="s">
        <v>5108</v>
      </c>
      <c r="AI818">
        <v>0</v>
      </c>
      <c r="AJ818">
        <v>0</v>
      </c>
      <c r="AM818" t="s">
        <v>7796</v>
      </c>
    </row>
    <row r="819" spans="1:39">
      <c r="A819" t="s">
        <v>5798</v>
      </c>
      <c r="B819" t="s">
        <v>4554</v>
      </c>
      <c r="C819" t="s">
        <v>4556</v>
      </c>
      <c r="D819">
        <v>235</v>
      </c>
      <c r="E819" t="s">
        <v>4559</v>
      </c>
      <c r="F819">
        <v>6.63</v>
      </c>
      <c r="K819" t="s">
        <v>4891</v>
      </c>
      <c r="L819" t="s">
        <v>4892</v>
      </c>
      <c r="M819" t="s">
        <v>4901</v>
      </c>
      <c r="N819">
        <v>9</v>
      </c>
      <c r="O819" t="s">
        <v>6573</v>
      </c>
      <c r="P819" t="s">
        <v>7277</v>
      </c>
      <c r="Q819">
        <v>4</v>
      </c>
      <c r="R819">
        <v>1</v>
      </c>
      <c r="S819">
        <v>5.04</v>
      </c>
      <c r="T819">
        <v>5.04</v>
      </c>
      <c r="U819">
        <v>346.22</v>
      </c>
      <c r="V819">
        <v>47.04</v>
      </c>
      <c r="W819">
        <v>5.2</v>
      </c>
      <c r="Y819">
        <v>2.71</v>
      </c>
      <c r="Z819">
        <v>3</v>
      </c>
      <c r="AA819" t="s">
        <v>5102</v>
      </c>
      <c r="AB819">
        <v>1</v>
      </c>
      <c r="AC819">
        <v>4</v>
      </c>
      <c r="AD819">
        <v>3.833333333333333</v>
      </c>
      <c r="AF819" t="s">
        <v>5108</v>
      </c>
      <c r="AI819">
        <v>0</v>
      </c>
      <c r="AJ819">
        <v>0</v>
      </c>
      <c r="AK819" t="s">
        <v>7759</v>
      </c>
      <c r="AL819" t="s">
        <v>7759</v>
      </c>
      <c r="AM819" t="s">
        <v>7796</v>
      </c>
    </row>
    <row r="820" spans="1:39">
      <c r="A820" t="s">
        <v>5798</v>
      </c>
      <c r="B820" t="s">
        <v>4554</v>
      </c>
      <c r="C820" t="s">
        <v>4556</v>
      </c>
      <c r="D820">
        <v>235.02</v>
      </c>
      <c r="E820" t="s">
        <v>4559</v>
      </c>
      <c r="F820">
        <v>6.63</v>
      </c>
      <c r="K820" t="s">
        <v>4891</v>
      </c>
      <c r="L820" t="s">
        <v>4892</v>
      </c>
      <c r="M820" t="s">
        <v>4901</v>
      </c>
      <c r="N820">
        <v>9</v>
      </c>
      <c r="O820" t="s">
        <v>6573</v>
      </c>
      <c r="P820" t="s">
        <v>7277</v>
      </c>
      <c r="Q820">
        <v>4</v>
      </c>
      <c r="R820">
        <v>1</v>
      </c>
      <c r="S820">
        <v>5.04</v>
      </c>
      <c r="T820">
        <v>5.04</v>
      </c>
      <c r="U820">
        <v>346.22</v>
      </c>
      <c r="V820">
        <v>47.04</v>
      </c>
      <c r="W820">
        <v>5.2</v>
      </c>
      <c r="Y820">
        <v>2.71</v>
      </c>
      <c r="Z820">
        <v>3</v>
      </c>
      <c r="AA820" t="s">
        <v>5102</v>
      </c>
      <c r="AB820">
        <v>1</v>
      </c>
      <c r="AC820">
        <v>4</v>
      </c>
      <c r="AD820">
        <v>3.833333333333333</v>
      </c>
      <c r="AF820" t="s">
        <v>5108</v>
      </c>
      <c r="AI820">
        <v>0</v>
      </c>
      <c r="AJ820">
        <v>0</v>
      </c>
      <c r="AK820" t="s">
        <v>7759</v>
      </c>
      <c r="AL820" t="s">
        <v>7759</v>
      </c>
      <c r="AM820" t="s">
        <v>7796</v>
      </c>
    </row>
    <row r="821" spans="1:39">
      <c r="A821" t="s">
        <v>5799</v>
      </c>
      <c r="B821" t="s">
        <v>4554</v>
      </c>
      <c r="C821" t="s">
        <v>4556</v>
      </c>
      <c r="D821">
        <v>239</v>
      </c>
      <c r="E821" t="s">
        <v>4559</v>
      </c>
      <c r="F821">
        <v>6.62</v>
      </c>
      <c r="K821" t="s">
        <v>4891</v>
      </c>
      <c r="M821" t="s">
        <v>6423</v>
      </c>
      <c r="N821">
        <v>8</v>
      </c>
      <c r="O821" t="s">
        <v>6552</v>
      </c>
      <c r="P821" t="s">
        <v>7278</v>
      </c>
      <c r="Q821">
        <v>6</v>
      </c>
      <c r="R821">
        <v>1</v>
      </c>
      <c r="S821">
        <v>4.09</v>
      </c>
      <c r="T821">
        <v>4.09</v>
      </c>
      <c r="U821">
        <v>319.37</v>
      </c>
      <c r="V821">
        <v>82.76000000000001</v>
      </c>
      <c r="W821">
        <v>3.94</v>
      </c>
      <c r="Y821">
        <v>4.15</v>
      </c>
      <c r="Z821">
        <v>4</v>
      </c>
      <c r="AA821" t="s">
        <v>5102</v>
      </c>
      <c r="AB821">
        <v>0</v>
      </c>
      <c r="AC821">
        <v>2</v>
      </c>
      <c r="AD821">
        <v>4.288333333333334</v>
      </c>
      <c r="AF821" t="s">
        <v>5108</v>
      </c>
      <c r="AI821">
        <v>0</v>
      </c>
      <c r="AJ821">
        <v>0</v>
      </c>
      <c r="AK821" t="s">
        <v>7741</v>
      </c>
      <c r="AL821" t="s">
        <v>7741</v>
      </c>
      <c r="AM821" t="s">
        <v>7796</v>
      </c>
    </row>
    <row r="822" spans="1:39">
      <c r="A822" t="s">
        <v>5800</v>
      </c>
      <c r="B822" t="s">
        <v>4554</v>
      </c>
      <c r="C822" t="s">
        <v>4556</v>
      </c>
      <c r="D822">
        <v>240</v>
      </c>
      <c r="E822" t="s">
        <v>4559</v>
      </c>
      <c r="F822">
        <v>6.62</v>
      </c>
      <c r="K822" t="s">
        <v>4891</v>
      </c>
      <c r="L822" t="s">
        <v>4892</v>
      </c>
      <c r="M822" t="s">
        <v>6447</v>
      </c>
      <c r="N822">
        <v>9</v>
      </c>
      <c r="O822" t="s">
        <v>6583</v>
      </c>
      <c r="P822" t="s">
        <v>7279</v>
      </c>
      <c r="Q822">
        <v>6</v>
      </c>
      <c r="R822">
        <v>0</v>
      </c>
      <c r="S822">
        <v>2.8</v>
      </c>
      <c r="T822">
        <v>2.8</v>
      </c>
      <c r="U822">
        <v>471.5</v>
      </c>
      <c r="V822">
        <v>66.23</v>
      </c>
      <c r="W822">
        <v>3.63</v>
      </c>
      <c r="Y822">
        <v>1.84</v>
      </c>
      <c r="Z822">
        <v>3</v>
      </c>
      <c r="AA822" t="s">
        <v>5102</v>
      </c>
      <c r="AB822">
        <v>0</v>
      </c>
      <c r="AC822">
        <v>5</v>
      </c>
      <c r="AD822">
        <v>4.803571428571429</v>
      </c>
      <c r="AF822" t="s">
        <v>5108</v>
      </c>
      <c r="AI822">
        <v>0</v>
      </c>
      <c r="AJ822">
        <v>0</v>
      </c>
      <c r="AK822" t="s">
        <v>7766</v>
      </c>
      <c r="AL822" t="s">
        <v>7766</v>
      </c>
      <c r="AM822" t="s">
        <v>7796</v>
      </c>
    </row>
    <row r="823" spans="1:39">
      <c r="A823" t="s">
        <v>5801</v>
      </c>
      <c r="B823" t="s">
        <v>4554</v>
      </c>
      <c r="C823" t="s">
        <v>4556</v>
      </c>
      <c r="D823">
        <v>240</v>
      </c>
      <c r="E823" t="s">
        <v>4559</v>
      </c>
      <c r="F823">
        <v>6.62</v>
      </c>
      <c r="K823" t="s">
        <v>4891</v>
      </c>
      <c r="M823" t="s">
        <v>6426</v>
      </c>
      <c r="N823">
        <v>8</v>
      </c>
      <c r="O823" t="s">
        <v>6556</v>
      </c>
      <c r="P823" t="s">
        <v>7280</v>
      </c>
      <c r="Q823">
        <v>10</v>
      </c>
      <c r="R823">
        <v>2</v>
      </c>
      <c r="S823">
        <v>1.48</v>
      </c>
      <c r="T823">
        <v>1.49</v>
      </c>
      <c r="U823">
        <v>489.54</v>
      </c>
      <c r="V823">
        <v>130.52</v>
      </c>
      <c r="W823">
        <v>2.18</v>
      </c>
      <c r="X823">
        <v>12.37</v>
      </c>
      <c r="Y823">
        <v>5.8</v>
      </c>
      <c r="Z823">
        <v>3</v>
      </c>
      <c r="AA823" t="s">
        <v>5102</v>
      </c>
      <c r="AB823">
        <v>0</v>
      </c>
      <c r="AC823">
        <v>5</v>
      </c>
      <c r="AD823">
        <v>3.574714285714286</v>
      </c>
      <c r="AF823" t="s">
        <v>5108</v>
      </c>
      <c r="AI823">
        <v>0</v>
      </c>
      <c r="AJ823">
        <v>0</v>
      </c>
      <c r="AK823" t="s">
        <v>7745</v>
      </c>
      <c r="AL823" t="s">
        <v>7745</v>
      </c>
      <c r="AM823" t="s">
        <v>7796</v>
      </c>
    </row>
    <row r="824" spans="1:39">
      <c r="A824" t="s">
        <v>5802</v>
      </c>
      <c r="B824" t="s">
        <v>4554</v>
      </c>
      <c r="C824" t="s">
        <v>4556</v>
      </c>
      <c r="D824">
        <v>240</v>
      </c>
      <c r="E824" t="s">
        <v>4559</v>
      </c>
      <c r="F824">
        <v>6.62</v>
      </c>
      <c r="K824" t="s">
        <v>4891</v>
      </c>
      <c r="L824" t="s">
        <v>4892</v>
      </c>
      <c r="M824" t="s">
        <v>6408</v>
      </c>
      <c r="N824">
        <v>9</v>
      </c>
      <c r="O824" t="s">
        <v>6535</v>
      </c>
      <c r="P824" t="s">
        <v>7281</v>
      </c>
      <c r="Q824">
        <v>8</v>
      </c>
      <c r="R824">
        <v>2</v>
      </c>
      <c r="S824">
        <v>3.29</v>
      </c>
      <c r="T824">
        <v>3.29</v>
      </c>
      <c r="U824">
        <v>449.47</v>
      </c>
      <c r="V824">
        <v>131.1</v>
      </c>
      <c r="W824">
        <v>2.98</v>
      </c>
      <c r="X824">
        <v>10.79</v>
      </c>
      <c r="Y824">
        <v>1.3</v>
      </c>
      <c r="Z824">
        <v>5</v>
      </c>
      <c r="AA824" t="s">
        <v>5102</v>
      </c>
      <c r="AB824">
        <v>0</v>
      </c>
      <c r="AC824">
        <v>4</v>
      </c>
      <c r="AD824">
        <v>3.070928571428571</v>
      </c>
      <c r="AF824" t="s">
        <v>5108</v>
      </c>
      <c r="AI824">
        <v>0</v>
      </c>
      <c r="AJ824">
        <v>0</v>
      </c>
      <c r="AK824" t="s">
        <v>5113</v>
      </c>
      <c r="AL824" t="s">
        <v>5113</v>
      </c>
      <c r="AM824" t="s">
        <v>7796</v>
      </c>
    </row>
    <row r="825" spans="1:39">
      <c r="A825" t="s">
        <v>5803</v>
      </c>
      <c r="B825" t="s">
        <v>4554</v>
      </c>
      <c r="C825" t="s">
        <v>4556</v>
      </c>
      <c r="D825">
        <v>240.3</v>
      </c>
      <c r="E825" t="s">
        <v>4559</v>
      </c>
      <c r="F825">
        <v>6.62</v>
      </c>
      <c r="K825" t="s">
        <v>4891</v>
      </c>
      <c r="L825" t="s">
        <v>4892</v>
      </c>
      <c r="M825" t="s">
        <v>6460</v>
      </c>
      <c r="N825">
        <v>9</v>
      </c>
      <c r="O825" t="s">
        <v>6599</v>
      </c>
      <c r="P825" t="s">
        <v>7282</v>
      </c>
      <c r="Q825">
        <v>9</v>
      </c>
      <c r="R825">
        <v>1</v>
      </c>
      <c r="S825">
        <v>3.37</v>
      </c>
      <c r="T825">
        <v>3.37</v>
      </c>
      <c r="U825">
        <v>573.72</v>
      </c>
      <c r="V825">
        <v>107.55</v>
      </c>
      <c r="W825">
        <v>4.03</v>
      </c>
      <c r="X825">
        <v>12.22</v>
      </c>
      <c r="Y825">
        <v>5.06</v>
      </c>
      <c r="Z825">
        <v>4</v>
      </c>
      <c r="AA825" t="s">
        <v>5102</v>
      </c>
      <c r="AB825">
        <v>1</v>
      </c>
      <c r="AC825">
        <v>8</v>
      </c>
      <c r="AD825">
        <v>3.378333333333333</v>
      </c>
      <c r="AF825" t="s">
        <v>5108</v>
      </c>
      <c r="AI825">
        <v>0</v>
      </c>
      <c r="AJ825">
        <v>0</v>
      </c>
      <c r="AK825" t="s">
        <v>7780</v>
      </c>
      <c r="AL825" t="s">
        <v>7780</v>
      </c>
      <c r="AM825" t="s">
        <v>7796</v>
      </c>
    </row>
    <row r="826" spans="1:39">
      <c r="A826" t="s">
        <v>5804</v>
      </c>
      <c r="B826" t="s">
        <v>4554</v>
      </c>
      <c r="C826" t="s">
        <v>4556</v>
      </c>
      <c r="D826">
        <v>242</v>
      </c>
      <c r="E826" t="s">
        <v>4559</v>
      </c>
      <c r="F826">
        <v>6.62</v>
      </c>
      <c r="K826" t="s">
        <v>4891</v>
      </c>
      <c r="M826" t="s">
        <v>6423</v>
      </c>
      <c r="N826">
        <v>8</v>
      </c>
      <c r="O826" t="s">
        <v>6552</v>
      </c>
      <c r="P826" t="s">
        <v>7283</v>
      </c>
      <c r="Q826">
        <v>7</v>
      </c>
      <c r="R826">
        <v>2</v>
      </c>
      <c r="S826">
        <v>2.62</v>
      </c>
      <c r="T826">
        <v>2.63</v>
      </c>
      <c r="U826">
        <v>319.37</v>
      </c>
      <c r="V826">
        <v>108.53</v>
      </c>
      <c r="W826">
        <v>2.79</v>
      </c>
      <c r="Y826">
        <v>5.43</v>
      </c>
      <c r="Z826">
        <v>4</v>
      </c>
      <c r="AA826" t="s">
        <v>5102</v>
      </c>
      <c r="AB826">
        <v>0</v>
      </c>
      <c r="AC826">
        <v>2</v>
      </c>
      <c r="AD826">
        <v>4.572333333333333</v>
      </c>
      <c r="AF826" t="s">
        <v>5108</v>
      </c>
      <c r="AI826">
        <v>0</v>
      </c>
      <c r="AJ826">
        <v>0</v>
      </c>
      <c r="AK826" t="s">
        <v>7741</v>
      </c>
      <c r="AL826" t="s">
        <v>7741</v>
      </c>
      <c r="AM826" t="s">
        <v>7796</v>
      </c>
    </row>
    <row r="827" spans="1:39">
      <c r="A827" t="s">
        <v>5805</v>
      </c>
      <c r="B827" t="s">
        <v>4554</v>
      </c>
      <c r="C827" t="s">
        <v>4556</v>
      </c>
      <c r="D827">
        <v>247</v>
      </c>
      <c r="E827" t="s">
        <v>4559</v>
      </c>
      <c r="F827">
        <v>6.61</v>
      </c>
      <c r="K827" t="s">
        <v>4891</v>
      </c>
      <c r="L827" t="s">
        <v>4892</v>
      </c>
      <c r="M827" t="s">
        <v>4901</v>
      </c>
      <c r="N827">
        <v>9</v>
      </c>
      <c r="O827" t="s">
        <v>6573</v>
      </c>
      <c r="P827" t="s">
        <v>7284</v>
      </c>
      <c r="Q827">
        <v>5</v>
      </c>
      <c r="R827">
        <v>1</v>
      </c>
      <c r="S827">
        <v>4.35</v>
      </c>
      <c r="T827">
        <v>4.35</v>
      </c>
      <c r="U827">
        <v>310.29</v>
      </c>
      <c r="V827">
        <v>80.95</v>
      </c>
      <c r="W827">
        <v>3.93</v>
      </c>
      <c r="Y827">
        <v>1.93</v>
      </c>
      <c r="Z827">
        <v>3</v>
      </c>
      <c r="AA827" t="s">
        <v>5102</v>
      </c>
      <c r="AB827">
        <v>0</v>
      </c>
      <c r="AC827">
        <v>4</v>
      </c>
      <c r="AD827">
        <v>4.158333333333333</v>
      </c>
      <c r="AF827" t="s">
        <v>5108</v>
      </c>
      <c r="AI827">
        <v>0</v>
      </c>
      <c r="AJ827">
        <v>0</v>
      </c>
      <c r="AK827" t="s">
        <v>7759</v>
      </c>
      <c r="AL827" t="s">
        <v>7759</v>
      </c>
      <c r="AM827" t="s">
        <v>7796</v>
      </c>
    </row>
    <row r="828" spans="1:39">
      <c r="A828" t="s">
        <v>5805</v>
      </c>
      <c r="B828" t="s">
        <v>4554</v>
      </c>
      <c r="C828" t="s">
        <v>4556</v>
      </c>
      <c r="D828">
        <v>247</v>
      </c>
      <c r="E828" t="s">
        <v>4559</v>
      </c>
      <c r="F828">
        <v>6.61</v>
      </c>
      <c r="K828" t="s">
        <v>4891</v>
      </c>
      <c r="L828" t="s">
        <v>4892</v>
      </c>
      <c r="M828" t="s">
        <v>4901</v>
      </c>
      <c r="N828">
        <v>9</v>
      </c>
      <c r="O828" t="s">
        <v>6573</v>
      </c>
      <c r="P828" t="s">
        <v>7284</v>
      </c>
      <c r="Q828">
        <v>5</v>
      </c>
      <c r="R828">
        <v>1</v>
      </c>
      <c r="S828">
        <v>4.35</v>
      </c>
      <c r="T828">
        <v>4.35</v>
      </c>
      <c r="U828">
        <v>310.29</v>
      </c>
      <c r="V828">
        <v>80.95</v>
      </c>
      <c r="W828">
        <v>3.93</v>
      </c>
      <c r="Y828">
        <v>1.93</v>
      </c>
      <c r="Z828">
        <v>3</v>
      </c>
      <c r="AA828" t="s">
        <v>5102</v>
      </c>
      <c r="AB828">
        <v>0</v>
      </c>
      <c r="AC828">
        <v>4</v>
      </c>
      <c r="AD828">
        <v>4.158333333333333</v>
      </c>
      <c r="AF828" t="s">
        <v>5108</v>
      </c>
      <c r="AI828">
        <v>0</v>
      </c>
      <c r="AJ828">
        <v>0</v>
      </c>
      <c r="AK828" t="s">
        <v>7759</v>
      </c>
      <c r="AL828" t="s">
        <v>7759</v>
      </c>
      <c r="AM828" t="s">
        <v>7796</v>
      </c>
    </row>
    <row r="829" spans="1:39">
      <c r="A829" t="s">
        <v>5806</v>
      </c>
      <c r="B829" t="s">
        <v>4554</v>
      </c>
      <c r="C829" t="s">
        <v>4556</v>
      </c>
      <c r="D829">
        <v>249.98</v>
      </c>
      <c r="E829" t="s">
        <v>4559</v>
      </c>
      <c r="F829">
        <v>6.6</v>
      </c>
      <c r="K829" t="s">
        <v>4891</v>
      </c>
      <c r="L829" t="s">
        <v>4892</v>
      </c>
      <c r="M829" t="s">
        <v>4901</v>
      </c>
      <c r="N829">
        <v>9</v>
      </c>
      <c r="O829" t="s">
        <v>6573</v>
      </c>
      <c r="P829" t="s">
        <v>7285</v>
      </c>
      <c r="Q829">
        <v>3</v>
      </c>
      <c r="R829">
        <v>1</v>
      </c>
      <c r="S829">
        <v>6.43</v>
      </c>
      <c r="T829">
        <v>6.43</v>
      </c>
      <c r="U829">
        <v>385.08</v>
      </c>
      <c r="V829">
        <v>37.81</v>
      </c>
      <c r="W829">
        <v>6.5</v>
      </c>
      <c r="Y829">
        <v>1.38</v>
      </c>
      <c r="Z829">
        <v>3</v>
      </c>
      <c r="AA829" t="s">
        <v>5102</v>
      </c>
      <c r="AB829">
        <v>1</v>
      </c>
      <c r="AC829">
        <v>3</v>
      </c>
      <c r="AD829">
        <v>3.544690476190477</v>
      </c>
      <c r="AF829" t="s">
        <v>5108</v>
      </c>
      <c r="AI829">
        <v>0</v>
      </c>
      <c r="AJ829">
        <v>0</v>
      </c>
      <c r="AK829" t="s">
        <v>7759</v>
      </c>
      <c r="AL829" t="s">
        <v>7759</v>
      </c>
      <c r="AM829" t="s">
        <v>7796</v>
      </c>
    </row>
    <row r="830" spans="1:39">
      <c r="A830" t="s">
        <v>5807</v>
      </c>
      <c r="B830" t="s">
        <v>4554</v>
      </c>
      <c r="C830" t="s">
        <v>4556</v>
      </c>
      <c r="D830">
        <v>250</v>
      </c>
      <c r="E830" t="s">
        <v>4559</v>
      </c>
      <c r="F830">
        <v>6.6</v>
      </c>
      <c r="K830" t="s">
        <v>4891</v>
      </c>
      <c r="L830" t="s">
        <v>4892</v>
      </c>
      <c r="M830" t="s">
        <v>6457</v>
      </c>
      <c r="N830">
        <v>9</v>
      </c>
      <c r="O830" t="s">
        <v>6595</v>
      </c>
      <c r="P830" t="s">
        <v>7286</v>
      </c>
      <c r="Q830">
        <v>5</v>
      </c>
      <c r="R830">
        <v>2</v>
      </c>
      <c r="S830">
        <v>0.62</v>
      </c>
      <c r="T830">
        <v>1.97</v>
      </c>
      <c r="U830">
        <v>441.48</v>
      </c>
      <c r="V830">
        <v>101.21</v>
      </c>
      <c r="W830">
        <v>3.84</v>
      </c>
      <c r="X830">
        <v>6.29</v>
      </c>
      <c r="Y830">
        <v>2.69</v>
      </c>
      <c r="Z830">
        <v>2</v>
      </c>
      <c r="AA830" t="s">
        <v>5102</v>
      </c>
      <c r="AB830">
        <v>0</v>
      </c>
      <c r="AC830">
        <v>4</v>
      </c>
      <c r="AD830">
        <v>4.544333333333333</v>
      </c>
      <c r="AE830" t="s">
        <v>7678</v>
      </c>
      <c r="AF830" t="s">
        <v>5110</v>
      </c>
      <c r="AH830" t="s">
        <v>5111</v>
      </c>
      <c r="AI830">
        <v>3</v>
      </c>
      <c r="AJ830">
        <v>0</v>
      </c>
      <c r="AK830" t="s">
        <v>7776</v>
      </c>
      <c r="AL830" t="s">
        <v>7776</v>
      </c>
      <c r="AM830" t="s">
        <v>7796</v>
      </c>
    </row>
    <row r="831" spans="1:39">
      <c r="A831" t="s">
        <v>5807</v>
      </c>
      <c r="B831" t="s">
        <v>4554</v>
      </c>
      <c r="C831" t="s">
        <v>4556</v>
      </c>
      <c r="D831">
        <v>250</v>
      </c>
      <c r="E831" t="s">
        <v>4559</v>
      </c>
      <c r="F831">
        <v>6.6</v>
      </c>
      <c r="K831" t="s">
        <v>4891</v>
      </c>
      <c r="L831" t="s">
        <v>4892</v>
      </c>
      <c r="M831" t="s">
        <v>6456</v>
      </c>
      <c r="N831">
        <v>9</v>
      </c>
      <c r="O831" t="s">
        <v>6594</v>
      </c>
      <c r="P831" t="s">
        <v>7286</v>
      </c>
      <c r="Q831">
        <v>5</v>
      </c>
      <c r="R831">
        <v>2</v>
      </c>
      <c r="S831">
        <v>0.62</v>
      </c>
      <c r="T831">
        <v>1.97</v>
      </c>
      <c r="U831">
        <v>441.48</v>
      </c>
      <c r="V831">
        <v>101.21</v>
      </c>
      <c r="W831">
        <v>3.84</v>
      </c>
      <c r="X831">
        <v>6.29</v>
      </c>
      <c r="Y831">
        <v>2.69</v>
      </c>
      <c r="Z831">
        <v>2</v>
      </c>
      <c r="AA831" t="s">
        <v>5102</v>
      </c>
      <c r="AB831">
        <v>0</v>
      </c>
      <c r="AC831">
        <v>4</v>
      </c>
      <c r="AD831">
        <v>4.544333333333333</v>
      </c>
      <c r="AE831" t="s">
        <v>7678</v>
      </c>
      <c r="AF831" t="s">
        <v>5110</v>
      </c>
      <c r="AH831" t="s">
        <v>5111</v>
      </c>
      <c r="AI831">
        <v>3</v>
      </c>
      <c r="AJ831">
        <v>0</v>
      </c>
      <c r="AK831" t="s">
        <v>7775</v>
      </c>
      <c r="AL831" t="s">
        <v>7775</v>
      </c>
      <c r="AM831" t="s">
        <v>7796</v>
      </c>
    </row>
    <row r="832" spans="1:39">
      <c r="A832" t="s">
        <v>5807</v>
      </c>
      <c r="B832" t="s">
        <v>4554</v>
      </c>
      <c r="C832" t="s">
        <v>4556</v>
      </c>
      <c r="D832">
        <v>250</v>
      </c>
      <c r="E832" t="s">
        <v>4559</v>
      </c>
      <c r="F832">
        <v>6.6</v>
      </c>
      <c r="K832" t="s">
        <v>4891</v>
      </c>
      <c r="L832" t="s">
        <v>4892</v>
      </c>
      <c r="M832" t="s">
        <v>4902</v>
      </c>
      <c r="N832">
        <v>9</v>
      </c>
      <c r="O832" t="s">
        <v>6598</v>
      </c>
      <c r="P832" t="s">
        <v>7286</v>
      </c>
      <c r="Q832">
        <v>5</v>
      </c>
      <c r="R832">
        <v>2</v>
      </c>
      <c r="S832">
        <v>0.62</v>
      </c>
      <c r="T832">
        <v>1.97</v>
      </c>
      <c r="U832">
        <v>441.48</v>
      </c>
      <c r="V832">
        <v>101.21</v>
      </c>
      <c r="W832">
        <v>3.84</v>
      </c>
      <c r="X832">
        <v>6.29</v>
      </c>
      <c r="Y832">
        <v>2.69</v>
      </c>
      <c r="Z832">
        <v>2</v>
      </c>
      <c r="AA832" t="s">
        <v>5102</v>
      </c>
      <c r="AB832">
        <v>0</v>
      </c>
      <c r="AC832">
        <v>4</v>
      </c>
      <c r="AD832">
        <v>4.544333333333333</v>
      </c>
      <c r="AE832" t="s">
        <v>7678</v>
      </c>
      <c r="AF832" t="s">
        <v>5110</v>
      </c>
      <c r="AH832" t="s">
        <v>5111</v>
      </c>
      <c r="AI832">
        <v>3</v>
      </c>
      <c r="AJ832">
        <v>0</v>
      </c>
      <c r="AK832" t="s">
        <v>7779</v>
      </c>
      <c r="AL832" t="s">
        <v>7779</v>
      </c>
      <c r="AM832" t="s">
        <v>7796</v>
      </c>
    </row>
    <row r="833" spans="1:39">
      <c r="A833" t="s">
        <v>5808</v>
      </c>
      <c r="B833" t="s">
        <v>4554</v>
      </c>
      <c r="C833" t="s">
        <v>4556</v>
      </c>
      <c r="D833">
        <v>250</v>
      </c>
      <c r="E833" t="s">
        <v>4559</v>
      </c>
      <c r="F833">
        <v>6.6</v>
      </c>
      <c r="K833" t="s">
        <v>4891</v>
      </c>
      <c r="L833" t="s">
        <v>4892</v>
      </c>
      <c r="M833" t="s">
        <v>6430</v>
      </c>
      <c r="N833">
        <v>9</v>
      </c>
      <c r="O833" t="s">
        <v>6562</v>
      </c>
      <c r="P833" t="s">
        <v>7287</v>
      </c>
      <c r="Q833">
        <v>7</v>
      </c>
      <c r="R833">
        <v>1</v>
      </c>
      <c r="S833">
        <v>3.02</v>
      </c>
      <c r="T833">
        <v>3.04</v>
      </c>
      <c r="U833">
        <v>384.82</v>
      </c>
      <c r="V833">
        <v>84.51000000000001</v>
      </c>
      <c r="W833">
        <v>2.98</v>
      </c>
      <c r="X833">
        <v>9.06</v>
      </c>
      <c r="Y833">
        <v>2.97</v>
      </c>
      <c r="Z833">
        <v>4</v>
      </c>
      <c r="AA833" t="s">
        <v>5102</v>
      </c>
      <c r="AB833">
        <v>0</v>
      </c>
      <c r="AC833">
        <v>2</v>
      </c>
      <c r="AD833">
        <v>5.126047619047618</v>
      </c>
      <c r="AF833" t="s">
        <v>5108</v>
      </c>
      <c r="AI833">
        <v>0</v>
      </c>
      <c r="AJ833">
        <v>0</v>
      </c>
      <c r="AK833" t="s">
        <v>7749</v>
      </c>
      <c r="AL833" t="s">
        <v>7749</v>
      </c>
      <c r="AM833" t="s">
        <v>7796</v>
      </c>
    </row>
    <row r="834" spans="1:39">
      <c r="A834" t="s">
        <v>5808</v>
      </c>
      <c r="B834" t="s">
        <v>4554</v>
      </c>
      <c r="C834" t="s">
        <v>4556</v>
      </c>
      <c r="D834">
        <v>250</v>
      </c>
      <c r="E834" t="s">
        <v>4559</v>
      </c>
      <c r="F834">
        <v>6.6</v>
      </c>
      <c r="K834" t="s">
        <v>4891</v>
      </c>
      <c r="M834" t="s">
        <v>6377</v>
      </c>
      <c r="N834">
        <v>8</v>
      </c>
      <c r="O834" t="s">
        <v>6600</v>
      </c>
      <c r="P834" t="s">
        <v>7287</v>
      </c>
      <c r="Q834">
        <v>7</v>
      </c>
      <c r="R834">
        <v>1</v>
      </c>
      <c r="S834">
        <v>3.02</v>
      </c>
      <c r="T834">
        <v>3.04</v>
      </c>
      <c r="U834">
        <v>384.82</v>
      </c>
      <c r="V834">
        <v>84.51000000000001</v>
      </c>
      <c r="W834">
        <v>2.98</v>
      </c>
      <c r="X834">
        <v>9.06</v>
      </c>
      <c r="Y834">
        <v>2.97</v>
      </c>
      <c r="Z834">
        <v>4</v>
      </c>
      <c r="AA834" t="s">
        <v>5102</v>
      </c>
      <c r="AB834">
        <v>0</v>
      </c>
      <c r="AC834">
        <v>2</v>
      </c>
      <c r="AD834">
        <v>5.126047619047618</v>
      </c>
      <c r="AF834" t="s">
        <v>5108</v>
      </c>
      <c r="AI834">
        <v>0</v>
      </c>
      <c r="AJ834">
        <v>0</v>
      </c>
      <c r="AK834" t="s">
        <v>7781</v>
      </c>
      <c r="AL834" t="s">
        <v>7781</v>
      </c>
      <c r="AM834" t="s">
        <v>7796</v>
      </c>
    </row>
    <row r="835" spans="1:39">
      <c r="A835" t="s">
        <v>5809</v>
      </c>
      <c r="B835" t="s">
        <v>4554</v>
      </c>
      <c r="C835" t="s">
        <v>4556</v>
      </c>
      <c r="D835">
        <v>250</v>
      </c>
      <c r="E835" t="s">
        <v>4559</v>
      </c>
      <c r="F835">
        <v>6.6</v>
      </c>
      <c r="K835" t="s">
        <v>4891</v>
      </c>
      <c r="M835" t="s">
        <v>4915</v>
      </c>
      <c r="N835">
        <v>8</v>
      </c>
      <c r="O835" t="s">
        <v>6499</v>
      </c>
      <c r="P835" t="s">
        <v>7288</v>
      </c>
      <c r="Q835">
        <v>8</v>
      </c>
      <c r="R835">
        <v>3</v>
      </c>
      <c r="S835">
        <v>3.59</v>
      </c>
      <c r="T835">
        <v>3.59</v>
      </c>
      <c r="U835">
        <v>343.3</v>
      </c>
      <c r="V835">
        <v>123.22</v>
      </c>
      <c r="W835">
        <v>1.85</v>
      </c>
      <c r="X835">
        <v>13.5</v>
      </c>
      <c r="Y835">
        <v>2.81</v>
      </c>
      <c r="Z835">
        <v>4</v>
      </c>
      <c r="AA835" t="s">
        <v>5102</v>
      </c>
      <c r="AB835">
        <v>0</v>
      </c>
      <c r="AC835">
        <v>3</v>
      </c>
      <c r="AD835">
        <v>3.076666666666667</v>
      </c>
      <c r="AF835" t="s">
        <v>5108</v>
      </c>
      <c r="AI835">
        <v>0</v>
      </c>
      <c r="AJ835">
        <v>0</v>
      </c>
      <c r="AK835" t="s">
        <v>7702</v>
      </c>
      <c r="AL835" t="s">
        <v>7702</v>
      </c>
      <c r="AM835" t="s">
        <v>7796</v>
      </c>
    </row>
    <row r="836" spans="1:39">
      <c r="A836" t="s">
        <v>5810</v>
      </c>
      <c r="B836" t="s">
        <v>4554</v>
      </c>
      <c r="C836" t="s">
        <v>4556</v>
      </c>
      <c r="D836">
        <v>250</v>
      </c>
      <c r="E836" t="s">
        <v>4559</v>
      </c>
      <c r="F836">
        <v>6.6</v>
      </c>
      <c r="K836" t="s">
        <v>4891</v>
      </c>
      <c r="M836" t="s">
        <v>6439</v>
      </c>
      <c r="N836">
        <v>8</v>
      </c>
      <c r="O836" t="s">
        <v>6572</v>
      </c>
      <c r="P836" t="s">
        <v>7289</v>
      </c>
      <c r="Q836">
        <v>7</v>
      </c>
      <c r="R836">
        <v>0</v>
      </c>
      <c r="S836">
        <v>3.12</v>
      </c>
      <c r="T836">
        <v>3.12</v>
      </c>
      <c r="U836">
        <v>408.29</v>
      </c>
      <c r="V836">
        <v>64.66</v>
      </c>
      <c r="W836">
        <v>2.78</v>
      </c>
      <c r="Y836">
        <v>0.06</v>
      </c>
      <c r="Z836">
        <v>3</v>
      </c>
      <c r="AA836" t="s">
        <v>5102</v>
      </c>
      <c r="AB836">
        <v>0</v>
      </c>
      <c r="AC836">
        <v>3</v>
      </c>
      <c r="AD836">
        <v>5.035071428571428</v>
      </c>
      <c r="AF836" t="s">
        <v>5108</v>
      </c>
      <c r="AI836">
        <v>0</v>
      </c>
      <c r="AJ836">
        <v>0</v>
      </c>
      <c r="AK836" t="s">
        <v>7758</v>
      </c>
      <c r="AL836" t="s">
        <v>7758</v>
      </c>
      <c r="AM836" t="s">
        <v>7796</v>
      </c>
    </row>
    <row r="837" spans="1:39">
      <c r="A837" t="s">
        <v>5811</v>
      </c>
      <c r="B837" t="s">
        <v>4554</v>
      </c>
      <c r="C837" t="s">
        <v>4556</v>
      </c>
      <c r="D837">
        <v>250</v>
      </c>
      <c r="E837" t="s">
        <v>4559</v>
      </c>
      <c r="F837">
        <v>6.6</v>
      </c>
      <c r="K837" t="s">
        <v>4891</v>
      </c>
      <c r="M837" t="s">
        <v>6453</v>
      </c>
      <c r="N837">
        <v>8</v>
      </c>
      <c r="O837" t="s">
        <v>6590</v>
      </c>
      <c r="P837" t="s">
        <v>7290</v>
      </c>
      <c r="Q837">
        <v>8</v>
      </c>
      <c r="R837">
        <v>1</v>
      </c>
      <c r="T837">
        <v>0.89</v>
      </c>
      <c r="U837">
        <v>440.45</v>
      </c>
      <c r="V837">
        <v>80.48</v>
      </c>
      <c r="W837">
        <v>2.56</v>
      </c>
      <c r="X837">
        <v>12.21</v>
      </c>
      <c r="Y837">
        <v>0</v>
      </c>
      <c r="Z837">
        <v>3</v>
      </c>
      <c r="AA837" t="s">
        <v>5102</v>
      </c>
      <c r="AB837">
        <v>0</v>
      </c>
      <c r="AC837">
        <v>4</v>
      </c>
      <c r="AF837" t="s">
        <v>5108</v>
      </c>
      <c r="AI837">
        <v>0</v>
      </c>
      <c r="AJ837">
        <v>0</v>
      </c>
      <c r="AK837" t="s">
        <v>7772</v>
      </c>
      <c r="AL837" t="s">
        <v>7772</v>
      </c>
      <c r="AM837" t="s">
        <v>7796</v>
      </c>
    </row>
    <row r="838" spans="1:39">
      <c r="A838" t="s">
        <v>5812</v>
      </c>
      <c r="B838" t="s">
        <v>4554</v>
      </c>
      <c r="C838" t="s">
        <v>4556</v>
      </c>
      <c r="D838">
        <v>250</v>
      </c>
      <c r="E838" t="s">
        <v>4559</v>
      </c>
      <c r="F838">
        <v>6.6</v>
      </c>
      <c r="K838" t="s">
        <v>4891</v>
      </c>
      <c r="M838" t="s">
        <v>6453</v>
      </c>
      <c r="N838">
        <v>8</v>
      </c>
      <c r="O838" t="s">
        <v>6590</v>
      </c>
      <c r="P838" t="s">
        <v>7291</v>
      </c>
      <c r="Q838">
        <v>8</v>
      </c>
      <c r="R838">
        <v>1</v>
      </c>
      <c r="T838">
        <v>0.75</v>
      </c>
      <c r="U838">
        <v>406.9</v>
      </c>
      <c r="V838">
        <v>80.48</v>
      </c>
      <c r="W838">
        <v>2.19</v>
      </c>
      <c r="X838">
        <v>12.21</v>
      </c>
      <c r="Y838">
        <v>0</v>
      </c>
      <c r="Z838">
        <v>3</v>
      </c>
      <c r="AA838" t="s">
        <v>5102</v>
      </c>
      <c r="AB838">
        <v>0</v>
      </c>
      <c r="AC838">
        <v>4</v>
      </c>
      <c r="AF838" t="s">
        <v>5108</v>
      </c>
      <c r="AI838">
        <v>0</v>
      </c>
      <c r="AJ838">
        <v>0</v>
      </c>
      <c r="AK838" t="s">
        <v>7772</v>
      </c>
      <c r="AL838" t="s">
        <v>7772</v>
      </c>
      <c r="AM838" t="s">
        <v>7796</v>
      </c>
    </row>
    <row r="839" spans="1:39">
      <c r="A839" t="s">
        <v>5813</v>
      </c>
      <c r="B839" t="s">
        <v>4554</v>
      </c>
      <c r="C839" t="s">
        <v>4556</v>
      </c>
      <c r="D839">
        <v>250</v>
      </c>
      <c r="E839" t="s">
        <v>4559</v>
      </c>
      <c r="F839">
        <v>6.6</v>
      </c>
      <c r="K839" t="s">
        <v>4891</v>
      </c>
      <c r="M839" t="s">
        <v>4915</v>
      </c>
      <c r="N839">
        <v>8</v>
      </c>
      <c r="O839" t="s">
        <v>6497</v>
      </c>
      <c r="P839" t="s">
        <v>7292</v>
      </c>
      <c r="Q839">
        <v>5</v>
      </c>
      <c r="R839">
        <v>1</v>
      </c>
      <c r="S839">
        <v>2.07</v>
      </c>
      <c r="T839">
        <v>2.41</v>
      </c>
      <c r="U839">
        <v>285.23</v>
      </c>
      <c r="V839">
        <v>64.63</v>
      </c>
      <c r="W839">
        <v>2.33</v>
      </c>
      <c r="X839">
        <v>7.31</v>
      </c>
      <c r="Y839">
        <v>0</v>
      </c>
      <c r="Z839">
        <v>1</v>
      </c>
      <c r="AA839" t="s">
        <v>5102</v>
      </c>
      <c r="AB839">
        <v>0</v>
      </c>
      <c r="AC839">
        <v>1</v>
      </c>
      <c r="AD839">
        <v>5.798333333333333</v>
      </c>
      <c r="AF839" t="s">
        <v>5108</v>
      </c>
      <c r="AI839">
        <v>0</v>
      </c>
      <c r="AJ839">
        <v>0</v>
      </c>
      <c r="AK839" t="s">
        <v>7700</v>
      </c>
      <c r="AL839" t="s">
        <v>7700</v>
      </c>
      <c r="AM839" t="s">
        <v>7796</v>
      </c>
    </row>
    <row r="840" spans="1:39">
      <c r="A840" t="s">
        <v>5813</v>
      </c>
      <c r="B840" t="s">
        <v>4554</v>
      </c>
      <c r="C840" t="s">
        <v>4556</v>
      </c>
      <c r="D840">
        <v>250</v>
      </c>
      <c r="E840" t="s">
        <v>4559</v>
      </c>
      <c r="F840">
        <v>6.6</v>
      </c>
      <c r="K840" t="s">
        <v>4891</v>
      </c>
      <c r="L840" t="s">
        <v>4892</v>
      </c>
      <c r="M840" t="s">
        <v>6391</v>
      </c>
      <c r="N840">
        <v>9</v>
      </c>
      <c r="O840" t="s">
        <v>6515</v>
      </c>
      <c r="P840" t="s">
        <v>7292</v>
      </c>
      <c r="Q840">
        <v>5</v>
      </c>
      <c r="R840">
        <v>1</v>
      </c>
      <c r="S840">
        <v>2.07</v>
      </c>
      <c r="T840">
        <v>2.41</v>
      </c>
      <c r="U840">
        <v>285.23</v>
      </c>
      <c r="V840">
        <v>64.63</v>
      </c>
      <c r="W840">
        <v>2.33</v>
      </c>
      <c r="X840">
        <v>7.31</v>
      </c>
      <c r="Y840">
        <v>0</v>
      </c>
      <c r="Z840">
        <v>1</v>
      </c>
      <c r="AA840" t="s">
        <v>5102</v>
      </c>
      <c r="AB840">
        <v>0</v>
      </c>
      <c r="AC840">
        <v>1</v>
      </c>
      <c r="AD840">
        <v>5.798333333333333</v>
      </c>
      <c r="AF840" t="s">
        <v>5108</v>
      </c>
      <c r="AI840">
        <v>0</v>
      </c>
      <c r="AJ840">
        <v>0</v>
      </c>
      <c r="AK840" t="s">
        <v>7698</v>
      </c>
      <c r="AL840" t="s">
        <v>7698</v>
      </c>
      <c r="AM840" t="s">
        <v>7796</v>
      </c>
    </row>
    <row r="841" spans="1:39">
      <c r="A841" t="s">
        <v>5813</v>
      </c>
      <c r="B841" t="s">
        <v>4554</v>
      </c>
      <c r="C841" t="s">
        <v>4556</v>
      </c>
      <c r="D841">
        <v>250</v>
      </c>
      <c r="E841" t="s">
        <v>4559</v>
      </c>
      <c r="F841">
        <v>6.6</v>
      </c>
      <c r="K841" t="s">
        <v>4891</v>
      </c>
      <c r="L841" t="s">
        <v>4892</v>
      </c>
      <c r="M841" t="s">
        <v>6396</v>
      </c>
      <c r="N841">
        <v>9</v>
      </c>
      <c r="O841" t="s">
        <v>6521</v>
      </c>
      <c r="P841" t="s">
        <v>7292</v>
      </c>
      <c r="Q841">
        <v>5</v>
      </c>
      <c r="R841">
        <v>1</v>
      </c>
      <c r="S841">
        <v>2.07</v>
      </c>
      <c r="T841">
        <v>2.41</v>
      </c>
      <c r="U841">
        <v>285.23</v>
      </c>
      <c r="V841">
        <v>64.63</v>
      </c>
      <c r="W841">
        <v>2.33</v>
      </c>
      <c r="X841">
        <v>7.31</v>
      </c>
      <c r="Y841">
        <v>0</v>
      </c>
      <c r="Z841">
        <v>1</v>
      </c>
      <c r="AA841" t="s">
        <v>5102</v>
      </c>
      <c r="AB841">
        <v>0</v>
      </c>
      <c r="AC841">
        <v>1</v>
      </c>
      <c r="AD841">
        <v>5.798333333333333</v>
      </c>
      <c r="AF841" t="s">
        <v>5108</v>
      </c>
      <c r="AI841">
        <v>0</v>
      </c>
      <c r="AJ841">
        <v>0</v>
      </c>
      <c r="AK841" t="s">
        <v>7719</v>
      </c>
      <c r="AL841" t="s">
        <v>7719</v>
      </c>
      <c r="AM841" t="s">
        <v>7796</v>
      </c>
    </row>
    <row r="842" spans="1:39">
      <c r="A842" t="s">
        <v>5806</v>
      </c>
      <c r="B842" t="s">
        <v>4554</v>
      </c>
      <c r="C842" t="s">
        <v>4556</v>
      </c>
      <c r="D842">
        <v>250</v>
      </c>
      <c r="E842" t="s">
        <v>4559</v>
      </c>
      <c r="F842">
        <v>6.6</v>
      </c>
      <c r="K842" t="s">
        <v>4891</v>
      </c>
      <c r="L842" t="s">
        <v>4892</v>
      </c>
      <c r="M842" t="s">
        <v>4901</v>
      </c>
      <c r="N842">
        <v>9</v>
      </c>
      <c r="O842" t="s">
        <v>6573</v>
      </c>
      <c r="P842" t="s">
        <v>7285</v>
      </c>
      <c r="Q842">
        <v>3</v>
      </c>
      <c r="R842">
        <v>1</v>
      </c>
      <c r="S842">
        <v>6.43</v>
      </c>
      <c r="T842">
        <v>6.43</v>
      </c>
      <c r="U842">
        <v>385.08</v>
      </c>
      <c r="V842">
        <v>37.81</v>
      </c>
      <c r="W842">
        <v>6.5</v>
      </c>
      <c r="Y842">
        <v>1.38</v>
      </c>
      <c r="Z842">
        <v>3</v>
      </c>
      <c r="AA842" t="s">
        <v>5102</v>
      </c>
      <c r="AB842">
        <v>1</v>
      </c>
      <c r="AC842">
        <v>3</v>
      </c>
      <c r="AD842">
        <v>3.544690476190477</v>
      </c>
      <c r="AF842" t="s">
        <v>5108</v>
      </c>
      <c r="AI842">
        <v>0</v>
      </c>
      <c r="AJ842">
        <v>0</v>
      </c>
      <c r="AK842" t="s">
        <v>7759</v>
      </c>
      <c r="AL842" t="s">
        <v>7759</v>
      </c>
      <c r="AM842" t="s">
        <v>7796</v>
      </c>
    </row>
    <row r="843" spans="1:39">
      <c r="A843" t="s">
        <v>5814</v>
      </c>
      <c r="B843" t="s">
        <v>4554</v>
      </c>
      <c r="C843" t="s">
        <v>4556</v>
      </c>
      <c r="D843">
        <v>250</v>
      </c>
      <c r="E843" t="s">
        <v>4559</v>
      </c>
      <c r="F843">
        <v>6.6</v>
      </c>
      <c r="K843" t="s">
        <v>4891</v>
      </c>
      <c r="L843" t="s">
        <v>4892</v>
      </c>
      <c r="M843" t="s">
        <v>6405</v>
      </c>
      <c r="N843">
        <v>9</v>
      </c>
      <c r="O843" t="s">
        <v>6531</v>
      </c>
      <c r="P843" t="s">
        <v>7293</v>
      </c>
      <c r="Q843">
        <v>7</v>
      </c>
      <c r="R843">
        <v>2</v>
      </c>
      <c r="S843">
        <v>4.16</v>
      </c>
      <c r="T843">
        <v>4.16</v>
      </c>
      <c r="U843">
        <v>419.85</v>
      </c>
      <c r="V843">
        <v>113.4</v>
      </c>
      <c r="W843">
        <v>4.51</v>
      </c>
      <c r="Y843">
        <v>2.72</v>
      </c>
      <c r="Z843">
        <v>4</v>
      </c>
      <c r="AA843" t="s">
        <v>5102</v>
      </c>
      <c r="AB843">
        <v>0</v>
      </c>
      <c r="AC843">
        <v>4</v>
      </c>
      <c r="AD843">
        <v>2.712499999999999</v>
      </c>
      <c r="AF843" t="s">
        <v>5108</v>
      </c>
      <c r="AI843">
        <v>0</v>
      </c>
      <c r="AJ843">
        <v>0</v>
      </c>
      <c r="AK843" t="s">
        <v>7727</v>
      </c>
      <c r="AL843" t="s">
        <v>7727</v>
      </c>
      <c r="AM843" t="s">
        <v>7796</v>
      </c>
    </row>
    <row r="844" spans="1:39">
      <c r="A844" t="s">
        <v>5815</v>
      </c>
      <c r="B844" t="s">
        <v>4554</v>
      </c>
      <c r="C844" t="s">
        <v>4556</v>
      </c>
      <c r="D844">
        <v>250</v>
      </c>
      <c r="E844" t="s">
        <v>4559</v>
      </c>
      <c r="F844">
        <v>6.6</v>
      </c>
      <c r="K844" t="s">
        <v>4891</v>
      </c>
      <c r="L844" t="s">
        <v>4892</v>
      </c>
      <c r="M844" t="s">
        <v>6450</v>
      </c>
      <c r="N844">
        <v>9</v>
      </c>
      <c r="O844" t="s">
        <v>6586</v>
      </c>
      <c r="P844" t="s">
        <v>7294</v>
      </c>
      <c r="Q844">
        <v>6</v>
      </c>
      <c r="R844">
        <v>2</v>
      </c>
      <c r="S844">
        <v>0.49</v>
      </c>
      <c r="T844">
        <v>0.49</v>
      </c>
      <c r="U844">
        <v>443.45</v>
      </c>
      <c r="V844">
        <v>83.81</v>
      </c>
      <c r="W844">
        <v>3.44</v>
      </c>
      <c r="Y844">
        <v>2.52</v>
      </c>
      <c r="Z844">
        <v>3</v>
      </c>
      <c r="AA844" t="s">
        <v>5102</v>
      </c>
      <c r="AB844">
        <v>0</v>
      </c>
      <c r="AC844">
        <v>5</v>
      </c>
      <c r="AD844">
        <v>4.903928571428572</v>
      </c>
      <c r="AF844" t="s">
        <v>5108</v>
      </c>
      <c r="AI844">
        <v>0</v>
      </c>
      <c r="AJ844">
        <v>0</v>
      </c>
      <c r="AK844" t="s">
        <v>7769</v>
      </c>
      <c r="AL844" t="s">
        <v>7769</v>
      </c>
      <c r="AM844" t="s">
        <v>7796</v>
      </c>
    </row>
    <row r="845" spans="1:39">
      <c r="A845" t="s">
        <v>5816</v>
      </c>
      <c r="B845" t="s">
        <v>4554</v>
      </c>
      <c r="C845" t="s">
        <v>4556</v>
      </c>
      <c r="D845">
        <v>250</v>
      </c>
      <c r="E845" t="s">
        <v>4559</v>
      </c>
      <c r="F845">
        <v>6.6</v>
      </c>
      <c r="K845" t="s">
        <v>4891</v>
      </c>
      <c r="L845" t="s">
        <v>4892</v>
      </c>
      <c r="M845" t="s">
        <v>6375</v>
      </c>
      <c r="N845">
        <v>9</v>
      </c>
      <c r="O845" t="s">
        <v>6491</v>
      </c>
      <c r="P845" t="s">
        <v>7295</v>
      </c>
      <c r="Q845">
        <v>6</v>
      </c>
      <c r="R845">
        <v>1</v>
      </c>
      <c r="S845">
        <v>1.37</v>
      </c>
      <c r="T845">
        <v>1.38</v>
      </c>
      <c r="U845">
        <v>253.28</v>
      </c>
      <c r="V845">
        <v>77.25</v>
      </c>
      <c r="W845">
        <v>2.07</v>
      </c>
      <c r="X845">
        <v>9.300000000000001</v>
      </c>
      <c r="Y845">
        <v>1.31</v>
      </c>
      <c r="Z845">
        <v>2</v>
      </c>
      <c r="AA845" t="s">
        <v>5102</v>
      </c>
      <c r="AB845">
        <v>0</v>
      </c>
      <c r="AC845">
        <v>3</v>
      </c>
      <c r="AD845">
        <v>5.833333333333333</v>
      </c>
      <c r="AF845" t="s">
        <v>5108</v>
      </c>
      <c r="AI845">
        <v>0</v>
      </c>
      <c r="AJ845">
        <v>0</v>
      </c>
      <c r="AK845" t="s">
        <v>7694</v>
      </c>
      <c r="AL845" t="s">
        <v>7694</v>
      </c>
      <c r="AM845" t="s">
        <v>7796</v>
      </c>
    </row>
    <row r="846" spans="1:39">
      <c r="A846" t="s">
        <v>5817</v>
      </c>
      <c r="B846" t="s">
        <v>4554</v>
      </c>
      <c r="C846" t="s">
        <v>4556</v>
      </c>
      <c r="D846">
        <v>250</v>
      </c>
      <c r="E846" t="s">
        <v>4559</v>
      </c>
      <c r="F846">
        <v>6.6</v>
      </c>
      <c r="I846" t="s">
        <v>6285</v>
      </c>
      <c r="K846" t="s">
        <v>4891</v>
      </c>
      <c r="L846" t="s">
        <v>4892</v>
      </c>
      <c r="M846" t="s">
        <v>6402</v>
      </c>
      <c r="N846">
        <v>9</v>
      </c>
      <c r="O846" t="s">
        <v>6528</v>
      </c>
      <c r="P846" t="s">
        <v>7296</v>
      </c>
      <c r="Q846">
        <v>8</v>
      </c>
      <c r="R846">
        <v>3</v>
      </c>
      <c r="S846">
        <v>0.57</v>
      </c>
      <c r="T846">
        <v>1.73</v>
      </c>
      <c r="U846">
        <v>521.6</v>
      </c>
      <c r="V846">
        <v>133.75</v>
      </c>
      <c r="W846">
        <v>3.42</v>
      </c>
      <c r="X846">
        <v>6.2</v>
      </c>
      <c r="Y846">
        <v>0.77</v>
      </c>
      <c r="Z846">
        <v>4</v>
      </c>
      <c r="AA846" t="s">
        <v>5102</v>
      </c>
      <c r="AB846">
        <v>1</v>
      </c>
      <c r="AC846">
        <v>9</v>
      </c>
      <c r="AD846">
        <v>3.166666666666667</v>
      </c>
      <c r="AF846" t="s">
        <v>5110</v>
      </c>
      <c r="AI846">
        <v>0</v>
      </c>
      <c r="AJ846">
        <v>0</v>
      </c>
      <c r="AM846" t="s">
        <v>7796</v>
      </c>
    </row>
    <row r="847" spans="1:39">
      <c r="A847" t="s">
        <v>5818</v>
      </c>
      <c r="B847" t="s">
        <v>4554</v>
      </c>
      <c r="C847" t="s">
        <v>4556</v>
      </c>
      <c r="D847">
        <v>251</v>
      </c>
      <c r="E847" t="s">
        <v>4559</v>
      </c>
      <c r="F847">
        <v>6.6</v>
      </c>
      <c r="K847" t="s">
        <v>4891</v>
      </c>
      <c r="L847" t="s">
        <v>4892</v>
      </c>
      <c r="M847" t="s">
        <v>6446</v>
      </c>
      <c r="N847">
        <v>9</v>
      </c>
      <c r="O847" t="s">
        <v>6582</v>
      </c>
      <c r="P847" t="s">
        <v>7297</v>
      </c>
      <c r="Q847">
        <v>5</v>
      </c>
      <c r="R847">
        <v>0</v>
      </c>
      <c r="S847">
        <v>3.86</v>
      </c>
      <c r="T847">
        <v>3.92</v>
      </c>
      <c r="U847">
        <v>366.42</v>
      </c>
      <c r="V847">
        <v>52.71</v>
      </c>
      <c r="W847">
        <v>4.25</v>
      </c>
      <c r="Y847">
        <v>6.57</v>
      </c>
      <c r="Z847">
        <v>5</v>
      </c>
      <c r="AA847" t="s">
        <v>5102</v>
      </c>
      <c r="AB847">
        <v>0</v>
      </c>
      <c r="AC847">
        <v>2</v>
      </c>
      <c r="AD847">
        <v>4.564142857142857</v>
      </c>
      <c r="AF847" t="s">
        <v>5108</v>
      </c>
      <c r="AI847">
        <v>0</v>
      </c>
      <c r="AJ847">
        <v>0</v>
      </c>
      <c r="AK847" t="s">
        <v>7765</v>
      </c>
      <c r="AL847" t="s">
        <v>7765</v>
      </c>
      <c r="AM847" t="s">
        <v>7796</v>
      </c>
    </row>
    <row r="848" spans="1:39">
      <c r="A848" t="s">
        <v>5819</v>
      </c>
      <c r="B848" t="s">
        <v>4554</v>
      </c>
      <c r="C848" t="s">
        <v>4556</v>
      </c>
      <c r="D848">
        <v>251.19</v>
      </c>
      <c r="E848" t="s">
        <v>4559</v>
      </c>
      <c r="F848">
        <v>6.6</v>
      </c>
      <c r="K848" t="s">
        <v>4891</v>
      </c>
      <c r="L848" t="s">
        <v>4892</v>
      </c>
      <c r="M848" t="s">
        <v>6372</v>
      </c>
      <c r="N848">
        <v>9</v>
      </c>
      <c r="O848" t="s">
        <v>6488</v>
      </c>
      <c r="P848" t="s">
        <v>7298</v>
      </c>
      <c r="Q848">
        <v>7</v>
      </c>
      <c r="R848">
        <v>3</v>
      </c>
      <c r="S848">
        <v>1.52</v>
      </c>
      <c r="T848">
        <v>3.48</v>
      </c>
      <c r="U848">
        <v>465.54</v>
      </c>
      <c r="V848">
        <v>130.38</v>
      </c>
      <c r="W848">
        <v>3.51</v>
      </c>
      <c r="X848">
        <v>4.31</v>
      </c>
      <c r="Y848">
        <v>2.36</v>
      </c>
      <c r="Z848">
        <v>4</v>
      </c>
      <c r="AA848" t="s">
        <v>5102</v>
      </c>
      <c r="AB848">
        <v>0</v>
      </c>
      <c r="AC848">
        <v>5</v>
      </c>
      <c r="AD848">
        <v>3.172809523809524</v>
      </c>
      <c r="AF848" t="s">
        <v>5110</v>
      </c>
      <c r="AI848">
        <v>0</v>
      </c>
      <c r="AJ848">
        <v>0</v>
      </c>
      <c r="AK848" t="s">
        <v>7691</v>
      </c>
      <c r="AL848" t="s">
        <v>7691</v>
      </c>
      <c r="AM848" t="s">
        <v>7796</v>
      </c>
    </row>
    <row r="849" spans="1:39">
      <c r="A849" t="s">
        <v>5820</v>
      </c>
      <c r="B849" t="s">
        <v>4554</v>
      </c>
      <c r="C849" t="s">
        <v>4556</v>
      </c>
      <c r="D849">
        <v>251.19</v>
      </c>
      <c r="E849" t="s">
        <v>4559</v>
      </c>
      <c r="F849">
        <v>6.6</v>
      </c>
      <c r="K849" t="s">
        <v>4891</v>
      </c>
      <c r="L849" t="s">
        <v>4892</v>
      </c>
      <c r="M849" t="s">
        <v>4902</v>
      </c>
      <c r="N849">
        <v>9</v>
      </c>
      <c r="O849" t="s">
        <v>6601</v>
      </c>
      <c r="P849" t="s">
        <v>7299</v>
      </c>
      <c r="Q849">
        <v>6</v>
      </c>
      <c r="R849">
        <v>1</v>
      </c>
      <c r="S849">
        <v>1.39</v>
      </c>
      <c r="T849">
        <v>4.32</v>
      </c>
      <c r="U849">
        <v>447.24</v>
      </c>
      <c r="V849">
        <v>62.89</v>
      </c>
      <c r="W849">
        <v>4.19</v>
      </c>
      <c r="X849">
        <v>0</v>
      </c>
      <c r="Y849">
        <v>0</v>
      </c>
      <c r="Z849">
        <v>3</v>
      </c>
      <c r="AA849" t="s">
        <v>5102</v>
      </c>
      <c r="AB849">
        <v>0</v>
      </c>
      <c r="AC849">
        <v>3</v>
      </c>
      <c r="AD849">
        <v>4.550190476190476</v>
      </c>
      <c r="AF849" t="s">
        <v>5110</v>
      </c>
      <c r="AI849">
        <v>0</v>
      </c>
      <c r="AJ849">
        <v>0</v>
      </c>
      <c r="AK849" t="s">
        <v>7782</v>
      </c>
      <c r="AL849" t="s">
        <v>7782</v>
      </c>
      <c r="AM849" t="s">
        <v>7796</v>
      </c>
    </row>
    <row r="850" spans="1:39">
      <c r="A850" t="s">
        <v>5821</v>
      </c>
      <c r="B850" t="s">
        <v>4554</v>
      </c>
      <c r="C850" t="s">
        <v>4556</v>
      </c>
      <c r="D850">
        <v>251.19</v>
      </c>
      <c r="E850" t="s">
        <v>4559</v>
      </c>
      <c r="F850">
        <v>6.6</v>
      </c>
      <c r="K850" t="s">
        <v>4891</v>
      </c>
      <c r="L850" t="s">
        <v>4892</v>
      </c>
      <c r="M850" t="s">
        <v>6448</v>
      </c>
      <c r="N850">
        <v>9</v>
      </c>
      <c r="O850" t="s">
        <v>6584</v>
      </c>
      <c r="P850" t="s">
        <v>7300</v>
      </c>
      <c r="Q850">
        <v>5</v>
      </c>
      <c r="R850">
        <v>1</v>
      </c>
      <c r="S850">
        <v>3.11</v>
      </c>
      <c r="T850">
        <v>3.11</v>
      </c>
      <c r="U850">
        <v>285.37</v>
      </c>
      <c r="V850">
        <v>61.03</v>
      </c>
      <c r="W850">
        <v>3.73</v>
      </c>
      <c r="Y850">
        <v>3.57</v>
      </c>
      <c r="Z850">
        <v>3</v>
      </c>
      <c r="AA850" t="s">
        <v>5102</v>
      </c>
      <c r="AB850">
        <v>0</v>
      </c>
      <c r="AC850">
        <v>3</v>
      </c>
      <c r="AD850">
        <v>5.223333333333334</v>
      </c>
      <c r="AF850" t="s">
        <v>5108</v>
      </c>
      <c r="AI850">
        <v>0</v>
      </c>
      <c r="AJ850">
        <v>0</v>
      </c>
      <c r="AK850" t="s">
        <v>7767</v>
      </c>
      <c r="AL850" t="s">
        <v>7767</v>
      </c>
      <c r="AM850" t="s">
        <v>7796</v>
      </c>
    </row>
    <row r="851" spans="1:39">
      <c r="A851" t="s">
        <v>5822</v>
      </c>
      <c r="B851" t="s">
        <v>4554</v>
      </c>
      <c r="C851" t="s">
        <v>4556</v>
      </c>
      <c r="D851">
        <v>251.19</v>
      </c>
      <c r="E851" t="s">
        <v>4559</v>
      </c>
      <c r="F851">
        <v>6.6</v>
      </c>
      <c r="K851" t="s">
        <v>4891</v>
      </c>
      <c r="L851" t="s">
        <v>4892</v>
      </c>
      <c r="M851" t="s">
        <v>6387</v>
      </c>
      <c r="N851">
        <v>9</v>
      </c>
      <c r="O851" t="s">
        <v>6511</v>
      </c>
      <c r="P851" t="s">
        <v>7301</v>
      </c>
      <c r="Q851">
        <v>6</v>
      </c>
      <c r="R851">
        <v>2</v>
      </c>
      <c r="S851">
        <v>1.77</v>
      </c>
      <c r="T851">
        <v>1.83</v>
      </c>
      <c r="U851">
        <v>345.38</v>
      </c>
      <c r="V851">
        <v>105.46</v>
      </c>
      <c r="W851">
        <v>1.26</v>
      </c>
      <c r="X851">
        <v>8.23</v>
      </c>
      <c r="Y851">
        <v>1.51</v>
      </c>
      <c r="Z851">
        <v>3</v>
      </c>
      <c r="AA851" t="s">
        <v>5102</v>
      </c>
      <c r="AB851">
        <v>0</v>
      </c>
      <c r="AC851">
        <v>4</v>
      </c>
      <c r="AD851">
        <v>4.984666666666667</v>
      </c>
      <c r="AF851" t="s">
        <v>5108</v>
      </c>
      <c r="AI851">
        <v>0</v>
      </c>
      <c r="AJ851">
        <v>0</v>
      </c>
      <c r="AK851" t="s">
        <v>7712</v>
      </c>
      <c r="AL851" t="s">
        <v>7712</v>
      </c>
      <c r="AM851" t="s">
        <v>7796</v>
      </c>
    </row>
    <row r="852" spans="1:39">
      <c r="A852" t="s">
        <v>5823</v>
      </c>
      <c r="B852" t="s">
        <v>4554</v>
      </c>
      <c r="C852" t="s">
        <v>4556</v>
      </c>
      <c r="D852">
        <v>251.19</v>
      </c>
      <c r="E852" t="s">
        <v>4559</v>
      </c>
      <c r="F852">
        <v>6.6</v>
      </c>
      <c r="K852" t="s">
        <v>4891</v>
      </c>
      <c r="L852" t="s">
        <v>4892</v>
      </c>
      <c r="M852" t="s">
        <v>6387</v>
      </c>
      <c r="N852">
        <v>9</v>
      </c>
      <c r="O852" t="s">
        <v>6511</v>
      </c>
      <c r="P852" t="s">
        <v>7302</v>
      </c>
      <c r="Q852">
        <v>5</v>
      </c>
      <c r="R852">
        <v>1</v>
      </c>
      <c r="S852">
        <v>1.51</v>
      </c>
      <c r="T852">
        <v>1.57</v>
      </c>
      <c r="U852">
        <v>253.26</v>
      </c>
      <c r="V852">
        <v>72.18000000000001</v>
      </c>
      <c r="W852">
        <v>1.75</v>
      </c>
      <c r="X852">
        <v>8.199999999999999</v>
      </c>
      <c r="Y852">
        <v>2.8</v>
      </c>
      <c r="Z852">
        <v>3</v>
      </c>
      <c r="AA852" t="s">
        <v>5102</v>
      </c>
      <c r="AB852">
        <v>0</v>
      </c>
      <c r="AC852">
        <v>2</v>
      </c>
      <c r="AD852">
        <v>5.833333333333333</v>
      </c>
      <c r="AF852" t="s">
        <v>5108</v>
      </c>
      <c r="AI852">
        <v>0</v>
      </c>
      <c r="AJ852">
        <v>0</v>
      </c>
      <c r="AK852" t="s">
        <v>7712</v>
      </c>
      <c r="AL852" t="s">
        <v>7712</v>
      </c>
      <c r="AM852" t="s">
        <v>7796</v>
      </c>
    </row>
    <row r="853" spans="1:39">
      <c r="A853" t="s">
        <v>5824</v>
      </c>
      <c r="B853" t="s">
        <v>4554</v>
      </c>
      <c r="C853" t="s">
        <v>4556</v>
      </c>
      <c r="D853">
        <v>251.19</v>
      </c>
      <c r="E853" t="s">
        <v>4559</v>
      </c>
      <c r="F853">
        <v>6.6</v>
      </c>
      <c r="K853" t="s">
        <v>4891</v>
      </c>
      <c r="L853" t="s">
        <v>4892</v>
      </c>
      <c r="M853" t="s">
        <v>6387</v>
      </c>
      <c r="N853">
        <v>9</v>
      </c>
      <c r="O853" t="s">
        <v>6511</v>
      </c>
      <c r="P853" t="s">
        <v>7303</v>
      </c>
      <c r="Q853">
        <v>7</v>
      </c>
      <c r="R853">
        <v>2</v>
      </c>
      <c r="S853">
        <v>2.04</v>
      </c>
      <c r="T853">
        <v>2.05</v>
      </c>
      <c r="U853">
        <v>380.43</v>
      </c>
      <c r="V853">
        <v>115.27</v>
      </c>
      <c r="W853">
        <v>1.85</v>
      </c>
      <c r="X853">
        <v>9.25</v>
      </c>
      <c r="Y853">
        <v>4.23</v>
      </c>
      <c r="Z853">
        <v>4</v>
      </c>
      <c r="AA853" t="s">
        <v>5102</v>
      </c>
      <c r="AB853">
        <v>0</v>
      </c>
      <c r="AC853">
        <v>5</v>
      </c>
      <c r="AD853">
        <v>4.491738095238095</v>
      </c>
      <c r="AF853" t="s">
        <v>5108</v>
      </c>
      <c r="AI853">
        <v>0</v>
      </c>
      <c r="AJ853">
        <v>0</v>
      </c>
      <c r="AK853" t="s">
        <v>7712</v>
      </c>
      <c r="AL853" t="s">
        <v>7712</v>
      </c>
      <c r="AM853" t="s">
        <v>7796</v>
      </c>
    </row>
    <row r="854" spans="1:39">
      <c r="A854" t="s">
        <v>5825</v>
      </c>
      <c r="B854" t="s">
        <v>4554</v>
      </c>
      <c r="C854" t="s">
        <v>4556</v>
      </c>
      <c r="D854">
        <v>255</v>
      </c>
      <c r="E854" t="s">
        <v>4559</v>
      </c>
      <c r="F854">
        <v>6.59</v>
      </c>
      <c r="K854" t="s">
        <v>4891</v>
      </c>
      <c r="L854" t="s">
        <v>4892</v>
      </c>
      <c r="M854" t="s">
        <v>6393</v>
      </c>
      <c r="N854">
        <v>9</v>
      </c>
      <c r="O854" t="s">
        <v>6518</v>
      </c>
      <c r="P854" t="s">
        <v>7304</v>
      </c>
      <c r="Q854">
        <v>13</v>
      </c>
      <c r="R854">
        <v>2</v>
      </c>
      <c r="S854">
        <v>1.26</v>
      </c>
      <c r="T854">
        <v>1.42</v>
      </c>
      <c r="U854">
        <v>506.53</v>
      </c>
      <c r="V854">
        <v>156.54</v>
      </c>
      <c r="W854">
        <v>0.82</v>
      </c>
      <c r="X854">
        <v>7.76</v>
      </c>
      <c r="Y854">
        <v>2.92</v>
      </c>
      <c r="Z854">
        <v>4</v>
      </c>
      <c r="AA854" t="s">
        <v>5102</v>
      </c>
      <c r="AB854">
        <v>2</v>
      </c>
      <c r="AC854">
        <v>7</v>
      </c>
      <c r="AD854">
        <v>3.5</v>
      </c>
      <c r="AF854" t="s">
        <v>5108</v>
      </c>
      <c r="AI854">
        <v>0</v>
      </c>
      <c r="AJ854">
        <v>0</v>
      </c>
      <c r="AK854" t="s">
        <v>7716</v>
      </c>
      <c r="AL854" t="s">
        <v>7716</v>
      </c>
      <c r="AM854" t="s">
        <v>7796</v>
      </c>
    </row>
    <row r="855" spans="1:39">
      <c r="A855" t="s">
        <v>5826</v>
      </c>
      <c r="B855" t="s">
        <v>4554</v>
      </c>
      <c r="C855" t="s">
        <v>4556</v>
      </c>
      <c r="D855">
        <v>257</v>
      </c>
      <c r="E855" t="s">
        <v>4559</v>
      </c>
      <c r="F855">
        <v>6.59</v>
      </c>
      <c r="K855" t="s">
        <v>4891</v>
      </c>
      <c r="M855" t="s">
        <v>6423</v>
      </c>
      <c r="N855">
        <v>8</v>
      </c>
      <c r="O855" t="s">
        <v>6552</v>
      </c>
      <c r="P855" t="s">
        <v>7305</v>
      </c>
      <c r="Q855">
        <v>6</v>
      </c>
      <c r="R855">
        <v>2</v>
      </c>
      <c r="S855">
        <v>2.85</v>
      </c>
      <c r="T855">
        <v>3.05</v>
      </c>
      <c r="U855">
        <v>313.34</v>
      </c>
      <c r="V855">
        <v>89.84999999999999</v>
      </c>
      <c r="W855">
        <v>3.04</v>
      </c>
      <c r="X855">
        <v>7.72</v>
      </c>
      <c r="Y855">
        <v>4.02</v>
      </c>
      <c r="Z855">
        <v>3</v>
      </c>
      <c r="AA855" t="s">
        <v>5102</v>
      </c>
      <c r="AB855">
        <v>0</v>
      </c>
      <c r="AC855">
        <v>2</v>
      </c>
      <c r="AD855">
        <v>5.05</v>
      </c>
      <c r="AF855" t="s">
        <v>5108</v>
      </c>
      <c r="AI855">
        <v>0</v>
      </c>
      <c r="AJ855">
        <v>0</v>
      </c>
      <c r="AK855" t="s">
        <v>7741</v>
      </c>
      <c r="AL855" t="s">
        <v>7741</v>
      </c>
      <c r="AM855" t="s">
        <v>7796</v>
      </c>
    </row>
    <row r="856" spans="1:39">
      <c r="A856" t="s">
        <v>5827</v>
      </c>
      <c r="B856" t="s">
        <v>4554</v>
      </c>
      <c r="C856" t="s">
        <v>4556</v>
      </c>
      <c r="D856">
        <v>257</v>
      </c>
      <c r="E856" t="s">
        <v>4559</v>
      </c>
      <c r="F856">
        <v>6.59</v>
      </c>
      <c r="K856" t="s">
        <v>4891</v>
      </c>
      <c r="M856" t="s">
        <v>4915</v>
      </c>
      <c r="N856">
        <v>8</v>
      </c>
      <c r="O856" t="s">
        <v>6543</v>
      </c>
      <c r="P856" t="s">
        <v>7306</v>
      </c>
      <c r="Q856">
        <v>8</v>
      </c>
      <c r="R856">
        <v>2</v>
      </c>
      <c r="S856">
        <v>3.04</v>
      </c>
      <c r="T856">
        <v>3.04</v>
      </c>
      <c r="U856">
        <v>481.62</v>
      </c>
      <c r="V856">
        <v>92.51000000000001</v>
      </c>
      <c r="W856">
        <v>3.99</v>
      </c>
      <c r="X856">
        <v>13.59</v>
      </c>
      <c r="Y856">
        <v>3.2</v>
      </c>
      <c r="Z856">
        <v>3</v>
      </c>
      <c r="AA856" t="s">
        <v>5102</v>
      </c>
      <c r="AB856">
        <v>0</v>
      </c>
      <c r="AC856">
        <v>4</v>
      </c>
      <c r="AD856">
        <v>4.007619047619047</v>
      </c>
      <c r="AF856" t="s">
        <v>5108</v>
      </c>
      <c r="AI856">
        <v>0</v>
      </c>
      <c r="AJ856">
        <v>0</v>
      </c>
      <c r="AK856" t="s">
        <v>7736</v>
      </c>
      <c r="AL856" t="s">
        <v>7736</v>
      </c>
      <c r="AM856" t="s">
        <v>7796</v>
      </c>
    </row>
    <row r="857" spans="1:39">
      <c r="A857" t="s">
        <v>5828</v>
      </c>
      <c r="B857" t="s">
        <v>4554</v>
      </c>
      <c r="C857" t="s">
        <v>4556</v>
      </c>
      <c r="D857">
        <v>258</v>
      </c>
      <c r="E857" t="s">
        <v>4559</v>
      </c>
      <c r="F857">
        <v>6.59</v>
      </c>
      <c r="K857" t="s">
        <v>4891</v>
      </c>
      <c r="M857" t="s">
        <v>6415</v>
      </c>
      <c r="N857">
        <v>8</v>
      </c>
      <c r="O857" t="s">
        <v>6544</v>
      </c>
      <c r="P857" t="s">
        <v>7307</v>
      </c>
      <c r="Q857">
        <v>6</v>
      </c>
      <c r="R857">
        <v>0</v>
      </c>
      <c r="S857">
        <v>2.84</v>
      </c>
      <c r="T857">
        <v>2.84</v>
      </c>
      <c r="U857">
        <v>391.5</v>
      </c>
      <c r="V857">
        <v>55.32</v>
      </c>
      <c r="W857">
        <v>4.89</v>
      </c>
      <c r="Y857">
        <v>4.79</v>
      </c>
      <c r="Z857">
        <v>3</v>
      </c>
      <c r="AA857" t="s">
        <v>5102</v>
      </c>
      <c r="AB857">
        <v>0</v>
      </c>
      <c r="AC857">
        <v>2</v>
      </c>
      <c r="AD857">
        <v>5.355</v>
      </c>
      <c r="AF857" t="s">
        <v>5108</v>
      </c>
      <c r="AI857">
        <v>0</v>
      </c>
      <c r="AJ857">
        <v>0</v>
      </c>
      <c r="AK857" t="s">
        <v>7737</v>
      </c>
      <c r="AL857" t="s">
        <v>7737</v>
      </c>
      <c r="AM857" t="s">
        <v>7796</v>
      </c>
    </row>
    <row r="858" spans="1:39">
      <c r="A858" t="s">
        <v>5829</v>
      </c>
      <c r="B858" t="s">
        <v>4554</v>
      </c>
      <c r="C858" t="s">
        <v>4556</v>
      </c>
      <c r="D858">
        <v>259</v>
      </c>
      <c r="E858" t="s">
        <v>4559</v>
      </c>
      <c r="F858">
        <v>6.59</v>
      </c>
      <c r="K858" t="s">
        <v>4891</v>
      </c>
      <c r="L858" t="s">
        <v>4892</v>
      </c>
      <c r="M858" t="s">
        <v>6438</v>
      </c>
      <c r="N858">
        <v>9</v>
      </c>
      <c r="O858" t="s">
        <v>6571</v>
      </c>
      <c r="P858" t="s">
        <v>7308</v>
      </c>
      <c r="Q858">
        <v>6</v>
      </c>
      <c r="R858">
        <v>1</v>
      </c>
      <c r="S858">
        <v>0.54</v>
      </c>
      <c r="T858">
        <v>2.54</v>
      </c>
      <c r="U858">
        <v>458.88</v>
      </c>
      <c r="V858">
        <v>95.73999999999999</v>
      </c>
      <c r="W858">
        <v>2.87</v>
      </c>
      <c r="X858">
        <v>6.48</v>
      </c>
      <c r="Y858">
        <v>0.59</v>
      </c>
      <c r="Z858">
        <v>3</v>
      </c>
      <c r="AA858" t="s">
        <v>5102</v>
      </c>
      <c r="AB858">
        <v>0</v>
      </c>
      <c r="AC858">
        <v>4</v>
      </c>
      <c r="AD858">
        <v>4.935714285714285</v>
      </c>
      <c r="AF858" t="s">
        <v>5110</v>
      </c>
      <c r="AI858">
        <v>0</v>
      </c>
      <c r="AJ858">
        <v>0</v>
      </c>
      <c r="AK858" t="s">
        <v>7757</v>
      </c>
      <c r="AL858" t="s">
        <v>7757</v>
      </c>
      <c r="AM858" t="s">
        <v>7796</v>
      </c>
    </row>
    <row r="859" spans="1:39">
      <c r="A859" t="s">
        <v>5830</v>
      </c>
      <c r="B859" t="s">
        <v>4554</v>
      </c>
      <c r="C859" t="s">
        <v>4556</v>
      </c>
      <c r="D859">
        <v>260</v>
      </c>
      <c r="E859" t="s">
        <v>4559</v>
      </c>
      <c r="F859">
        <v>6.58</v>
      </c>
      <c r="K859" t="s">
        <v>4891</v>
      </c>
      <c r="L859" t="s">
        <v>4892</v>
      </c>
      <c r="M859" t="s">
        <v>4901</v>
      </c>
      <c r="N859">
        <v>9</v>
      </c>
      <c r="O859" t="s">
        <v>6496</v>
      </c>
      <c r="P859" t="s">
        <v>7309</v>
      </c>
      <c r="Q859">
        <v>5</v>
      </c>
      <c r="R859">
        <v>2</v>
      </c>
      <c r="S859">
        <v>1.65</v>
      </c>
      <c r="T859">
        <v>2.13</v>
      </c>
      <c r="U859">
        <v>305.29</v>
      </c>
      <c r="V859">
        <v>79.54000000000001</v>
      </c>
      <c r="W859">
        <v>3.12</v>
      </c>
      <c r="X859">
        <v>7.18</v>
      </c>
      <c r="Y859">
        <v>0</v>
      </c>
      <c r="Z859">
        <v>2</v>
      </c>
      <c r="AA859" t="s">
        <v>5102</v>
      </c>
      <c r="AB859">
        <v>0</v>
      </c>
      <c r="AC859">
        <v>2</v>
      </c>
      <c r="AD859">
        <v>5.5</v>
      </c>
      <c r="AF859" t="s">
        <v>5108</v>
      </c>
      <c r="AI859">
        <v>0</v>
      </c>
      <c r="AJ859">
        <v>0</v>
      </c>
      <c r="AK859" t="s">
        <v>7699</v>
      </c>
      <c r="AL859" t="s">
        <v>7699</v>
      </c>
      <c r="AM859" t="s">
        <v>7796</v>
      </c>
    </row>
    <row r="860" spans="1:39">
      <c r="A860" t="s">
        <v>5830</v>
      </c>
      <c r="B860" t="s">
        <v>4554</v>
      </c>
      <c r="C860" t="s">
        <v>4556</v>
      </c>
      <c r="D860">
        <v>260</v>
      </c>
      <c r="E860" t="s">
        <v>4559</v>
      </c>
      <c r="F860">
        <v>6.58</v>
      </c>
      <c r="K860" t="s">
        <v>4891</v>
      </c>
      <c r="L860" t="s">
        <v>4892</v>
      </c>
      <c r="M860" t="s">
        <v>6394</v>
      </c>
      <c r="N860">
        <v>9</v>
      </c>
      <c r="O860" t="s">
        <v>6519</v>
      </c>
      <c r="P860" t="s">
        <v>7309</v>
      </c>
      <c r="Q860">
        <v>5</v>
      </c>
      <c r="R860">
        <v>2</v>
      </c>
      <c r="S860">
        <v>1.65</v>
      </c>
      <c r="T860">
        <v>2.13</v>
      </c>
      <c r="U860">
        <v>305.29</v>
      </c>
      <c r="V860">
        <v>79.54000000000001</v>
      </c>
      <c r="W860">
        <v>3.12</v>
      </c>
      <c r="X860">
        <v>7.18</v>
      </c>
      <c r="Y860">
        <v>0</v>
      </c>
      <c r="Z860">
        <v>2</v>
      </c>
      <c r="AA860" t="s">
        <v>5102</v>
      </c>
      <c r="AB860">
        <v>0</v>
      </c>
      <c r="AC860">
        <v>2</v>
      </c>
      <c r="AD860">
        <v>5.5</v>
      </c>
      <c r="AF860" t="s">
        <v>5108</v>
      </c>
      <c r="AI860">
        <v>0</v>
      </c>
      <c r="AJ860">
        <v>0</v>
      </c>
      <c r="AK860" t="s">
        <v>7717</v>
      </c>
      <c r="AL860" t="s">
        <v>7717</v>
      </c>
      <c r="AM860" t="s">
        <v>7796</v>
      </c>
    </row>
    <row r="861" spans="1:39">
      <c r="A861" t="s">
        <v>5831</v>
      </c>
      <c r="B861" t="s">
        <v>4554</v>
      </c>
      <c r="C861" t="s">
        <v>4556</v>
      </c>
      <c r="D861">
        <v>262</v>
      </c>
      <c r="E861" t="s">
        <v>4559</v>
      </c>
      <c r="F861">
        <v>6.58</v>
      </c>
      <c r="K861" t="s">
        <v>4891</v>
      </c>
      <c r="M861" t="s">
        <v>6461</v>
      </c>
      <c r="N861">
        <v>8</v>
      </c>
      <c r="O861" t="s">
        <v>6602</v>
      </c>
      <c r="P861" t="s">
        <v>7310</v>
      </c>
      <c r="Q861">
        <v>8</v>
      </c>
      <c r="R861">
        <v>1</v>
      </c>
      <c r="S861">
        <v>2.06</v>
      </c>
      <c r="T861">
        <v>2.07</v>
      </c>
      <c r="U861">
        <v>410.4</v>
      </c>
      <c r="V861">
        <v>89.63</v>
      </c>
      <c r="W861">
        <v>1.81</v>
      </c>
      <c r="Y861">
        <v>5.94</v>
      </c>
      <c r="Z861">
        <v>2</v>
      </c>
      <c r="AA861" t="s">
        <v>5102</v>
      </c>
      <c r="AB861">
        <v>0</v>
      </c>
      <c r="AC861">
        <v>3</v>
      </c>
      <c r="AD861">
        <v>5.443333333333333</v>
      </c>
      <c r="AE861" t="s">
        <v>7679</v>
      </c>
      <c r="AF861" t="s">
        <v>5108</v>
      </c>
      <c r="AH861" t="s">
        <v>5111</v>
      </c>
      <c r="AI861">
        <v>3</v>
      </c>
      <c r="AJ861">
        <v>0</v>
      </c>
      <c r="AK861" t="s">
        <v>7770</v>
      </c>
      <c r="AL861" t="s">
        <v>7770</v>
      </c>
      <c r="AM861" t="s">
        <v>7796</v>
      </c>
    </row>
    <row r="862" spans="1:39">
      <c r="A862" t="s">
        <v>5257</v>
      </c>
      <c r="B862" t="s">
        <v>4554</v>
      </c>
      <c r="C862" t="s">
        <v>4556</v>
      </c>
      <c r="D862">
        <v>264</v>
      </c>
      <c r="E862" t="s">
        <v>4559</v>
      </c>
      <c r="F862">
        <v>6.58</v>
      </c>
      <c r="K862" t="s">
        <v>4891</v>
      </c>
      <c r="L862" t="s">
        <v>4892</v>
      </c>
      <c r="M862" t="s">
        <v>6440</v>
      </c>
      <c r="N862">
        <v>9</v>
      </c>
      <c r="O862" t="s">
        <v>6575</v>
      </c>
      <c r="P862" t="s">
        <v>6736</v>
      </c>
      <c r="Q862">
        <v>9</v>
      </c>
      <c r="R862">
        <v>1</v>
      </c>
      <c r="S862">
        <v>2.19</v>
      </c>
      <c r="T862">
        <v>2.19</v>
      </c>
      <c r="U862">
        <v>503.59</v>
      </c>
      <c r="V862">
        <v>127.43</v>
      </c>
      <c r="W862">
        <v>2.7</v>
      </c>
      <c r="Y862">
        <v>4.19</v>
      </c>
      <c r="Z862">
        <v>4</v>
      </c>
      <c r="AA862" t="s">
        <v>5102</v>
      </c>
      <c r="AB862">
        <v>1</v>
      </c>
      <c r="AC862">
        <v>6</v>
      </c>
      <c r="AD862">
        <v>3.738333333333334</v>
      </c>
      <c r="AF862" t="s">
        <v>5108</v>
      </c>
      <c r="AI862">
        <v>0</v>
      </c>
      <c r="AJ862">
        <v>0</v>
      </c>
      <c r="AK862" t="s">
        <v>7704</v>
      </c>
      <c r="AL862" t="s">
        <v>7704</v>
      </c>
      <c r="AM862" t="s">
        <v>7796</v>
      </c>
    </row>
    <row r="863" spans="1:39">
      <c r="A863" t="s">
        <v>5832</v>
      </c>
      <c r="B863" t="s">
        <v>4554</v>
      </c>
      <c r="C863" t="s">
        <v>4556</v>
      </c>
      <c r="D863">
        <v>264</v>
      </c>
      <c r="E863" t="s">
        <v>4559</v>
      </c>
      <c r="F863">
        <v>6.58</v>
      </c>
      <c r="K863" t="s">
        <v>4891</v>
      </c>
      <c r="L863" t="s">
        <v>4892</v>
      </c>
      <c r="M863" t="s">
        <v>6422</v>
      </c>
      <c r="N863">
        <v>9</v>
      </c>
      <c r="O863" t="s">
        <v>6551</v>
      </c>
      <c r="P863" t="s">
        <v>7311</v>
      </c>
      <c r="Q863">
        <v>7</v>
      </c>
      <c r="R863">
        <v>3</v>
      </c>
      <c r="S863">
        <v>2.74</v>
      </c>
      <c r="T863">
        <v>2.74</v>
      </c>
      <c r="U863">
        <v>442.48</v>
      </c>
      <c r="V863">
        <v>112.5</v>
      </c>
      <c r="W863">
        <v>3.88</v>
      </c>
      <c r="X863">
        <v>10.15</v>
      </c>
      <c r="Y863">
        <v>3.28</v>
      </c>
      <c r="Z863">
        <v>4</v>
      </c>
      <c r="AA863" t="s">
        <v>5102</v>
      </c>
      <c r="AB863">
        <v>0</v>
      </c>
      <c r="AC863">
        <v>4</v>
      </c>
      <c r="AD863">
        <v>3.457523809523809</v>
      </c>
      <c r="AF863" t="s">
        <v>5108</v>
      </c>
      <c r="AI863">
        <v>0</v>
      </c>
      <c r="AJ863">
        <v>0</v>
      </c>
      <c r="AK863" t="s">
        <v>7740</v>
      </c>
      <c r="AL863" t="s">
        <v>7740</v>
      </c>
      <c r="AM863" t="s">
        <v>7796</v>
      </c>
    </row>
    <row r="864" spans="1:39">
      <c r="A864" t="s">
        <v>5833</v>
      </c>
      <c r="B864" t="s">
        <v>4554</v>
      </c>
      <c r="C864" t="s">
        <v>4556</v>
      </c>
      <c r="D864">
        <v>264.97</v>
      </c>
      <c r="E864" t="s">
        <v>4559</v>
      </c>
      <c r="F864">
        <v>6.58</v>
      </c>
      <c r="K864" t="s">
        <v>4891</v>
      </c>
      <c r="L864" t="s">
        <v>4892</v>
      </c>
      <c r="M864" t="s">
        <v>4901</v>
      </c>
      <c r="N864">
        <v>9</v>
      </c>
      <c r="O864" t="s">
        <v>6573</v>
      </c>
      <c r="P864" t="s">
        <v>7312</v>
      </c>
      <c r="Q864">
        <v>5</v>
      </c>
      <c r="R864">
        <v>1</v>
      </c>
      <c r="S864">
        <v>5.27</v>
      </c>
      <c r="T864">
        <v>5.27</v>
      </c>
      <c r="U864">
        <v>371.19</v>
      </c>
      <c r="V864">
        <v>80.95</v>
      </c>
      <c r="W864">
        <v>4.56</v>
      </c>
      <c r="Y864">
        <v>1.68</v>
      </c>
      <c r="Z864">
        <v>3</v>
      </c>
      <c r="AA864" t="s">
        <v>5102</v>
      </c>
      <c r="AB864">
        <v>0</v>
      </c>
      <c r="AC864">
        <v>4</v>
      </c>
      <c r="AD864">
        <v>3.753404761904762</v>
      </c>
      <c r="AF864" t="s">
        <v>5108</v>
      </c>
      <c r="AI864">
        <v>0</v>
      </c>
      <c r="AJ864">
        <v>0</v>
      </c>
      <c r="AK864" t="s">
        <v>7759</v>
      </c>
      <c r="AL864" t="s">
        <v>7759</v>
      </c>
      <c r="AM864" t="s">
        <v>7796</v>
      </c>
    </row>
    <row r="865" spans="1:39">
      <c r="A865" t="s">
        <v>5833</v>
      </c>
      <c r="B865" t="s">
        <v>4554</v>
      </c>
      <c r="C865" t="s">
        <v>4556</v>
      </c>
      <c r="D865">
        <v>265</v>
      </c>
      <c r="E865" t="s">
        <v>4559</v>
      </c>
      <c r="F865">
        <v>6.58</v>
      </c>
      <c r="K865" t="s">
        <v>4891</v>
      </c>
      <c r="L865" t="s">
        <v>4892</v>
      </c>
      <c r="M865" t="s">
        <v>4901</v>
      </c>
      <c r="N865">
        <v>9</v>
      </c>
      <c r="O865" t="s">
        <v>6573</v>
      </c>
      <c r="P865" t="s">
        <v>7312</v>
      </c>
      <c r="Q865">
        <v>5</v>
      </c>
      <c r="R865">
        <v>1</v>
      </c>
      <c r="S865">
        <v>5.27</v>
      </c>
      <c r="T865">
        <v>5.27</v>
      </c>
      <c r="U865">
        <v>371.19</v>
      </c>
      <c r="V865">
        <v>80.95</v>
      </c>
      <c r="W865">
        <v>4.56</v>
      </c>
      <c r="Y865">
        <v>1.68</v>
      </c>
      <c r="Z865">
        <v>3</v>
      </c>
      <c r="AA865" t="s">
        <v>5102</v>
      </c>
      <c r="AB865">
        <v>0</v>
      </c>
      <c r="AC865">
        <v>4</v>
      </c>
      <c r="AD865">
        <v>3.753404761904762</v>
      </c>
      <c r="AF865" t="s">
        <v>5108</v>
      </c>
      <c r="AI865">
        <v>0</v>
      </c>
      <c r="AJ865">
        <v>0</v>
      </c>
      <c r="AK865" t="s">
        <v>7759</v>
      </c>
      <c r="AL865" t="s">
        <v>7759</v>
      </c>
      <c r="AM865" t="s">
        <v>7796</v>
      </c>
    </row>
    <row r="866" spans="1:39">
      <c r="A866" t="s">
        <v>5834</v>
      </c>
      <c r="B866" t="s">
        <v>4554</v>
      </c>
      <c r="C866" t="s">
        <v>4556</v>
      </c>
      <c r="D866">
        <v>265</v>
      </c>
      <c r="E866" t="s">
        <v>4559</v>
      </c>
      <c r="F866">
        <v>6.58</v>
      </c>
      <c r="K866" t="s">
        <v>4891</v>
      </c>
      <c r="L866" t="s">
        <v>4892</v>
      </c>
      <c r="M866" t="s">
        <v>6438</v>
      </c>
      <c r="N866">
        <v>9</v>
      </c>
      <c r="O866" t="s">
        <v>6571</v>
      </c>
      <c r="P866" t="s">
        <v>7313</v>
      </c>
      <c r="Q866">
        <v>6</v>
      </c>
      <c r="R866">
        <v>1</v>
      </c>
      <c r="S866">
        <v>1.46</v>
      </c>
      <c r="T866">
        <v>2.42</v>
      </c>
      <c r="U866">
        <v>470.89</v>
      </c>
      <c r="V866">
        <v>95.73999999999999</v>
      </c>
      <c r="W866">
        <v>3.18</v>
      </c>
      <c r="X866">
        <v>6.44</v>
      </c>
      <c r="Y866">
        <v>0.59</v>
      </c>
      <c r="Z866">
        <v>3</v>
      </c>
      <c r="AA866" t="s">
        <v>5102</v>
      </c>
      <c r="AB866">
        <v>0</v>
      </c>
      <c r="AC866">
        <v>4</v>
      </c>
      <c r="AD866">
        <v>4.849928571428572</v>
      </c>
      <c r="AF866" t="s">
        <v>5110</v>
      </c>
      <c r="AI866">
        <v>0</v>
      </c>
      <c r="AJ866">
        <v>0</v>
      </c>
      <c r="AK866" t="s">
        <v>7757</v>
      </c>
      <c r="AL866" t="s">
        <v>7757</v>
      </c>
      <c r="AM866" t="s">
        <v>7796</v>
      </c>
    </row>
    <row r="867" spans="1:39">
      <c r="A867" t="s">
        <v>5835</v>
      </c>
      <c r="B867" t="s">
        <v>4554</v>
      </c>
      <c r="C867" t="s">
        <v>4556</v>
      </c>
      <c r="D867">
        <v>265</v>
      </c>
      <c r="E867" t="s">
        <v>4559</v>
      </c>
      <c r="F867">
        <v>6.58</v>
      </c>
      <c r="K867" t="s">
        <v>4891</v>
      </c>
      <c r="M867" t="s">
        <v>4915</v>
      </c>
      <c r="N867">
        <v>8</v>
      </c>
      <c r="O867" t="s">
        <v>6564</v>
      </c>
      <c r="P867" t="s">
        <v>7314</v>
      </c>
      <c r="Q867">
        <v>10</v>
      </c>
      <c r="R867">
        <v>1</v>
      </c>
      <c r="S867">
        <v>0.49</v>
      </c>
      <c r="T867">
        <v>3</v>
      </c>
      <c r="U867">
        <v>585.75</v>
      </c>
      <c r="V867">
        <v>92.01000000000001</v>
      </c>
      <c r="W867">
        <v>3.99</v>
      </c>
      <c r="Y867">
        <v>9.35</v>
      </c>
      <c r="Z867">
        <v>4</v>
      </c>
      <c r="AA867" t="s">
        <v>5102</v>
      </c>
      <c r="AB867">
        <v>1</v>
      </c>
      <c r="AC867">
        <v>11</v>
      </c>
      <c r="AD867">
        <v>4.091333333333333</v>
      </c>
      <c r="AF867" t="s">
        <v>5109</v>
      </c>
      <c r="AI867">
        <v>0</v>
      </c>
      <c r="AJ867">
        <v>0</v>
      </c>
      <c r="AK867" t="s">
        <v>7751</v>
      </c>
      <c r="AL867" t="s">
        <v>7751</v>
      </c>
      <c r="AM867" t="s">
        <v>7796</v>
      </c>
    </row>
    <row r="868" spans="1:39">
      <c r="A868" t="s">
        <v>5836</v>
      </c>
      <c r="B868" t="s">
        <v>4554</v>
      </c>
      <c r="C868" t="s">
        <v>4556</v>
      </c>
      <c r="D868">
        <v>267.98</v>
      </c>
      <c r="E868" t="s">
        <v>4559</v>
      </c>
      <c r="F868">
        <v>6.57</v>
      </c>
      <c r="K868" t="s">
        <v>4891</v>
      </c>
      <c r="L868" t="s">
        <v>4892</v>
      </c>
      <c r="M868" t="s">
        <v>4901</v>
      </c>
      <c r="N868">
        <v>9</v>
      </c>
      <c r="O868" t="s">
        <v>6573</v>
      </c>
      <c r="P868" t="s">
        <v>7315</v>
      </c>
      <c r="Q868">
        <v>3</v>
      </c>
      <c r="R868">
        <v>1</v>
      </c>
      <c r="S868">
        <v>6.18</v>
      </c>
      <c r="T868">
        <v>6.18</v>
      </c>
      <c r="U868">
        <v>385.08</v>
      </c>
      <c r="V868">
        <v>37.81</v>
      </c>
      <c r="W868">
        <v>6.5</v>
      </c>
      <c r="Y868">
        <v>1.24</v>
      </c>
      <c r="Z868">
        <v>3</v>
      </c>
      <c r="AA868" t="s">
        <v>5102</v>
      </c>
      <c r="AB868">
        <v>1</v>
      </c>
      <c r="AC868">
        <v>3</v>
      </c>
      <c r="AD868">
        <v>3.544690476190477</v>
      </c>
      <c r="AF868" t="s">
        <v>5108</v>
      </c>
      <c r="AI868">
        <v>0</v>
      </c>
      <c r="AJ868">
        <v>0</v>
      </c>
      <c r="AK868" t="s">
        <v>7759</v>
      </c>
      <c r="AL868" t="s">
        <v>7759</v>
      </c>
      <c r="AM868" t="s">
        <v>7796</v>
      </c>
    </row>
    <row r="869" spans="1:39">
      <c r="A869" t="s">
        <v>5836</v>
      </c>
      <c r="B869" t="s">
        <v>4554</v>
      </c>
      <c r="C869" t="s">
        <v>4556</v>
      </c>
      <c r="D869">
        <v>268</v>
      </c>
      <c r="E869" t="s">
        <v>4559</v>
      </c>
      <c r="F869">
        <v>6.57</v>
      </c>
      <c r="K869" t="s">
        <v>4891</v>
      </c>
      <c r="L869" t="s">
        <v>4892</v>
      </c>
      <c r="M869" t="s">
        <v>4901</v>
      </c>
      <c r="N869">
        <v>9</v>
      </c>
      <c r="O869" t="s">
        <v>6573</v>
      </c>
      <c r="P869" t="s">
        <v>7315</v>
      </c>
      <c r="Q869">
        <v>3</v>
      </c>
      <c r="R869">
        <v>1</v>
      </c>
      <c r="S869">
        <v>6.18</v>
      </c>
      <c r="T869">
        <v>6.18</v>
      </c>
      <c r="U869">
        <v>385.08</v>
      </c>
      <c r="V869">
        <v>37.81</v>
      </c>
      <c r="W869">
        <v>6.5</v>
      </c>
      <c r="Y869">
        <v>1.24</v>
      </c>
      <c r="Z869">
        <v>3</v>
      </c>
      <c r="AA869" t="s">
        <v>5102</v>
      </c>
      <c r="AB869">
        <v>1</v>
      </c>
      <c r="AC869">
        <v>3</v>
      </c>
      <c r="AD869">
        <v>3.544690476190477</v>
      </c>
      <c r="AF869" t="s">
        <v>5108</v>
      </c>
      <c r="AI869">
        <v>0</v>
      </c>
      <c r="AJ869">
        <v>0</v>
      </c>
      <c r="AK869" t="s">
        <v>7759</v>
      </c>
      <c r="AL869" t="s">
        <v>7759</v>
      </c>
      <c r="AM869" t="s">
        <v>7796</v>
      </c>
    </row>
    <row r="870" spans="1:39">
      <c r="A870" t="s">
        <v>5837</v>
      </c>
      <c r="B870" t="s">
        <v>4554</v>
      </c>
      <c r="C870" t="s">
        <v>4556</v>
      </c>
      <c r="D870">
        <v>269</v>
      </c>
      <c r="E870" t="s">
        <v>4559</v>
      </c>
      <c r="F870">
        <v>6.57</v>
      </c>
      <c r="K870" t="s">
        <v>4891</v>
      </c>
      <c r="M870" t="s">
        <v>4915</v>
      </c>
      <c r="N870">
        <v>8</v>
      </c>
      <c r="O870" t="s">
        <v>6527</v>
      </c>
      <c r="P870" t="s">
        <v>7316</v>
      </c>
      <c r="Q870">
        <v>5</v>
      </c>
      <c r="R870">
        <v>3</v>
      </c>
      <c r="S870">
        <v>3.19</v>
      </c>
      <c r="T870">
        <v>3.77</v>
      </c>
      <c r="U870">
        <v>323.3</v>
      </c>
      <c r="V870">
        <v>91.78</v>
      </c>
      <c r="W870">
        <v>3.2</v>
      </c>
      <c r="X870">
        <v>7.13</v>
      </c>
      <c r="Y870">
        <v>0</v>
      </c>
      <c r="Z870">
        <v>3</v>
      </c>
      <c r="AA870" t="s">
        <v>5102</v>
      </c>
      <c r="AB870">
        <v>0</v>
      </c>
      <c r="AC870">
        <v>2</v>
      </c>
      <c r="AD870">
        <v>4.127333333333334</v>
      </c>
      <c r="AF870" t="s">
        <v>5108</v>
      </c>
      <c r="AI870">
        <v>0</v>
      </c>
      <c r="AJ870">
        <v>0</v>
      </c>
      <c r="AK870" t="s">
        <v>7724</v>
      </c>
      <c r="AL870" t="s">
        <v>7724</v>
      </c>
      <c r="AM870" t="s">
        <v>7796</v>
      </c>
    </row>
    <row r="871" spans="1:39">
      <c r="A871" t="s">
        <v>5838</v>
      </c>
      <c r="B871" t="s">
        <v>4554</v>
      </c>
      <c r="C871" t="s">
        <v>4556</v>
      </c>
      <c r="D871">
        <v>270</v>
      </c>
      <c r="E871" t="s">
        <v>4559</v>
      </c>
      <c r="F871">
        <v>6.57</v>
      </c>
      <c r="K871" t="s">
        <v>4891</v>
      </c>
      <c r="M871" t="s">
        <v>6423</v>
      </c>
      <c r="N871">
        <v>8</v>
      </c>
      <c r="O871" t="s">
        <v>6552</v>
      </c>
      <c r="P871" t="s">
        <v>7317</v>
      </c>
      <c r="Q871">
        <v>6</v>
      </c>
      <c r="R871">
        <v>2</v>
      </c>
      <c r="S871">
        <v>2.91</v>
      </c>
      <c r="T871">
        <v>3.02</v>
      </c>
      <c r="U871">
        <v>348.2</v>
      </c>
      <c r="V871">
        <v>89.84999999999999</v>
      </c>
      <c r="W871">
        <v>3.12</v>
      </c>
      <c r="X871">
        <v>8.01</v>
      </c>
      <c r="Y871">
        <v>3.92</v>
      </c>
      <c r="Z871">
        <v>3</v>
      </c>
      <c r="AA871" t="s">
        <v>5102</v>
      </c>
      <c r="AB871">
        <v>0</v>
      </c>
      <c r="AC871">
        <v>2</v>
      </c>
      <c r="AD871">
        <v>5.035</v>
      </c>
      <c r="AF871" t="s">
        <v>5108</v>
      </c>
      <c r="AI871">
        <v>0</v>
      </c>
      <c r="AJ871">
        <v>0</v>
      </c>
      <c r="AK871" t="s">
        <v>7741</v>
      </c>
      <c r="AL871" t="s">
        <v>7741</v>
      </c>
      <c r="AM871" t="s">
        <v>7796</v>
      </c>
    </row>
    <row r="872" spans="1:39">
      <c r="A872" t="s">
        <v>5839</v>
      </c>
      <c r="B872" t="s">
        <v>4554</v>
      </c>
      <c r="C872" t="s">
        <v>4556</v>
      </c>
      <c r="D872">
        <v>271</v>
      </c>
      <c r="E872" t="s">
        <v>4559</v>
      </c>
      <c r="F872">
        <v>6.57</v>
      </c>
      <c r="K872" t="s">
        <v>4891</v>
      </c>
      <c r="M872" t="s">
        <v>6423</v>
      </c>
      <c r="N872">
        <v>8</v>
      </c>
      <c r="O872" t="s">
        <v>6552</v>
      </c>
      <c r="P872" t="s">
        <v>7318</v>
      </c>
      <c r="Q872">
        <v>7</v>
      </c>
      <c r="R872">
        <v>2</v>
      </c>
      <c r="S872">
        <v>2.17</v>
      </c>
      <c r="T872">
        <v>2.17</v>
      </c>
      <c r="U872">
        <v>324.39</v>
      </c>
      <c r="V872">
        <v>104.87</v>
      </c>
      <c r="W872">
        <v>2.78</v>
      </c>
      <c r="Y872">
        <v>4.07</v>
      </c>
      <c r="Z872">
        <v>3</v>
      </c>
      <c r="AA872" t="s">
        <v>5102</v>
      </c>
      <c r="AB872">
        <v>0</v>
      </c>
      <c r="AC872">
        <v>3</v>
      </c>
      <c r="AD872">
        <v>4.919333333333333</v>
      </c>
      <c r="AF872" t="s">
        <v>5108</v>
      </c>
      <c r="AI872">
        <v>0</v>
      </c>
      <c r="AJ872">
        <v>0</v>
      </c>
      <c r="AK872" t="s">
        <v>7741</v>
      </c>
      <c r="AL872" t="s">
        <v>7741</v>
      </c>
      <c r="AM872" t="s">
        <v>7796</v>
      </c>
    </row>
    <row r="873" spans="1:39">
      <c r="A873" t="s">
        <v>5840</v>
      </c>
      <c r="B873" t="s">
        <v>4554</v>
      </c>
      <c r="C873" t="s">
        <v>4556</v>
      </c>
      <c r="D873">
        <v>273</v>
      </c>
      <c r="E873" t="s">
        <v>4559</v>
      </c>
      <c r="F873">
        <v>6.56</v>
      </c>
      <c r="K873" t="s">
        <v>4891</v>
      </c>
      <c r="M873" t="s">
        <v>6406</v>
      </c>
      <c r="N873">
        <v>8</v>
      </c>
      <c r="O873" t="s">
        <v>6532</v>
      </c>
      <c r="P873" t="s">
        <v>7319</v>
      </c>
      <c r="Q873">
        <v>10</v>
      </c>
      <c r="R873">
        <v>6</v>
      </c>
      <c r="S873">
        <v>-0.25</v>
      </c>
      <c r="T873">
        <v>0.29</v>
      </c>
      <c r="U873">
        <v>378.35</v>
      </c>
      <c r="V873">
        <v>184.52</v>
      </c>
      <c r="W873">
        <v>1.74</v>
      </c>
      <c r="X873">
        <v>7.49</v>
      </c>
      <c r="Y873">
        <v>5.09</v>
      </c>
      <c r="Z873">
        <v>4</v>
      </c>
      <c r="AA873" t="s">
        <v>5102</v>
      </c>
      <c r="AB873">
        <v>1</v>
      </c>
      <c r="AC873">
        <v>2</v>
      </c>
      <c r="AD873">
        <v>3.868928571428571</v>
      </c>
      <c r="AF873" t="s">
        <v>5108</v>
      </c>
      <c r="AI873">
        <v>0</v>
      </c>
      <c r="AJ873">
        <v>0</v>
      </c>
      <c r="AK873" t="s">
        <v>7728</v>
      </c>
      <c r="AL873" t="s">
        <v>7728</v>
      </c>
      <c r="AM873" t="s">
        <v>7796</v>
      </c>
    </row>
    <row r="874" spans="1:39">
      <c r="A874" t="s">
        <v>5841</v>
      </c>
      <c r="B874" t="s">
        <v>4554</v>
      </c>
      <c r="C874" t="s">
        <v>4556</v>
      </c>
      <c r="D874">
        <v>274</v>
      </c>
      <c r="E874" t="s">
        <v>4559</v>
      </c>
      <c r="F874">
        <v>6.56</v>
      </c>
      <c r="K874" t="s">
        <v>4891</v>
      </c>
      <c r="L874" t="s">
        <v>4892</v>
      </c>
      <c r="M874" t="s">
        <v>4901</v>
      </c>
      <c r="N874">
        <v>9</v>
      </c>
      <c r="O874" t="s">
        <v>6573</v>
      </c>
      <c r="P874" t="s">
        <v>7320</v>
      </c>
      <c r="Q874">
        <v>3</v>
      </c>
      <c r="R874">
        <v>1</v>
      </c>
      <c r="S874">
        <v>5.56</v>
      </c>
      <c r="T874">
        <v>5.56</v>
      </c>
      <c r="U874">
        <v>330.22</v>
      </c>
      <c r="V874">
        <v>37.81</v>
      </c>
      <c r="W874">
        <v>5.5</v>
      </c>
      <c r="Y874">
        <v>1.98</v>
      </c>
      <c r="Z874">
        <v>3</v>
      </c>
      <c r="AA874" t="s">
        <v>5102</v>
      </c>
      <c r="AB874">
        <v>1</v>
      </c>
      <c r="AC874">
        <v>3</v>
      </c>
      <c r="AD874">
        <v>3.723833333333334</v>
      </c>
      <c r="AF874" t="s">
        <v>5108</v>
      </c>
      <c r="AI874">
        <v>0</v>
      </c>
      <c r="AJ874">
        <v>0</v>
      </c>
      <c r="AK874" t="s">
        <v>7759</v>
      </c>
      <c r="AL874" t="s">
        <v>7759</v>
      </c>
      <c r="AM874" t="s">
        <v>7796</v>
      </c>
    </row>
    <row r="875" spans="1:39">
      <c r="A875" t="s">
        <v>5841</v>
      </c>
      <c r="B875" t="s">
        <v>4554</v>
      </c>
      <c r="C875" t="s">
        <v>4556</v>
      </c>
      <c r="D875">
        <v>274.03</v>
      </c>
      <c r="E875" t="s">
        <v>4559</v>
      </c>
      <c r="F875">
        <v>6.56</v>
      </c>
      <c r="K875" t="s">
        <v>4891</v>
      </c>
      <c r="L875" t="s">
        <v>4892</v>
      </c>
      <c r="M875" t="s">
        <v>4901</v>
      </c>
      <c r="N875">
        <v>9</v>
      </c>
      <c r="O875" t="s">
        <v>6573</v>
      </c>
      <c r="P875" t="s">
        <v>7320</v>
      </c>
      <c r="Q875">
        <v>3</v>
      </c>
      <c r="R875">
        <v>1</v>
      </c>
      <c r="S875">
        <v>5.56</v>
      </c>
      <c r="T875">
        <v>5.56</v>
      </c>
      <c r="U875">
        <v>330.22</v>
      </c>
      <c r="V875">
        <v>37.81</v>
      </c>
      <c r="W875">
        <v>5.5</v>
      </c>
      <c r="Y875">
        <v>1.98</v>
      </c>
      <c r="Z875">
        <v>3</v>
      </c>
      <c r="AA875" t="s">
        <v>5102</v>
      </c>
      <c r="AB875">
        <v>1</v>
      </c>
      <c r="AC875">
        <v>3</v>
      </c>
      <c r="AD875">
        <v>3.723833333333334</v>
      </c>
      <c r="AF875" t="s">
        <v>5108</v>
      </c>
      <c r="AI875">
        <v>0</v>
      </c>
      <c r="AJ875">
        <v>0</v>
      </c>
      <c r="AK875" t="s">
        <v>7759</v>
      </c>
      <c r="AL875" t="s">
        <v>7759</v>
      </c>
      <c r="AM875" t="s">
        <v>7796</v>
      </c>
    </row>
    <row r="876" spans="1:39">
      <c r="A876" t="s">
        <v>5842</v>
      </c>
      <c r="B876" t="s">
        <v>4554</v>
      </c>
      <c r="C876" t="s">
        <v>4556</v>
      </c>
      <c r="D876">
        <v>277.97</v>
      </c>
      <c r="E876" t="s">
        <v>4559</v>
      </c>
      <c r="F876">
        <v>6.56</v>
      </c>
      <c r="K876" t="s">
        <v>4891</v>
      </c>
      <c r="L876" t="s">
        <v>4892</v>
      </c>
      <c r="M876" t="s">
        <v>4901</v>
      </c>
      <c r="N876">
        <v>9</v>
      </c>
      <c r="O876" t="s">
        <v>6573</v>
      </c>
      <c r="P876" t="s">
        <v>7321</v>
      </c>
      <c r="Q876">
        <v>4</v>
      </c>
      <c r="R876">
        <v>1</v>
      </c>
      <c r="S876">
        <v>5.38</v>
      </c>
      <c r="T876">
        <v>5.38</v>
      </c>
      <c r="U876">
        <v>346.22</v>
      </c>
      <c r="V876">
        <v>47.04</v>
      </c>
      <c r="W876">
        <v>5.2</v>
      </c>
      <c r="Y876">
        <v>1.86</v>
      </c>
      <c r="Z876">
        <v>3</v>
      </c>
      <c r="AA876" t="s">
        <v>5102</v>
      </c>
      <c r="AB876">
        <v>1</v>
      </c>
      <c r="AC876">
        <v>4</v>
      </c>
      <c r="AD876">
        <v>3.833333333333333</v>
      </c>
      <c r="AF876" t="s">
        <v>5108</v>
      </c>
      <c r="AI876">
        <v>0</v>
      </c>
      <c r="AJ876">
        <v>0</v>
      </c>
      <c r="AK876" t="s">
        <v>7759</v>
      </c>
      <c r="AL876" t="s">
        <v>7759</v>
      </c>
      <c r="AM876" t="s">
        <v>7796</v>
      </c>
    </row>
    <row r="877" spans="1:39">
      <c r="A877" t="s">
        <v>5842</v>
      </c>
      <c r="B877" t="s">
        <v>4554</v>
      </c>
      <c r="C877" t="s">
        <v>4556</v>
      </c>
      <c r="D877">
        <v>278</v>
      </c>
      <c r="E877" t="s">
        <v>4559</v>
      </c>
      <c r="F877">
        <v>6.56</v>
      </c>
      <c r="K877" t="s">
        <v>4891</v>
      </c>
      <c r="L877" t="s">
        <v>4892</v>
      </c>
      <c r="M877" t="s">
        <v>4901</v>
      </c>
      <c r="N877">
        <v>9</v>
      </c>
      <c r="O877" t="s">
        <v>6573</v>
      </c>
      <c r="P877" t="s">
        <v>7321</v>
      </c>
      <c r="Q877">
        <v>4</v>
      </c>
      <c r="R877">
        <v>1</v>
      </c>
      <c r="S877">
        <v>5.38</v>
      </c>
      <c r="T877">
        <v>5.38</v>
      </c>
      <c r="U877">
        <v>346.22</v>
      </c>
      <c r="V877">
        <v>47.04</v>
      </c>
      <c r="W877">
        <v>5.2</v>
      </c>
      <c r="Y877">
        <v>1.86</v>
      </c>
      <c r="Z877">
        <v>3</v>
      </c>
      <c r="AA877" t="s">
        <v>5102</v>
      </c>
      <c r="AB877">
        <v>1</v>
      </c>
      <c r="AC877">
        <v>4</v>
      </c>
      <c r="AD877">
        <v>3.833333333333333</v>
      </c>
      <c r="AF877" t="s">
        <v>5108</v>
      </c>
      <c r="AI877">
        <v>0</v>
      </c>
      <c r="AJ877">
        <v>0</v>
      </c>
      <c r="AK877" t="s">
        <v>7759</v>
      </c>
      <c r="AL877" t="s">
        <v>7759</v>
      </c>
      <c r="AM877" t="s">
        <v>7796</v>
      </c>
    </row>
    <row r="878" spans="1:39">
      <c r="A878" t="s">
        <v>5843</v>
      </c>
      <c r="B878" t="s">
        <v>4554</v>
      </c>
      <c r="C878" t="s">
        <v>4556</v>
      </c>
      <c r="D878">
        <v>279</v>
      </c>
      <c r="E878" t="s">
        <v>4559</v>
      </c>
      <c r="F878">
        <v>6.55</v>
      </c>
      <c r="K878" t="s">
        <v>4891</v>
      </c>
      <c r="L878" t="s">
        <v>4892</v>
      </c>
      <c r="M878" t="s">
        <v>6438</v>
      </c>
      <c r="N878">
        <v>9</v>
      </c>
      <c r="O878" t="s">
        <v>6571</v>
      </c>
      <c r="P878" t="s">
        <v>7322</v>
      </c>
      <c r="Q878">
        <v>7</v>
      </c>
      <c r="R878">
        <v>1</v>
      </c>
      <c r="S878">
        <v>0.6</v>
      </c>
      <c r="T878">
        <v>2.6</v>
      </c>
      <c r="U878">
        <v>454.46</v>
      </c>
      <c r="V878">
        <v>104.97</v>
      </c>
      <c r="W878">
        <v>2.22</v>
      </c>
      <c r="X878">
        <v>6.48</v>
      </c>
      <c r="Y878">
        <v>2.35</v>
      </c>
      <c r="Z878">
        <v>3</v>
      </c>
      <c r="AA878" t="s">
        <v>5102</v>
      </c>
      <c r="AB878">
        <v>0</v>
      </c>
      <c r="AC878">
        <v>5</v>
      </c>
      <c r="AD878">
        <v>4.659619047619048</v>
      </c>
      <c r="AF878" t="s">
        <v>5110</v>
      </c>
      <c r="AI878">
        <v>0</v>
      </c>
      <c r="AJ878">
        <v>0</v>
      </c>
      <c r="AK878" t="s">
        <v>7757</v>
      </c>
      <c r="AL878" t="s">
        <v>7757</v>
      </c>
      <c r="AM878" t="s">
        <v>7796</v>
      </c>
    </row>
    <row r="879" spans="1:39">
      <c r="A879" t="s">
        <v>5844</v>
      </c>
      <c r="B879" t="s">
        <v>4554</v>
      </c>
      <c r="C879" t="s">
        <v>4556</v>
      </c>
      <c r="D879">
        <v>280</v>
      </c>
      <c r="E879" t="s">
        <v>4559</v>
      </c>
      <c r="F879">
        <v>6.55</v>
      </c>
      <c r="K879" t="s">
        <v>4891</v>
      </c>
      <c r="L879" t="s">
        <v>4892</v>
      </c>
      <c r="M879" t="s">
        <v>6462</v>
      </c>
      <c r="N879">
        <v>9</v>
      </c>
      <c r="O879" t="s">
        <v>6603</v>
      </c>
      <c r="P879" t="s">
        <v>7323</v>
      </c>
      <c r="Q879">
        <v>10</v>
      </c>
      <c r="R879">
        <v>1</v>
      </c>
      <c r="S879">
        <v>0.84</v>
      </c>
      <c r="T879">
        <v>1.74</v>
      </c>
      <c r="U879">
        <v>446.52</v>
      </c>
      <c r="V879">
        <v>123.88</v>
      </c>
      <c r="W879">
        <v>1.38</v>
      </c>
      <c r="Y879">
        <v>8.24</v>
      </c>
      <c r="Z879">
        <v>4</v>
      </c>
      <c r="AA879" t="s">
        <v>5102</v>
      </c>
      <c r="AB879">
        <v>0</v>
      </c>
      <c r="AC879">
        <v>5</v>
      </c>
      <c r="AD879">
        <v>4.095333333333333</v>
      </c>
      <c r="AF879" t="s">
        <v>5108</v>
      </c>
      <c r="AI879">
        <v>0</v>
      </c>
      <c r="AJ879">
        <v>0</v>
      </c>
      <c r="AK879" t="s">
        <v>7783</v>
      </c>
      <c r="AL879" t="s">
        <v>7783</v>
      </c>
      <c r="AM879" t="s">
        <v>7796</v>
      </c>
    </row>
    <row r="880" spans="1:39">
      <c r="A880" t="s">
        <v>5845</v>
      </c>
      <c r="B880" t="s">
        <v>4554</v>
      </c>
      <c r="C880" t="s">
        <v>4556</v>
      </c>
      <c r="D880">
        <v>280</v>
      </c>
      <c r="E880" t="s">
        <v>4559</v>
      </c>
      <c r="F880">
        <v>6.55</v>
      </c>
      <c r="I880" t="s">
        <v>6286</v>
      </c>
      <c r="K880" t="s">
        <v>4891</v>
      </c>
      <c r="L880" t="s">
        <v>4892</v>
      </c>
      <c r="M880" t="s">
        <v>6463</v>
      </c>
      <c r="N880">
        <v>8</v>
      </c>
      <c r="O880" t="s">
        <v>6604</v>
      </c>
      <c r="P880" t="s">
        <v>7324</v>
      </c>
      <c r="Q880">
        <v>10</v>
      </c>
      <c r="R880">
        <v>5</v>
      </c>
      <c r="S880">
        <v>-0.68</v>
      </c>
      <c r="T880">
        <v>1.32</v>
      </c>
      <c r="U880">
        <v>449.87</v>
      </c>
      <c r="V880">
        <v>204.29</v>
      </c>
      <c r="W880">
        <v>0.66</v>
      </c>
      <c r="Y880">
        <v>11.54</v>
      </c>
      <c r="Z880">
        <v>4</v>
      </c>
      <c r="AA880" t="s">
        <v>5102</v>
      </c>
      <c r="AB880">
        <v>0</v>
      </c>
      <c r="AC880">
        <v>3</v>
      </c>
      <c r="AD880">
        <v>2.358071428571429</v>
      </c>
      <c r="AF880" t="s">
        <v>5109</v>
      </c>
      <c r="AI880">
        <v>0</v>
      </c>
      <c r="AJ880">
        <v>0</v>
      </c>
      <c r="AM880" t="s">
        <v>7796</v>
      </c>
    </row>
    <row r="881" spans="1:39">
      <c r="A881" t="s">
        <v>5846</v>
      </c>
      <c r="B881" t="s">
        <v>4554</v>
      </c>
      <c r="C881" t="s">
        <v>4556</v>
      </c>
      <c r="D881">
        <v>280</v>
      </c>
      <c r="E881" t="s">
        <v>4559</v>
      </c>
      <c r="F881">
        <v>6.55</v>
      </c>
      <c r="K881" t="s">
        <v>4891</v>
      </c>
      <c r="L881" t="s">
        <v>4892</v>
      </c>
      <c r="M881" t="s">
        <v>6417</v>
      </c>
      <c r="N881">
        <v>9</v>
      </c>
      <c r="O881" t="s">
        <v>6546</v>
      </c>
      <c r="P881" t="s">
        <v>7325</v>
      </c>
      <c r="Q881">
        <v>9</v>
      </c>
      <c r="R881">
        <v>1</v>
      </c>
      <c r="S881">
        <v>2.9</v>
      </c>
      <c r="T881">
        <v>2.9</v>
      </c>
      <c r="U881">
        <v>451.92</v>
      </c>
      <c r="V881">
        <v>122.95</v>
      </c>
      <c r="W881">
        <v>2.99</v>
      </c>
      <c r="Y881">
        <v>3.49</v>
      </c>
      <c r="Z881">
        <v>3</v>
      </c>
      <c r="AA881" t="s">
        <v>5102</v>
      </c>
      <c r="AB881">
        <v>0</v>
      </c>
      <c r="AC881">
        <v>3</v>
      </c>
      <c r="AD881">
        <v>3.726761904761905</v>
      </c>
      <c r="AF881" t="s">
        <v>5108</v>
      </c>
      <c r="AI881">
        <v>0</v>
      </c>
      <c r="AJ881">
        <v>0</v>
      </c>
      <c r="AK881" t="s">
        <v>7738</v>
      </c>
      <c r="AL881" t="s">
        <v>7738</v>
      </c>
      <c r="AM881" t="s">
        <v>7796</v>
      </c>
    </row>
    <row r="882" spans="1:39">
      <c r="A882" t="s">
        <v>5846</v>
      </c>
      <c r="B882" t="s">
        <v>4554</v>
      </c>
      <c r="C882" t="s">
        <v>4556</v>
      </c>
      <c r="D882">
        <v>280</v>
      </c>
      <c r="E882" t="s">
        <v>4559</v>
      </c>
      <c r="F882">
        <v>6.55</v>
      </c>
      <c r="K882" t="s">
        <v>4891</v>
      </c>
      <c r="L882" t="s">
        <v>4892</v>
      </c>
      <c r="M882" t="s">
        <v>6418</v>
      </c>
      <c r="N882">
        <v>9</v>
      </c>
      <c r="O882" t="s">
        <v>6547</v>
      </c>
      <c r="P882" t="s">
        <v>7325</v>
      </c>
      <c r="Q882">
        <v>9</v>
      </c>
      <c r="R882">
        <v>1</v>
      </c>
      <c r="S882">
        <v>2.9</v>
      </c>
      <c r="T882">
        <v>2.9</v>
      </c>
      <c r="U882">
        <v>451.92</v>
      </c>
      <c r="V882">
        <v>122.95</v>
      </c>
      <c r="W882">
        <v>2.99</v>
      </c>
      <c r="Y882">
        <v>3.49</v>
      </c>
      <c r="Z882">
        <v>3</v>
      </c>
      <c r="AA882" t="s">
        <v>5102</v>
      </c>
      <c r="AB882">
        <v>0</v>
      </c>
      <c r="AC882">
        <v>3</v>
      </c>
      <c r="AD882">
        <v>3.726761904761905</v>
      </c>
      <c r="AF882" t="s">
        <v>5108</v>
      </c>
      <c r="AI882">
        <v>0</v>
      </c>
      <c r="AJ882">
        <v>0</v>
      </c>
      <c r="AK882" t="s">
        <v>7738</v>
      </c>
      <c r="AL882" t="s">
        <v>7738</v>
      </c>
      <c r="AM882" t="s">
        <v>7796</v>
      </c>
    </row>
    <row r="883" spans="1:39">
      <c r="A883" t="s">
        <v>5847</v>
      </c>
      <c r="B883" t="s">
        <v>4554</v>
      </c>
      <c r="C883" t="s">
        <v>4556</v>
      </c>
      <c r="D883">
        <v>280</v>
      </c>
      <c r="E883" t="s">
        <v>4559</v>
      </c>
      <c r="F883">
        <v>6.55</v>
      </c>
      <c r="K883" t="s">
        <v>4891</v>
      </c>
      <c r="L883" t="s">
        <v>4892</v>
      </c>
      <c r="M883" t="s">
        <v>6464</v>
      </c>
      <c r="N883">
        <v>9</v>
      </c>
      <c r="O883" t="s">
        <v>6605</v>
      </c>
      <c r="P883" t="s">
        <v>7326</v>
      </c>
      <c r="Q883">
        <v>4</v>
      </c>
      <c r="R883">
        <v>0</v>
      </c>
      <c r="S883">
        <v>4.33</v>
      </c>
      <c r="T883">
        <v>4.33</v>
      </c>
      <c r="U883">
        <v>389.41</v>
      </c>
      <c r="V883">
        <v>39.41</v>
      </c>
      <c r="W883">
        <v>5.37</v>
      </c>
      <c r="Y883">
        <v>0</v>
      </c>
      <c r="Z883">
        <v>4</v>
      </c>
      <c r="AA883" t="s">
        <v>5102</v>
      </c>
      <c r="AB883">
        <v>1</v>
      </c>
      <c r="AC883">
        <v>6</v>
      </c>
      <c r="AD883">
        <v>4.095428571428571</v>
      </c>
      <c r="AF883" t="s">
        <v>5108</v>
      </c>
      <c r="AI883">
        <v>0</v>
      </c>
      <c r="AJ883">
        <v>0</v>
      </c>
      <c r="AK883" t="s">
        <v>7784</v>
      </c>
      <c r="AL883" t="s">
        <v>7784</v>
      </c>
      <c r="AM883" t="s">
        <v>7796</v>
      </c>
    </row>
    <row r="884" spans="1:39">
      <c r="A884" t="s">
        <v>5848</v>
      </c>
      <c r="B884" t="s">
        <v>4554</v>
      </c>
      <c r="C884" t="s">
        <v>4556</v>
      </c>
      <c r="D884">
        <v>280</v>
      </c>
      <c r="E884" t="s">
        <v>4559</v>
      </c>
      <c r="F884">
        <v>6.55</v>
      </c>
      <c r="K884" t="s">
        <v>4891</v>
      </c>
      <c r="L884" t="s">
        <v>4892</v>
      </c>
      <c r="M884" t="s">
        <v>6408</v>
      </c>
      <c r="N884">
        <v>9</v>
      </c>
      <c r="O884" t="s">
        <v>6535</v>
      </c>
      <c r="P884" t="s">
        <v>7327</v>
      </c>
      <c r="Q884">
        <v>7</v>
      </c>
      <c r="R884">
        <v>2</v>
      </c>
      <c r="S884">
        <v>6.18</v>
      </c>
      <c r="T884">
        <v>6.18</v>
      </c>
      <c r="U884">
        <v>524.58</v>
      </c>
      <c r="V884">
        <v>107.31</v>
      </c>
      <c r="W884">
        <v>4.51</v>
      </c>
      <c r="X884">
        <v>10.81</v>
      </c>
      <c r="Y884">
        <v>1.3</v>
      </c>
      <c r="Z884">
        <v>6</v>
      </c>
      <c r="AA884" t="s">
        <v>5102</v>
      </c>
      <c r="AB884">
        <v>1</v>
      </c>
      <c r="AC884">
        <v>4</v>
      </c>
      <c r="AD884">
        <v>1.923</v>
      </c>
      <c r="AF884" t="s">
        <v>5108</v>
      </c>
      <c r="AI884">
        <v>0</v>
      </c>
      <c r="AJ884">
        <v>0</v>
      </c>
      <c r="AK884" t="s">
        <v>5113</v>
      </c>
      <c r="AL884" t="s">
        <v>5113</v>
      </c>
      <c r="AM884" t="s">
        <v>7796</v>
      </c>
    </row>
    <row r="885" spans="1:39">
      <c r="A885" t="s">
        <v>5849</v>
      </c>
      <c r="B885" t="s">
        <v>4554</v>
      </c>
      <c r="C885" t="s">
        <v>4556</v>
      </c>
      <c r="D885">
        <v>282</v>
      </c>
      <c r="E885" t="s">
        <v>4559</v>
      </c>
      <c r="F885">
        <v>6.55</v>
      </c>
      <c r="K885" t="s">
        <v>4891</v>
      </c>
      <c r="L885" t="s">
        <v>4892</v>
      </c>
      <c r="M885" t="s">
        <v>6455</v>
      </c>
      <c r="N885">
        <v>9</v>
      </c>
      <c r="O885" t="s">
        <v>6593</v>
      </c>
      <c r="P885" t="s">
        <v>7328</v>
      </c>
      <c r="Q885">
        <v>7</v>
      </c>
      <c r="R885">
        <v>0</v>
      </c>
      <c r="S885">
        <v>4.49</v>
      </c>
      <c r="T885">
        <v>4.49</v>
      </c>
      <c r="U885">
        <v>451.52</v>
      </c>
      <c r="V885">
        <v>83.01000000000001</v>
      </c>
      <c r="W885">
        <v>4.7</v>
      </c>
      <c r="Y885">
        <v>3.49</v>
      </c>
      <c r="Z885">
        <v>3</v>
      </c>
      <c r="AA885" t="s">
        <v>5102</v>
      </c>
      <c r="AB885">
        <v>0</v>
      </c>
      <c r="AC885">
        <v>5</v>
      </c>
      <c r="AD885">
        <v>3.601285714285714</v>
      </c>
      <c r="AF885" t="s">
        <v>5108</v>
      </c>
      <c r="AI885">
        <v>0</v>
      </c>
      <c r="AJ885">
        <v>0</v>
      </c>
      <c r="AK885" t="s">
        <v>7774</v>
      </c>
      <c r="AL885" t="s">
        <v>7774</v>
      </c>
      <c r="AM885" t="s">
        <v>7796</v>
      </c>
    </row>
    <row r="886" spans="1:39">
      <c r="A886" t="s">
        <v>5850</v>
      </c>
      <c r="B886" t="s">
        <v>4554</v>
      </c>
      <c r="C886" t="s">
        <v>4556</v>
      </c>
      <c r="D886">
        <v>283</v>
      </c>
      <c r="E886" t="s">
        <v>4559</v>
      </c>
      <c r="F886">
        <v>6.55</v>
      </c>
      <c r="K886" t="s">
        <v>4891</v>
      </c>
      <c r="M886" t="s">
        <v>6423</v>
      </c>
      <c r="N886">
        <v>8</v>
      </c>
      <c r="O886" t="s">
        <v>6552</v>
      </c>
      <c r="P886" t="s">
        <v>7329</v>
      </c>
      <c r="Q886">
        <v>6</v>
      </c>
      <c r="R886">
        <v>2</v>
      </c>
      <c r="S886">
        <v>3.38</v>
      </c>
      <c r="T886">
        <v>3.59</v>
      </c>
      <c r="U886">
        <v>327.36</v>
      </c>
      <c r="V886">
        <v>89.84999999999999</v>
      </c>
      <c r="W886">
        <v>3.28</v>
      </c>
      <c r="X886">
        <v>7.71</v>
      </c>
      <c r="Y886">
        <v>3.93</v>
      </c>
      <c r="Z886">
        <v>3</v>
      </c>
      <c r="AA886" t="s">
        <v>5102</v>
      </c>
      <c r="AB886">
        <v>0</v>
      </c>
      <c r="AC886">
        <v>2</v>
      </c>
      <c r="AD886">
        <v>4.515000000000001</v>
      </c>
      <c r="AF886" t="s">
        <v>5108</v>
      </c>
      <c r="AI886">
        <v>0</v>
      </c>
      <c r="AJ886">
        <v>0</v>
      </c>
      <c r="AK886" t="s">
        <v>7741</v>
      </c>
      <c r="AL886" t="s">
        <v>7741</v>
      </c>
      <c r="AM886" t="s">
        <v>7796</v>
      </c>
    </row>
    <row r="887" spans="1:39">
      <c r="A887" t="s">
        <v>5851</v>
      </c>
      <c r="B887" t="s">
        <v>4554</v>
      </c>
      <c r="C887" t="s">
        <v>4556</v>
      </c>
      <c r="D887">
        <v>283</v>
      </c>
      <c r="E887" t="s">
        <v>4559</v>
      </c>
      <c r="F887">
        <v>6.55</v>
      </c>
      <c r="K887" t="s">
        <v>4891</v>
      </c>
      <c r="M887" t="s">
        <v>4915</v>
      </c>
      <c r="N887">
        <v>8</v>
      </c>
      <c r="O887" t="s">
        <v>6527</v>
      </c>
      <c r="P887" t="s">
        <v>7330</v>
      </c>
      <c r="Q887">
        <v>7</v>
      </c>
      <c r="R887">
        <v>2</v>
      </c>
      <c r="S887">
        <v>3.32</v>
      </c>
      <c r="T887">
        <v>5.54</v>
      </c>
      <c r="U887">
        <v>408.45</v>
      </c>
      <c r="V887">
        <v>84.16</v>
      </c>
      <c r="W887">
        <v>3.55</v>
      </c>
      <c r="X887">
        <v>7.09</v>
      </c>
      <c r="Y887">
        <v>9.220000000000001</v>
      </c>
      <c r="Z887">
        <v>3</v>
      </c>
      <c r="AA887" t="s">
        <v>5102</v>
      </c>
      <c r="AB887">
        <v>0</v>
      </c>
      <c r="AC887">
        <v>5</v>
      </c>
      <c r="AD887">
        <v>2.883928571428571</v>
      </c>
      <c r="AF887" t="s">
        <v>5109</v>
      </c>
      <c r="AI887">
        <v>0</v>
      </c>
      <c r="AJ887">
        <v>0</v>
      </c>
      <c r="AK887" t="s">
        <v>7724</v>
      </c>
      <c r="AL887" t="s">
        <v>7724</v>
      </c>
      <c r="AM887" t="s">
        <v>7796</v>
      </c>
    </row>
    <row r="888" spans="1:39">
      <c r="A888" t="s">
        <v>5852</v>
      </c>
      <c r="B888" t="s">
        <v>4554</v>
      </c>
      <c r="C888" t="s">
        <v>4556</v>
      </c>
      <c r="D888">
        <v>285</v>
      </c>
      <c r="E888" t="s">
        <v>4559</v>
      </c>
      <c r="F888">
        <v>6.54</v>
      </c>
      <c r="K888" t="s">
        <v>4891</v>
      </c>
      <c r="L888" t="s">
        <v>4892</v>
      </c>
      <c r="M888" t="s">
        <v>6438</v>
      </c>
      <c r="N888">
        <v>9</v>
      </c>
      <c r="O888" t="s">
        <v>6571</v>
      </c>
      <c r="P888" t="s">
        <v>7331</v>
      </c>
      <c r="Q888">
        <v>7</v>
      </c>
      <c r="R888">
        <v>1</v>
      </c>
      <c r="S888">
        <v>1.53</v>
      </c>
      <c r="T888">
        <v>2.48</v>
      </c>
      <c r="U888">
        <v>466.47</v>
      </c>
      <c r="V888">
        <v>104.97</v>
      </c>
      <c r="W888">
        <v>2.54</v>
      </c>
      <c r="X888">
        <v>6.44</v>
      </c>
      <c r="Y888">
        <v>2.35</v>
      </c>
      <c r="Z888">
        <v>3</v>
      </c>
      <c r="AA888" t="s">
        <v>5102</v>
      </c>
      <c r="AB888">
        <v>0</v>
      </c>
      <c r="AC888">
        <v>5</v>
      </c>
      <c r="AD888">
        <v>4.573833333333333</v>
      </c>
      <c r="AF888" t="s">
        <v>5110</v>
      </c>
      <c r="AI888">
        <v>0</v>
      </c>
      <c r="AJ888">
        <v>0</v>
      </c>
      <c r="AK888" t="s">
        <v>7757</v>
      </c>
      <c r="AL888" t="s">
        <v>7757</v>
      </c>
      <c r="AM888" t="s">
        <v>7796</v>
      </c>
    </row>
    <row r="889" spans="1:39">
      <c r="A889" t="s">
        <v>5853</v>
      </c>
      <c r="B889" t="s">
        <v>4554</v>
      </c>
      <c r="C889" t="s">
        <v>4556</v>
      </c>
      <c r="D889">
        <v>286</v>
      </c>
      <c r="E889" t="s">
        <v>4559</v>
      </c>
      <c r="F889">
        <v>6.54</v>
      </c>
      <c r="I889" t="s">
        <v>6287</v>
      </c>
      <c r="K889" t="s">
        <v>4891</v>
      </c>
      <c r="L889" t="s">
        <v>4892</v>
      </c>
      <c r="M889" t="s">
        <v>6402</v>
      </c>
      <c r="N889">
        <v>9</v>
      </c>
      <c r="O889" t="s">
        <v>6528</v>
      </c>
      <c r="P889" t="s">
        <v>7332</v>
      </c>
      <c r="Q889">
        <v>9</v>
      </c>
      <c r="R889">
        <v>3</v>
      </c>
      <c r="S889">
        <v>1.74</v>
      </c>
      <c r="T889">
        <v>3.23</v>
      </c>
      <c r="U889">
        <v>469.52</v>
      </c>
      <c r="V889">
        <v>139.47</v>
      </c>
      <c r="W889">
        <v>3.32</v>
      </c>
      <c r="X889">
        <v>5.83</v>
      </c>
      <c r="Y889">
        <v>0.59</v>
      </c>
      <c r="Z889">
        <v>4</v>
      </c>
      <c r="AA889" t="s">
        <v>5102</v>
      </c>
      <c r="AB889">
        <v>0</v>
      </c>
      <c r="AC889">
        <v>8</v>
      </c>
      <c r="AD889">
        <v>3.269380952380953</v>
      </c>
      <c r="AF889" t="s">
        <v>5110</v>
      </c>
      <c r="AI889">
        <v>0</v>
      </c>
      <c r="AJ889">
        <v>0</v>
      </c>
      <c r="AM889" t="s">
        <v>7796</v>
      </c>
    </row>
    <row r="890" spans="1:39">
      <c r="A890" t="s">
        <v>5854</v>
      </c>
      <c r="B890" t="s">
        <v>4554</v>
      </c>
      <c r="C890" t="s">
        <v>4556</v>
      </c>
      <c r="D890">
        <v>289</v>
      </c>
      <c r="E890" t="s">
        <v>4559</v>
      </c>
      <c r="F890">
        <v>6.54</v>
      </c>
      <c r="I890" t="s">
        <v>6288</v>
      </c>
      <c r="K890" t="s">
        <v>4891</v>
      </c>
      <c r="L890" t="s">
        <v>4892</v>
      </c>
      <c r="M890" t="s">
        <v>6413</v>
      </c>
      <c r="N890">
        <v>8</v>
      </c>
      <c r="O890" t="s">
        <v>6541</v>
      </c>
      <c r="P890" t="s">
        <v>7333</v>
      </c>
      <c r="Q890">
        <v>10</v>
      </c>
      <c r="R890">
        <v>2</v>
      </c>
      <c r="S890">
        <v>4.54</v>
      </c>
      <c r="T890">
        <v>4.55</v>
      </c>
      <c r="U890">
        <v>529.5599999999999</v>
      </c>
      <c r="V890">
        <v>133.97</v>
      </c>
      <c r="W890">
        <v>3.58</v>
      </c>
      <c r="X890">
        <v>8.94</v>
      </c>
      <c r="Y890">
        <v>3.28</v>
      </c>
      <c r="Z890">
        <v>6</v>
      </c>
      <c r="AA890" t="s">
        <v>5102</v>
      </c>
      <c r="AB890">
        <v>1</v>
      </c>
      <c r="AC890">
        <v>6</v>
      </c>
      <c r="AD890">
        <v>1.725</v>
      </c>
      <c r="AF890" t="s">
        <v>5108</v>
      </c>
      <c r="AI890">
        <v>0</v>
      </c>
      <c r="AJ890">
        <v>0</v>
      </c>
      <c r="AM890" t="s">
        <v>7796</v>
      </c>
    </row>
    <row r="891" spans="1:39">
      <c r="A891" t="s">
        <v>5855</v>
      </c>
      <c r="B891" t="s">
        <v>4554</v>
      </c>
      <c r="C891" t="s">
        <v>4556</v>
      </c>
      <c r="D891">
        <v>290</v>
      </c>
      <c r="E891" t="s">
        <v>4559</v>
      </c>
      <c r="F891">
        <v>6.54</v>
      </c>
      <c r="K891" t="s">
        <v>4891</v>
      </c>
      <c r="L891" t="s">
        <v>4892</v>
      </c>
      <c r="M891" t="s">
        <v>6405</v>
      </c>
      <c r="N891">
        <v>9</v>
      </c>
      <c r="O891" t="s">
        <v>6531</v>
      </c>
      <c r="P891" t="s">
        <v>7334</v>
      </c>
      <c r="Q891">
        <v>8</v>
      </c>
      <c r="R891">
        <v>2</v>
      </c>
      <c r="S891">
        <v>4.3</v>
      </c>
      <c r="T891">
        <v>4.37</v>
      </c>
      <c r="U891">
        <v>428.48</v>
      </c>
      <c r="V891">
        <v>116.64</v>
      </c>
      <c r="W891">
        <v>3.92</v>
      </c>
      <c r="Y891">
        <v>6.61</v>
      </c>
      <c r="Z891">
        <v>4</v>
      </c>
      <c r="AA891" t="s">
        <v>5102</v>
      </c>
      <c r="AB891">
        <v>0</v>
      </c>
      <c r="AC891">
        <v>5</v>
      </c>
      <c r="AD891">
        <v>2.437857142857143</v>
      </c>
      <c r="AF891" t="s">
        <v>5108</v>
      </c>
      <c r="AI891">
        <v>0</v>
      </c>
      <c r="AJ891">
        <v>0</v>
      </c>
      <c r="AK891" t="s">
        <v>7727</v>
      </c>
      <c r="AL891" t="s">
        <v>7727</v>
      </c>
      <c r="AM891" t="s">
        <v>7796</v>
      </c>
    </row>
    <row r="892" spans="1:39">
      <c r="A892" t="s">
        <v>5311</v>
      </c>
      <c r="B892" t="s">
        <v>4554</v>
      </c>
      <c r="C892" t="s">
        <v>4556</v>
      </c>
      <c r="D892">
        <v>290</v>
      </c>
      <c r="E892" t="s">
        <v>4559</v>
      </c>
      <c r="F892">
        <v>6.54</v>
      </c>
      <c r="K892" t="s">
        <v>4891</v>
      </c>
      <c r="L892" t="s">
        <v>4892</v>
      </c>
      <c r="M892" t="s">
        <v>6443</v>
      </c>
      <c r="N892">
        <v>9</v>
      </c>
      <c r="O892" t="s">
        <v>6578</v>
      </c>
      <c r="P892" t="s">
        <v>6790</v>
      </c>
      <c r="Q892">
        <v>6</v>
      </c>
      <c r="R892">
        <v>2</v>
      </c>
      <c r="S892">
        <v>0.03</v>
      </c>
      <c r="T892">
        <v>1.47</v>
      </c>
      <c r="U892">
        <v>400.51</v>
      </c>
      <c r="V892">
        <v>114.1</v>
      </c>
      <c r="W892">
        <v>2.48</v>
      </c>
      <c r="X892">
        <v>5.83</v>
      </c>
      <c r="Y892">
        <v>1.35</v>
      </c>
      <c r="Z892">
        <v>2</v>
      </c>
      <c r="AA892" t="s">
        <v>5102</v>
      </c>
      <c r="AB892">
        <v>0</v>
      </c>
      <c r="AC892">
        <v>2</v>
      </c>
      <c r="AD892">
        <v>4.407309523809524</v>
      </c>
      <c r="AF892" t="s">
        <v>5110</v>
      </c>
      <c r="AI892">
        <v>0</v>
      </c>
      <c r="AJ892">
        <v>0</v>
      </c>
      <c r="AK892" t="s">
        <v>7705</v>
      </c>
      <c r="AL892" t="s">
        <v>7705</v>
      </c>
      <c r="AM892" t="s">
        <v>7796</v>
      </c>
    </row>
    <row r="893" spans="1:39">
      <c r="A893" t="s">
        <v>5856</v>
      </c>
      <c r="B893" t="s">
        <v>4554</v>
      </c>
      <c r="C893" t="s">
        <v>4556</v>
      </c>
      <c r="D893">
        <v>290</v>
      </c>
      <c r="E893" t="s">
        <v>4559</v>
      </c>
      <c r="F893">
        <v>6.54</v>
      </c>
      <c r="K893" t="s">
        <v>4891</v>
      </c>
      <c r="M893" t="s">
        <v>6426</v>
      </c>
      <c r="N893">
        <v>8</v>
      </c>
      <c r="O893" t="s">
        <v>6556</v>
      </c>
      <c r="P893" t="s">
        <v>7335</v>
      </c>
      <c r="Q893">
        <v>9</v>
      </c>
      <c r="R893">
        <v>2</v>
      </c>
      <c r="S893">
        <v>3.13</v>
      </c>
      <c r="T893">
        <v>3.14</v>
      </c>
      <c r="U893">
        <v>512.5700000000001</v>
      </c>
      <c r="V893">
        <v>128.53</v>
      </c>
      <c r="W893">
        <v>3.26</v>
      </c>
      <c r="X893">
        <v>13.2</v>
      </c>
      <c r="Y893">
        <v>5.87</v>
      </c>
      <c r="Z893">
        <v>3</v>
      </c>
      <c r="AA893" t="s">
        <v>5102</v>
      </c>
      <c r="AB893">
        <v>1</v>
      </c>
      <c r="AC893">
        <v>5</v>
      </c>
      <c r="AD893">
        <v>2.865</v>
      </c>
      <c r="AF893" t="s">
        <v>5108</v>
      </c>
      <c r="AI893">
        <v>0</v>
      </c>
      <c r="AJ893">
        <v>0</v>
      </c>
      <c r="AK893" t="s">
        <v>7745</v>
      </c>
      <c r="AL893" t="s">
        <v>7745</v>
      </c>
      <c r="AM893" t="s">
        <v>7796</v>
      </c>
    </row>
    <row r="894" spans="1:39">
      <c r="A894" t="s">
        <v>5857</v>
      </c>
      <c r="B894" t="s">
        <v>4554</v>
      </c>
      <c r="C894" t="s">
        <v>4556</v>
      </c>
      <c r="D894">
        <v>290</v>
      </c>
      <c r="E894" t="s">
        <v>4559</v>
      </c>
      <c r="F894">
        <v>6.54</v>
      </c>
      <c r="K894" t="s">
        <v>4891</v>
      </c>
      <c r="L894" t="s">
        <v>4892</v>
      </c>
      <c r="M894" t="s">
        <v>4901</v>
      </c>
      <c r="N894">
        <v>9</v>
      </c>
      <c r="O894" t="s">
        <v>6496</v>
      </c>
      <c r="P894" t="s">
        <v>7336</v>
      </c>
      <c r="Q894">
        <v>5</v>
      </c>
      <c r="R894">
        <v>2</v>
      </c>
      <c r="S894">
        <v>1.32</v>
      </c>
      <c r="T894">
        <v>1.71</v>
      </c>
      <c r="U894">
        <v>287.3</v>
      </c>
      <c r="V894">
        <v>79.54000000000001</v>
      </c>
      <c r="W894">
        <v>2.98</v>
      </c>
      <c r="X894">
        <v>7.24</v>
      </c>
      <c r="Y894">
        <v>0</v>
      </c>
      <c r="Z894">
        <v>2</v>
      </c>
      <c r="AA894" t="s">
        <v>5102</v>
      </c>
      <c r="AB894">
        <v>0</v>
      </c>
      <c r="AC894">
        <v>2</v>
      </c>
      <c r="AD894">
        <v>5.5</v>
      </c>
      <c r="AF894" t="s">
        <v>5108</v>
      </c>
      <c r="AI894">
        <v>0</v>
      </c>
      <c r="AJ894">
        <v>0</v>
      </c>
      <c r="AK894" t="s">
        <v>7699</v>
      </c>
      <c r="AL894" t="s">
        <v>7699</v>
      </c>
      <c r="AM894" t="s">
        <v>7796</v>
      </c>
    </row>
    <row r="895" spans="1:39">
      <c r="A895" t="s">
        <v>5857</v>
      </c>
      <c r="B895" t="s">
        <v>4554</v>
      </c>
      <c r="C895" t="s">
        <v>4556</v>
      </c>
      <c r="D895">
        <v>290</v>
      </c>
      <c r="E895" t="s">
        <v>4559</v>
      </c>
      <c r="F895">
        <v>6.54</v>
      </c>
      <c r="K895" t="s">
        <v>4891</v>
      </c>
      <c r="L895" t="s">
        <v>4892</v>
      </c>
      <c r="M895" t="s">
        <v>6394</v>
      </c>
      <c r="N895">
        <v>9</v>
      </c>
      <c r="O895" t="s">
        <v>6519</v>
      </c>
      <c r="P895" t="s">
        <v>7336</v>
      </c>
      <c r="Q895">
        <v>5</v>
      </c>
      <c r="R895">
        <v>2</v>
      </c>
      <c r="S895">
        <v>1.32</v>
      </c>
      <c r="T895">
        <v>1.71</v>
      </c>
      <c r="U895">
        <v>287.3</v>
      </c>
      <c r="V895">
        <v>79.54000000000001</v>
      </c>
      <c r="W895">
        <v>2.98</v>
      </c>
      <c r="X895">
        <v>7.24</v>
      </c>
      <c r="Y895">
        <v>0</v>
      </c>
      <c r="Z895">
        <v>2</v>
      </c>
      <c r="AA895" t="s">
        <v>5102</v>
      </c>
      <c r="AB895">
        <v>0</v>
      </c>
      <c r="AC895">
        <v>2</v>
      </c>
      <c r="AD895">
        <v>5.5</v>
      </c>
      <c r="AF895" t="s">
        <v>5108</v>
      </c>
      <c r="AI895">
        <v>0</v>
      </c>
      <c r="AJ895">
        <v>0</v>
      </c>
      <c r="AK895" t="s">
        <v>7717</v>
      </c>
      <c r="AL895" t="s">
        <v>7717</v>
      </c>
      <c r="AM895" t="s">
        <v>7796</v>
      </c>
    </row>
    <row r="896" spans="1:39">
      <c r="A896" t="s">
        <v>5858</v>
      </c>
      <c r="B896" t="s">
        <v>4554</v>
      </c>
      <c r="C896" t="s">
        <v>4556</v>
      </c>
      <c r="D896">
        <v>293</v>
      </c>
      <c r="E896" t="s">
        <v>4559</v>
      </c>
      <c r="F896">
        <v>6.53</v>
      </c>
      <c r="K896" t="s">
        <v>4891</v>
      </c>
      <c r="M896" t="s">
        <v>6423</v>
      </c>
      <c r="N896">
        <v>8</v>
      </c>
      <c r="O896" t="s">
        <v>6552</v>
      </c>
      <c r="P896" t="s">
        <v>7337</v>
      </c>
      <c r="Q896">
        <v>6</v>
      </c>
      <c r="R896">
        <v>2</v>
      </c>
      <c r="S896">
        <v>2.83</v>
      </c>
      <c r="T896">
        <v>3.13</v>
      </c>
      <c r="U896">
        <v>315.76</v>
      </c>
      <c r="V896">
        <v>89.84999999999999</v>
      </c>
      <c r="W896">
        <v>3.16</v>
      </c>
      <c r="X896">
        <v>7.5</v>
      </c>
      <c r="Y896">
        <v>3.88</v>
      </c>
      <c r="Z896">
        <v>3</v>
      </c>
      <c r="AA896" t="s">
        <v>5102</v>
      </c>
      <c r="AB896">
        <v>0</v>
      </c>
      <c r="AC896">
        <v>2</v>
      </c>
      <c r="AD896">
        <v>5.02</v>
      </c>
      <c r="AF896" t="s">
        <v>5108</v>
      </c>
      <c r="AI896">
        <v>0</v>
      </c>
      <c r="AJ896">
        <v>0</v>
      </c>
      <c r="AK896" t="s">
        <v>7741</v>
      </c>
      <c r="AL896" t="s">
        <v>7741</v>
      </c>
      <c r="AM896" t="s">
        <v>7796</v>
      </c>
    </row>
    <row r="897" spans="1:39">
      <c r="A897" t="s">
        <v>4718</v>
      </c>
      <c r="B897" t="s">
        <v>4554</v>
      </c>
      <c r="C897" t="s">
        <v>4556</v>
      </c>
      <c r="D897">
        <v>298</v>
      </c>
      <c r="E897" t="s">
        <v>4559</v>
      </c>
      <c r="F897">
        <v>6.53</v>
      </c>
      <c r="K897" t="s">
        <v>4891</v>
      </c>
      <c r="L897" t="s">
        <v>4892</v>
      </c>
      <c r="M897" t="s">
        <v>6440</v>
      </c>
      <c r="N897">
        <v>9</v>
      </c>
      <c r="O897" t="s">
        <v>6575</v>
      </c>
      <c r="P897" t="s">
        <v>4944</v>
      </c>
      <c r="Q897">
        <v>9</v>
      </c>
      <c r="R897">
        <v>1</v>
      </c>
      <c r="S897">
        <v>2.77</v>
      </c>
      <c r="T897">
        <v>2.77</v>
      </c>
      <c r="U897">
        <v>513.65</v>
      </c>
      <c r="V897">
        <v>107.55</v>
      </c>
      <c r="W897">
        <v>2.15</v>
      </c>
      <c r="X897">
        <v>12.22</v>
      </c>
      <c r="Y897">
        <v>4.95</v>
      </c>
      <c r="Z897">
        <v>4</v>
      </c>
      <c r="AA897" t="s">
        <v>5102</v>
      </c>
      <c r="AB897">
        <v>1</v>
      </c>
      <c r="AC897">
        <v>5</v>
      </c>
      <c r="AD897">
        <v>3.863333333333334</v>
      </c>
      <c r="AE897" t="s">
        <v>5105</v>
      </c>
      <c r="AF897" t="s">
        <v>5108</v>
      </c>
      <c r="AH897" t="s">
        <v>5111</v>
      </c>
      <c r="AI897">
        <v>2</v>
      </c>
      <c r="AJ897">
        <v>0</v>
      </c>
      <c r="AK897" t="s">
        <v>7704</v>
      </c>
      <c r="AL897" t="s">
        <v>7704</v>
      </c>
      <c r="AM897" t="s">
        <v>7796</v>
      </c>
    </row>
    <row r="898" spans="1:39">
      <c r="A898" t="s">
        <v>4718</v>
      </c>
      <c r="B898" t="s">
        <v>4554</v>
      </c>
      <c r="C898" t="s">
        <v>4556</v>
      </c>
      <c r="D898">
        <v>298</v>
      </c>
      <c r="E898" t="s">
        <v>4559</v>
      </c>
      <c r="F898">
        <v>6.53</v>
      </c>
      <c r="K898" t="s">
        <v>4891</v>
      </c>
      <c r="L898" t="s">
        <v>4892</v>
      </c>
      <c r="M898" t="s">
        <v>6440</v>
      </c>
      <c r="N898">
        <v>9</v>
      </c>
      <c r="O898" t="s">
        <v>6575</v>
      </c>
      <c r="P898" t="s">
        <v>4944</v>
      </c>
      <c r="Q898">
        <v>9</v>
      </c>
      <c r="R898">
        <v>1</v>
      </c>
      <c r="S898">
        <v>2.77</v>
      </c>
      <c r="T898">
        <v>2.77</v>
      </c>
      <c r="U898">
        <v>513.65</v>
      </c>
      <c r="V898">
        <v>107.55</v>
      </c>
      <c r="W898">
        <v>2.15</v>
      </c>
      <c r="X898">
        <v>12.22</v>
      </c>
      <c r="Y898">
        <v>4.95</v>
      </c>
      <c r="Z898">
        <v>4</v>
      </c>
      <c r="AA898" t="s">
        <v>5102</v>
      </c>
      <c r="AB898">
        <v>1</v>
      </c>
      <c r="AC898">
        <v>5</v>
      </c>
      <c r="AD898">
        <v>3.863333333333334</v>
      </c>
      <c r="AE898" t="s">
        <v>5105</v>
      </c>
      <c r="AF898" t="s">
        <v>5108</v>
      </c>
      <c r="AH898" t="s">
        <v>5111</v>
      </c>
      <c r="AI898">
        <v>2</v>
      </c>
      <c r="AJ898">
        <v>0</v>
      </c>
      <c r="AK898" t="s">
        <v>7704</v>
      </c>
      <c r="AL898" t="s">
        <v>7704</v>
      </c>
      <c r="AM898" t="s">
        <v>7796</v>
      </c>
    </row>
    <row r="899" spans="1:39">
      <c r="A899" t="s">
        <v>5859</v>
      </c>
      <c r="B899" t="s">
        <v>4554</v>
      </c>
      <c r="C899" t="s">
        <v>4556</v>
      </c>
      <c r="D899">
        <v>300</v>
      </c>
      <c r="E899" t="s">
        <v>4559</v>
      </c>
      <c r="F899">
        <v>6.52</v>
      </c>
      <c r="I899" t="s">
        <v>6289</v>
      </c>
      <c r="K899" t="s">
        <v>4891</v>
      </c>
      <c r="L899" t="s">
        <v>4892</v>
      </c>
      <c r="M899" t="s">
        <v>6465</v>
      </c>
      <c r="N899">
        <v>8</v>
      </c>
      <c r="O899" t="s">
        <v>6606</v>
      </c>
      <c r="P899" t="s">
        <v>7338</v>
      </c>
      <c r="Q899">
        <v>7</v>
      </c>
      <c r="R899">
        <v>2</v>
      </c>
      <c r="S899">
        <v>3.83</v>
      </c>
      <c r="T899">
        <v>3.83</v>
      </c>
      <c r="U899">
        <v>497.46</v>
      </c>
      <c r="V899">
        <v>101.38</v>
      </c>
      <c r="W899">
        <v>4.86</v>
      </c>
      <c r="X899">
        <v>9.85</v>
      </c>
      <c r="Y899">
        <v>2.87</v>
      </c>
      <c r="Z899">
        <v>5</v>
      </c>
      <c r="AA899" t="s">
        <v>5102</v>
      </c>
      <c r="AB899">
        <v>0</v>
      </c>
      <c r="AC899">
        <v>6</v>
      </c>
      <c r="AD899">
        <v>2.808809523809524</v>
      </c>
      <c r="AF899" t="s">
        <v>5108</v>
      </c>
      <c r="AI899">
        <v>0</v>
      </c>
      <c r="AJ899">
        <v>0</v>
      </c>
      <c r="AM899" t="s">
        <v>7796</v>
      </c>
    </row>
    <row r="900" spans="1:39">
      <c r="A900" t="s">
        <v>5860</v>
      </c>
      <c r="B900" t="s">
        <v>4554</v>
      </c>
      <c r="C900" t="s">
        <v>4556</v>
      </c>
      <c r="D900">
        <v>300</v>
      </c>
      <c r="E900" t="s">
        <v>4559</v>
      </c>
      <c r="F900">
        <v>6.52</v>
      </c>
      <c r="I900" t="s">
        <v>6290</v>
      </c>
      <c r="K900" t="s">
        <v>4891</v>
      </c>
      <c r="L900" t="s">
        <v>4892</v>
      </c>
      <c r="M900" t="s">
        <v>6402</v>
      </c>
      <c r="N900">
        <v>9</v>
      </c>
      <c r="O900" t="s">
        <v>6528</v>
      </c>
      <c r="P900" t="s">
        <v>7339</v>
      </c>
      <c r="Q900">
        <v>11</v>
      </c>
      <c r="R900">
        <v>4</v>
      </c>
      <c r="S900">
        <v>-3.05</v>
      </c>
      <c r="T900">
        <v>-1.06</v>
      </c>
      <c r="U900">
        <v>573.6799999999999</v>
      </c>
      <c r="V900">
        <v>193.75</v>
      </c>
      <c r="W900">
        <v>0.83</v>
      </c>
      <c r="X900">
        <v>0.06</v>
      </c>
      <c r="Y900">
        <v>0</v>
      </c>
      <c r="Z900">
        <v>3</v>
      </c>
      <c r="AA900" t="s">
        <v>5102</v>
      </c>
      <c r="AB900">
        <v>2</v>
      </c>
      <c r="AC900">
        <v>13</v>
      </c>
      <c r="AD900">
        <v>3</v>
      </c>
      <c r="AF900" t="s">
        <v>5110</v>
      </c>
      <c r="AI900">
        <v>0</v>
      </c>
      <c r="AJ900">
        <v>0</v>
      </c>
      <c r="AM900" t="s">
        <v>7796</v>
      </c>
    </row>
    <row r="901" spans="1:39">
      <c r="A901" t="s">
        <v>5861</v>
      </c>
      <c r="B901" t="s">
        <v>4554</v>
      </c>
      <c r="C901" t="s">
        <v>4556</v>
      </c>
      <c r="D901">
        <v>300</v>
      </c>
      <c r="E901" t="s">
        <v>4559</v>
      </c>
      <c r="F901">
        <v>6.52</v>
      </c>
      <c r="I901" t="s">
        <v>6291</v>
      </c>
      <c r="K901" t="s">
        <v>4891</v>
      </c>
      <c r="L901" t="s">
        <v>4892</v>
      </c>
      <c r="M901" t="s">
        <v>6402</v>
      </c>
      <c r="N901">
        <v>9</v>
      </c>
      <c r="O901" t="s">
        <v>6528</v>
      </c>
      <c r="P901" t="s">
        <v>7340</v>
      </c>
      <c r="Q901">
        <v>8</v>
      </c>
      <c r="R901">
        <v>2</v>
      </c>
      <c r="S901">
        <v>1.01</v>
      </c>
      <c r="T901">
        <v>3</v>
      </c>
      <c r="U901">
        <v>513.62</v>
      </c>
      <c r="V901">
        <v>122.75</v>
      </c>
      <c r="W901">
        <v>3.32</v>
      </c>
      <c r="X901">
        <v>0.26</v>
      </c>
      <c r="Y901">
        <v>0</v>
      </c>
      <c r="Z901">
        <v>3</v>
      </c>
      <c r="AA901" t="s">
        <v>5102</v>
      </c>
      <c r="AB901">
        <v>1</v>
      </c>
      <c r="AC901">
        <v>9</v>
      </c>
      <c r="AD901">
        <v>3.5</v>
      </c>
      <c r="AF901" t="s">
        <v>5110</v>
      </c>
      <c r="AI901">
        <v>0</v>
      </c>
      <c r="AJ901">
        <v>0</v>
      </c>
      <c r="AM901" t="s">
        <v>7796</v>
      </c>
    </row>
    <row r="902" spans="1:39">
      <c r="A902" t="s">
        <v>5862</v>
      </c>
      <c r="B902" t="s">
        <v>4554</v>
      </c>
      <c r="C902" t="s">
        <v>4556</v>
      </c>
      <c r="D902">
        <v>300</v>
      </c>
      <c r="E902" t="s">
        <v>4559</v>
      </c>
      <c r="F902">
        <v>6.52</v>
      </c>
      <c r="K902" t="s">
        <v>4891</v>
      </c>
      <c r="L902" t="s">
        <v>4892</v>
      </c>
      <c r="M902" t="s">
        <v>6408</v>
      </c>
      <c r="N902">
        <v>9</v>
      </c>
      <c r="O902" t="s">
        <v>6535</v>
      </c>
      <c r="P902" t="s">
        <v>7341</v>
      </c>
      <c r="Q902">
        <v>6</v>
      </c>
      <c r="R902">
        <v>2</v>
      </c>
      <c r="S902">
        <v>3.7</v>
      </c>
      <c r="T902">
        <v>3.7</v>
      </c>
      <c r="U902">
        <v>457.92</v>
      </c>
      <c r="V902">
        <v>94.42</v>
      </c>
      <c r="W902">
        <v>4.37</v>
      </c>
      <c r="X902">
        <v>11.83</v>
      </c>
      <c r="Y902">
        <v>3.8</v>
      </c>
      <c r="Z902">
        <v>5</v>
      </c>
      <c r="AA902" t="s">
        <v>5102</v>
      </c>
      <c r="AB902">
        <v>0</v>
      </c>
      <c r="AC902">
        <v>4</v>
      </c>
      <c r="AD902">
        <v>3.453238095238095</v>
      </c>
      <c r="AF902" t="s">
        <v>5108</v>
      </c>
      <c r="AI902">
        <v>0</v>
      </c>
      <c r="AJ902">
        <v>0</v>
      </c>
      <c r="AK902" t="s">
        <v>5113</v>
      </c>
      <c r="AL902" t="s">
        <v>5113</v>
      </c>
      <c r="AM902" t="s">
        <v>7796</v>
      </c>
    </row>
    <row r="903" spans="1:39">
      <c r="A903" t="s">
        <v>5863</v>
      </c>
      <c r="B903" t="s">
        <v>4554</v>
      </c>
      <c r="C903" t="s">
        <v>4556</v>
      </c>
      <c r="D903">
        <v>302</v>
      </c>
      <c r="E903" t="s">
        <v>4559</v>
      </c>
      <c r="F903">
        <v>6.52</v>
      </c>
      <c r="K903" t="s">
        <v>4891</v>
      </c>
      <c r="L903" t="s">
        <v>4892</v>
      </c>
      <c r="M903" t="s">
        <v>4901</v>
      </c>
      <c r="N903">
        <v>9</v>
      </c>
      <c r="O903" t="s">
        <v>6573</v>
      </c>
      <c r="P903" t="s">
        <v>7342</v>
      </c>
      <c r="Q903">
        <v>3</v>
      </c>
      <c r="R903">
        <v>1</v>
      </c>
      <c r="S903">
        <v>5.7</v>
      </c>
      <c r="T903">
        <v>5.7</v>
      </c>
      <c r="U903">
        <v>360.64</v>
      </c>
      <c r="V903">
        <v>37.81</v>
      </c>
      <c r="W903">
        <v>5.3</v>
      </c>
      <c r="Y903">
        <v>2.24</v>
      </c>
      <c r="Z903">
        <v>3</v>
      </c>
      <c r="AA903" t="s">
        <v>5102</v>
      </c>
      <c r="AB903">
        <v>1</v>
      </c>
      <c r="AC903">
        <v>3</v>
      </c>
      <c r="AD903">
        <v>3.719261904761905</v>
      </c>
      <c r="AF903" t="s">
        <v>5108</v>
      </c>
      <c r="AI903">
        <v>0</v>
      </c>
      <c r="AJ903">
        <v>0</v>
      </c>
      <c r="AK903" t="s">
        <v>7759</v>
      </c>
      <c r="AL903" t="s">
        <v>7759</v>
      </c>
      <c r="AM903" t="s">
        <v>7796</v>
      </c>
    </row>
    <row r="904" spans="1:39">
      <c r="A904" t="s">
        <v>5863</v>
      </c>
      <c r="B904" t="s">
        <v>4554</v>
      </c>
      <c r="C904" t="s">
        <v>4556</v>
      </c>
      <c r="D904">
        <v>302</v>
      </c>
      <c r="E904" t="s">
        <v>4559</v>
      </c>
      <c r="F904">
        <v>6.52</v>
      </c>
      <c r="K904" t="s">
        <v>4891</v>
      </c>
      <c r="L904" t="s">
        <v>4892</v>
      </c>
      <c r="M904" t="s">
        <v>4901</v>
      </c>
      <c r="N904">
        <v>9</v>
      </c>
      <c r="O904" t="s">
        <v>6573</v>
      </c>
      <c r="P904" t="s">
        <v>7342</v>
      </c>
      <c r="Q904">
        <v>3</v>
      </c>
      <c r="R904">
        <v>1</v>
      </c>
      <c r="S904">
        <v>5.7</v>
      </c>
      <c r="T904">
        <v>5.7</v>
      </c>
      <c r="U904">
        <v>360.64</v>
      </c>
      <c r="V904">
        <v>37.81</v>
      </c>
      <c r="W904">
        <v>5.3</v>
      </c>
      <c r="Y904">
        <v>2.24</v>
      </c>
      <c r="Z904">
        <v>3</v>
      </c>
      <c r="AA904" t="s">
        <v>5102</v>
      </c>
      <c r="AB904">
        <v>1</v>
      </c>
      <c r="AC904">
        <v>3</v>
      </c>
      <c r="AD904">
        <v>3.719261904761905</v>
      </c>
      <c r="AF904" t="s">
        <v>5108</v>
      </c>
      <c r="AI904">
        <v>0</v>
      </c>
      <c r="AJ904">
        <v>0</v>
      </c>
      <c r="AK904" t="s">
        <v>7759</v>
      </c>
      <c r="AL904" t="s">
        <v>7759</v>
      </c>
      <c r="AM904" t="s">
        <v>7796</v>
      </c>
    </row>
    <row r="905" spans="1:39">
      <c r="A905" t="s">
        <v>5864</v>
      </c>
      <c r="B905" t="s">
        <v>4554</v>
      </c>
      <c r="C905" t="s">
        <v>4556</v>
      </c>
      <c r="D905">
        <v>302</v>
      </c>
      <c r="E905" t="s">
        <v>4559</v>
      </c>
      <c r="F905">
        <v>6.52</v>
      </c>
      <c r="K905" t="s">
        <v>4891</v>
      </c>
      <c r="L905" t="s">
        <v>4892</v>
      </c>
      <c r="M905" t="s">
        <v>6445</v>
      </c>
      <c r="N905">
        <v>9</v>
      </c>
      <c r="O905" t="s">
        <v>6581</v>
      </c>
      <c r="P905" t="s">
        <v>7343</v>
      </c>
      <c r="Q905">
        <v>10</v>
      </c>
      <c r="R905">
        <v>2</v>
      </c>
      <c r="S905">
        <v>1.58</v>
      </c>
      <c r="T905">
        <v>1.58</v>
      </c>
      <c r="U905">
        <v>353.34</v>
      </c>
      <c r="V905">
        <v>140.13</v>
      </c>
      <c r="W905">
        <v>1.17</v>
      </c>
      <c r="Y905">
        <v>3.57</v>
      </c>
      <c r="Z905">
        <v>4</v>
      </c>
      <c r="AA905" t="s">
        <v>5102</v>
      </c>
      <c r="AB905">
        <v>0</v>
      </c>
      <c r="AC905">
        <v>3</v>
      </c>
      <c r="AD905">
        <v>4.5</v>
      </c>
      <c r="AF905" t="s">
        <v>5108</v>
      </c>
      <c r="AI905">
        <v>0</v>
      </c>
      <c r="AJ905">
        <v>0</v>
      </c>
      <c r="AK905" t="s">
        <v>7706</v>
      </c>
      <c r="AL905" t="s">
        <v>7706</v>
      </c>
      <c r="AM905" t="s">
        <v>7796</v>
      </c>
    </row>
    <row r="906" spans="1:39">
      <c r="A906" t="s">
        <v>5865</v>
      </c>
      <c r="B906" t="s">
        <v>4554</v>
      </c>
      <c r="C906" t="s">
        <v>4556</v>
      </c>
      <c r="D906">
        <v>305</v>
      </c>
      <c r="E906" t="s">
        <v>4559</v>
      </c>
      <c r="F906">
        <v>6.52</v>
      </c>
      <c r="K906" t="s">
        <v>4891</v>
      </c>
      <c r="L906" t="s">
        <v>4892</v>
      </c>
      <c r="M906" t="s">
        <v>6417</v>
      </c>
      <c r="N906">
        <v>9</v>
      </c>
      <c r="O906" t="s">
        <v>6546</v>
      </c>
      <c r="P906" t="s">
        <v>7344</v>
      </c>
      <c r="Q906">
        <v>9</v>
      </c>
      <c r="R906">
        <v>1</v>
      </c>
      <c r="S906">
        <v>2.33</v>
      </c>
      <c r="T906">
        <v>2.4</v>
      </c>
      <c r="U906">
        <v>472.94</v>
      </c>
      <c r="V906">
        <v>107.75</v>
      </c>
      <c r="W906">
        <v>3.64</v>
      </c>
      <c r="Y906">
        <v>6.08</v>
      </c>
      <c r="Z906">
        <v>5</v>
      </c>
      <c r="AA906" t="s">
        <v>5102</v>
      </c>
      <c r="AB906">
        <v>0</v>
      </c>
      <c r="AC906">
        <v>3</v>
      </c>
      <c r="AD906">
        <v>4.269952380952382</v>
      </c>
      <c r="AF906" t="s">
        <v>5108</v>
      </c>
      <c r="AI906">
        <v>0</v>
      </c>
      <c r="AJ906">
        <v>0</v>
      </c>
      <c r="AK906" t="s">
        <v>7738</v>
      </c>
      <c r="AL906" t="s">
        <v>7738</v>
      </c>
      <c r="AM906" t="s">
        <v>7796</v>
      </c>
    </row>
    <row r="907" spans="1:39">
      <c r="A907" t="s">
        <v>5865</v>
      </c>
      <c r="B907" t="s">
        <v>4554</v>
      </c>
      <c r="C907" t="s">
        <v>4556</v>
      </c>
      <c r="D907">
        <v>305</v>
      </c>
      <c r="E907" t="s">
        <v>4559</v>
      </c>
      <c r="F907">
        <v>6.52</v>
      </c>
      <c r="K907" t="s">
        <v>4891</v>
      </c>
      <c r="L907" t="s">
        <v>4892</v>
      </c>
      <c r="M907" t="s">
        <v>6418</v>
      </c>
      <c r="N907">
        <v>9</v>
      </c>
      <c r="O907" t="s">
        <v>6547</v>
      </c>
      <c r="P907" t="s">
        <v>7344</v>
      </c>
      <c r="Q907">
        <v>9</v>
      </c>
      <c r="R907">
        <v>1</v>
      </c>
      <c r="S907">
        <v>2.33</v>
      </c>
      <c r="T907">
        <v>2.4</v>
      </c>
      <c r="U907">
        <v>472.94</v>
      </c>
      <c r="V907">
        <v>107.75</v>
      </c>
      <c r="W907">
        <v>3.64</v>
      </c>
      <c r="Y907">
        <v>6.08</v>
      </c>
      <c r="Z907">
        <v>5</v>
      </c>
      <c r="AA907" t="s">
        <v>5102</v>
      </c>
      <c r="AB907">
        <v>0</v>
      </c>
      <c r="AC907">
        <v>3</v>
      </c>
      <c r="AD907">
        <v>4.269952380952382</v>
      </c>
      <c r="AF907" t="s">
        <v>5108</v>
      </c>
      <c r="AI907">
        <v>0</v>
      </c>
      <c r="AJ907">
        <v>0</v>
      </c>
      <c r="AK907" t="s">
        <v>7738</v>
      </c>
      <c r="AL907" t="s">
        <v>7738</v>
      </c>
      <c r="AM907" t="s">
        <v>7796</v>
      </c>
    </row>
    <row r="908" spans="1:39">
      <c r="A908" t="s">
        <v>5866</v>
      </c>
      <c r="B908" t="s">
        <v>4554</v>
      </c>
      <c r="C908" t="s">
        <v>4556</v>
      </c>
      <c r="D908">
        <v>306</v>
      </c>
      <c r="E908" t="s">
        <v>4559</v>
      </c>
      <c r="F908">
        <v>6.51</v>
      </c>
      <c r="K908" t="s">
        <v>4891</v>
      </c>
      <c r="M908" t="s">
        <v>4915</v>
      </c>
      <c r="N908">
        <v>8</v>
      </c>
      <c r="O908" t="s">
        <v>6564</v>
      </c>
      <c r="P908" t="s">
        <v>7345</v>
      </c>
      <c r="Q908">
        <v>10</v>
      </c>
      <c r="R908">
        <v>1</v>
      </c>
      <c r="S908">
        <v>3.16</v>
      </c>
      <c r="T908">
        <v>3.22</v>
      </c>
      <c r="U908">
        <v>501.59</v>
      </c>
      <c r="V908">
        <v>101.66</v>
      </c>
      <c r="W908">
        <v>3.28</v>
      </c>
      <c r="X908">
        <v>9.15</v>
      </c>
      <c r="Y908">
        <v>6.6</v>
      </c>
      <c r="Z908">
        <v>4</v>
      </c>
      <c r="AA908" t="s">
        <v>5102</v>
      </c>
      <c r="AB908">
        <v>1</v>
      </c>
      <c r="AC908">
        <v>6</v>
      </c>
      <c r="AD908">
        <v>3.754666666666667</v>
      </c>
      <c r="AF908" t="s">
        <v>5108</v>
      </c>
      <c r="AI908">
        <v>0</v>
      </c>
      <c r="AJ908">
        <v>0</v>
      </c>
      <c r="AK908" t="s">
        <v>7751</v>
      </c>
      <c r="AL908" t="s">
        <v>7751</v>
      </c>
      <c r="AM908" t="s">
        <v>7796</v>
      </c>
    </row>
    <row r="909" spans="1:39">
      <c r="A909" t="s">
        <v>5867</v>
      </c>
      <c r="B909" t="s">
        <v>4554</v>
      </c>
      <c r="C909" t="s">
        <v>4556</v>
      </c>
      <c r="D909">
        <v>310</v>
      </c>
      <c r="E909" t="s">
        <v>4559</v>
      </c>
      <c r="F909">
        <v>6.51</v>
      </c>
      <c r="K909" t="s">
        <v>4891</v>
      </c>
      <c r="L909" t="s">
        <v>4892</v>
      </c>
      <c r="M909" t="s">
        <v>6374</v>
      </c>
      <c r="N909">
        <v>9</v>
      </c>
      <c r="O909" t="s">
        <v>6490</v>
      </c>
      <c r="P909" t="s">
        <v>7346</v>
      </c>
      <c r="Q909">
        <v>8</v>
      </c>
      <c r="R909">
        <v>3</v>
      </c>
      <c r="S909">
        <v>2.31</v>
      </c>
      <c r="T909">
        <v>2.37</v>
      </c>
      <c r="U909">
        <v>569.65</v>
      </c>
      <c r="V909">
        <v>136.63</v>
      </c>
      <c r="W909">
        <v>4.81</v>
      </c>
      <c r="X909">
        <v>8.84</v>
      </c>
      <c r="Y909">
        <v>6.32</v>
      </c>
      <c r="Z909">
        <v>4</v>
      </c>
      <c r="AA909" t="s">
        <v>5102</v>
      </c>
      <c r="AB909">
        <v>1</v>
      </c>
      <c r="AC909">
        <v>7</v>
      </c>
      <c r="AD909">
        <v>3.011666666666667</v>
      </c>
      <c r="AF909" t="s">
        <v>5108</v>
      </c>
      <c r="AI909">
        <v>0</v>
      </c>
      <c r="AJ909">
        <v>0</v>
      </c>
      <c r="AK909" t="s">
        <v>7693</v>
      </c>
      <c r="AL909" t="s">
        <v>7693</v>
      </c>
      <c r="AM909" t="s">
        <v>7796</v>
      </c>
    </row>
    <row r="910" spans="1:39">
      <c r="A910" t="s">
        <v>5868</v>
      </c>
      <c r="B910" t="s">
        <v>4554</v>
      </c>
      <c r="C910" t="s">
        <v>4556</v>
      </c>
      <c r="D910">
        <v>311</v>
      </c>
      <c r="E910" t="s">
        <v>4559</v>
      </c>
      <c r="F910">
        <v>6.51</v>
      </c>
      <c r="K910" t="s">
        <v>4891</v>
      </c>
      <c r="M910" t="s">
        <v>6423</v>
      </c>
      <c r="N910">
        <v>8</v>
      </c>
      <c r="O910" t="s">
        <v>6552</v>
      </c>
      <c r="P910" t="s">
        <v>7347</v>
      </c>
      <c r="Q910">
        <v>7</v>
      </c>
      <c r="R910">
        <v>1</v>
      </c>
      <c r="S910">
        <v>2.53</v>
      </c>
      <c r="T910">
        <v>2.53</v>
      </c>
      <c r="U910">
        <v>325.37</v>
      </c>
      <c r="V910">
        <v>88.08</v>
      </c>
      <c r="W910">
        <v>2.67</v>
      </c>
      <c r="Y910">
        <v>4.26</v>
      </c>
      <c r="Z910">
        <v>3</v>
      </c>
      <c r="AA910" t="s">
        <v>5102</v>
      </c>
      <c r="AB910">
        <v>0</v>
      </c>
      <c r="AC910">
        <v>6</v>
      </c>
      <c r="AD910">
        <v>5.568333333333333</v>
      </c>
      <c r="AF910" t="s">
        <v>5108</v>
      </c>
      <c r="AI910">
        <v>0</v>
      </c>
      <c r="AJ910">
        <v>0</v>
      </c>
      <c r="AK910" t="s">
        <v>7741</v>
      </c>
      <c r="AL910" t="s">
        <v>7741</v>
      </c>
      <c r="AM910" t="s">
        <v>7796</v>
      </c>
    </row>
    <row r="911" spans="1:39">
      <c r="A911" t="s">
        <v>5869</v>
      </c>
      <c r="B911" t="s">
        <v>4554</v>
      </c>
      <c r="C911" t="s">
        <v>4556</v>
      </c>
      <c r="D911">
        <v>311</v>
      </c>
      <c r="E911" t="s">
        <v>4559</v>
      </c>
      <c r="F911">
        <v>6.51</v>
      </c>
      <c r="K911" t="s">
        <v>4891</v>
      </c>
      <c r="L911" t="s">
        <v>4892</v>
      </c>
      <c r="M911" t="s">
        <v>6393</v>
      </c>
      <c r="N911">
        <v>9</v>
      </c>
      <c r="O911" t="s">
        <v>6518</v>
      </c>
      <c r="P911" t="s">
        <v>7348</v>
      </c>
      <c r="Q911">
        <v>12</v>
      </c>
      <c r="R911">
        <v>2</v>
      </c>
      <c r="S911">
        <v>1.47</v>
      </c>
      <c r="T911">
        <v>1.63</v>
      </c>
      <c r="U911">
        <v>508.56</v>
      </c>
      <c r="V911">
        <v>138.72</v>
      </c>
      <c r="W911">
        <v>2.14</v>
      </c>
      <c r="X911">
        <v>7.77</v>
      </c>
      <c r="Y911">
        <v>3.85</v>
      </c>
      <c r="Z911">
        <v>4</v>
      </c>
      <c r="AA911" t="s">
        <v>5102</v>
      </c>
      <c r="AB911">
        <v>2</v>
      </c>
      <c r="AC911">
        <v>7</v>
      </c>
      <c r="AD911">
        <v>3.5</v>
      </c>
      <c r="AE911" t="s">
        <v>7680</v>
      </c>
      <c r="AF911" t="s">
        <v>5108</v>
      </c>
      <c r="AH911" t="s">
        <v>7683</v>
      </c>
      <c r="AI911">
        <v>2</v>
      </c>
      <c r="AJ911">
        <v>0</v>
      </c>
      <c r="AK911" t="s">
        <v>7716</v>
      </c>
      <c r="AL911" t="s">
        <v>7716</v>
      </c>
      <c r="AM911" t="s">
        <v>7796</v>
      </c>
    </row>
    <row r="912" spans="1:39">
      <c r="A912" t="s">
        <v>5870</v>
      </c>
      <c r="B912" t="s">
        <v>4554</v>
      </c>
      <c r="C912" t="s">
        <v>4556</v>
      </c>
      <c r="D912">
        <v>312.97</v>
      </c>
      <c r="E912" t="s">
        <v>4559</v>
      </c>
      <c r="F912">
        <v>6.5</v>
      </c>
      <c r="K912" t="s">
        <v>4891</v>
      </c>
      <c r="L912" t="s">
        <v>4892</v>
      </c>
      <c r="M912" t="s">
        <v>4901</v>
      </c>
      <c r="N912">
        <v>9</v>
      </c>
      <c r="O912" t="s">
        <v>6573</v>
      </c>
      <c r="P912" t="s">
        <v>7349</v>
      </c>
      <c r="Q912">
        <v>3</v>
      </c>
      <c r="R912">
        <v>1</v>
      </c>
      <c r="S912">
        <v>5.86</v>
      </c>
      <c r="T912">
        <v>5.86</v>
      </c>
      <c r="U912">
        <v>368.28</v>
      </c>
      <c r="V912">
        <v>37.81</v>
      </c>
      <c r="W912">
        <v>5.77</v>
      </c>
      <c r="Y912">
        <v>2.47</v>
      </c>
      <c r="Z912">
        <v>3</v>
      </c>
      <c r="AA912" t="s">
        <v>5102</v>
      </c>
      <c r="AB912">
        <v>1</v>
      </c>
      <c r="AC912">
        <v>4</v>
      </c>
      <c r="AD912">
        <v>3.664690476190477</v>
      </c>
      <c r="AF912" t="s">
        <v>5108</v>
      </c>
      <c r="AI912">
        <v>0</v>
      </c>
      <c r="AJ912">
        <v>0</v>
      </c>
      <c r="AK912" t="s">
        <v>7759</v>
      </c>
      <c r="AL912" t="s">
        <v>7759</v>
      </c>
      <c r="AM912" t="s">
        <v>7796</v>
      </c>
    </row>
    <row r="913" spans="1:39">
      <c r="A913" t="s">
        <v>5870</v>
      </c>
      <c r="B913" t="s">
        <v>4554</v>
      </c>
      <c r="C913" t="s">
        <v>4556</v>
      </c>
      <c r="D913">
        <v>313</v>
      </c>
      <c r="E913" t="s">
        <v>4559</v>
      </c>
      <c r="F913">
        <v>6.5</v>
      </c>
      <c r="K913" t="s">
        <v>4891</v>
      </c>
      <c r="L913" t="s">
        <v>4892</v>
      </c>
      <c r="M913" t="s">
        <v>4901</v>
      </c>
      <c r="N913">
        <v>9</v>
      </c>
      <c r="O913" t="s">
        <v>6573</v>
      </c>
      <c r="P913" t="s">
        <v>7349</v>
      </c>
      <c r="Q913">
        <v>3</v>
      </c>
      <c r="R913">
        <v>1</v>
      </c>
      <c r="S913">
        <v>5.86</v>
      </c>
      <c r="T913">
        <v>5.86</v>
      </c>
      <c r="U913">
        <v>368.28</v>
      </c>
      <c r="V913">
        <v>37.81</v>
      </c>
      <c r="W913">
        <v>5.77</v>
      </c>
      <c r="Y913">
        <v>2.47</v>
      </c>
      <c r="Z913">
        <v>3</v>
      </c>
      <c r="AA913" t="s">
        <v>5102</v>
      </c>
      <c r="AB913">
        <v>1</v>
      </c>
      <c r="AC913">
        <v>4</v>
      </c>
      <c r="AD913">
        <v>3.664690476190477</v>
      </c>
      <c r="AF913" t="s">
        <v>5108</v>
      </c>
      <c r="AI913">
        <v>0</v>
      </c>
      <c r="AJ913">
        <v>0</v>
      </c>
      <c r="AK913" t="s">
        <v>7759</v>
      </c>
      <c r="AL913" t="s">
        <v>7759</v>
      </c>
      <c r="AM913" t="s">
        <v>7796</v>
      </c>
    </row>
    <row r="914" spans="1:39">
      <c r="A914" t="s">
        <v>5871</v>
      </c>
      <c r="B914" t="s">
        <v>4554</v>
      </c>
      <c r="C914" t="s">
        <v>4556</v>
      </c>
      <c r="D914">
        <v>314</v>
      </c>
      <c r="E914" t="s">
        <v>4559</v>
      </c>
      <c r="F914">
        <v>6.5</v>
      </c>
      <c r="K914" t="s">
        <v>4891</v>
      </c>
      <c r="L914" t="s">
        <v>4892</v>
      </c>
      <c r="M914" t="s">
        <v>6369</v>
      </c>
      <c r="N914">
        <v>9</v>
      </c>
      <c r="O914" t="s">
        <v>6580</v>
      </c>
      <c r="P914" t="s">
        <v>7350</v>
      </c>
      <c r="Q914">
        <v>5</v>
      </c>
      <c r="R914">
        <v>1</v>
      </c>
      <c r="S914">
        <v>2.38</v>
      </c>
      <c r="T914">
        <v>2.38</v>
      </c>
      <c r="U914">
        <v>352.42</v>
      </c>
      <c r="V914">
        <v>58.47</v>
      </c>
      <c r="W914">
        <v>3.84</v>
      </c>
      <c r="Y914">
        <v>0.65</v>
      </c>
      <c r="Z914">
        <v>4</v>
      </c>
      <c r="AA914" t="s">
        <v>5102</v>
      </c>
      <c r="AB914">
        <v>0</v>
      </c>
      <c r="AC914">
        <v>2</v>
      </c>
      <c r="AD914">
        <v>5.643333333333334</v>
      </c>
      <c r="AF914" t="s">
        <v>5108</v>
      </c>
      <c r="AI914">
        <v>0</v>
      </c>
      <c r="AJ914">
        <v>0</v>
      </c>
      <c r="AK914" t="s">
        <v>7764</v>
      </c>
      <c r="AL914" t="s">
        <v>7764</v>
      </c>
      <c r="AM914" t="s">
        <v>7796</v>
      </c>
    </row>
    <row r="915" spans="1:39">
      <c r="A915" t="s">
        <v>5872</v>
      </c>
      <c r="B915" t="s">
        <v>4554</v>
      </c>
      <c r="C915" t="s">
        <v>4556</v>
      </c>
      <c r="D915">
        <v>314</v>
      </c>
      <c r="E915" t="s">
        <v>4559</v>
      </c>
      <c r="F915">
        <v>6.5</v>
      </c>
      <c r="I915" t="s">
        <v>6292</v>
      </c>
      <c r="K915" t="s">
        <v>4891</v>
      </c>
      <c r="L915" t="s">
        <v>4892</v>
      </c>
      <c r="M915" t="s">
        <v>6399</v>
      </c>
      <c r="N915">
        <v>9</v>
      </c>
      <c r="O915" t="s">
        <v>6524</v>
      </c>
      <c r="P915" t="s">
        <v>7351</v>
      </c>
      <c r="Q915">
        <v>6</v>
      </c>
      <c r="R915">
        <v>2</v>
      </c>
      <c r="S915">
        <v>3.62</v>
      </c>
      <c r="T915">
        <v>3.62</v>
      </c>
      <c r="U915">
        <v>310.45</v>
      </c>
      <c r="V915">
        <v>66.91</v>
      </c>
      <c r="W915">
        <v>3.74</v>
      </c>
      <c r="X915">
        <v>9.300000000000001</v>
      </c>
      <c r="Y915">
        <v>3.04</v>
      </c>
      <c r="Z915">
        <v>2</v>
      </c>
      <c r="AA915" t="s">
        <v>5102</v>
      </c>
      <c r="AB915">
        <v>0</v>
      </c>
      <c r="AC915">
        <v>3</v>
      </c>
      <c r="AD915">
        <v>4.38</v>
      </c>
      <c r="AF915" t="s">
        <v>5108</v>
      </c>
      <c r="AI915">
        <v>0</v>
      </c>
      <c r="AJ915">
        <v>0</v>
      </c>
      <c r="AM915" t="s">
        <v>7796</v>
      </c>
    </row>
    <row r="916" spans="1:39">
      <c r="A916" t="s">
        <v>5873</v>
      </c>
      <c r="B916" t="s">
        <v>4554</v>
      </c>
      <c r="C916" t="s">
        <v>4556</v>
      </c>
      <c r="D916">
        <v>316</v>
      </c>
      <c r="E916" t="s">
        <v>4559</v>
      </c>
      <c r="F916">
        <v>6.5</v>
      </c>
      <c r="K916" t="s">
        <v>4891</v>
      </c>
      <c r="L916" t="s">
        <v>4892</v>
      </c>
      <c r="M916" t="s">
        <v>6446</v>
      </c>
      <c r="N916">
        <v>9</v>
      </c>
      <c r="O916" t="s">
        <v>6582</v>
      </c>
      <c r="P916" t="s">
        <v>7352</v>
      </c>
      <c r="Q916">
        <v>6</v>
      </c>
      <c r="R916">
        <v>0</v>
      </c>
      <c r="S916">
        <v>2.91</v>
      </c>
      <c r="T916">
        <v>2.98</v>
      </c>
      <c r="U916">
        <v>382.42</v>
      </c>
      <c r="V916">
        <v>61.94</v>
      </c>
      <c r="W916">
        <v>3.95</v>
      </c>
      <c r="Y916">
        <v>6.59</v>
      </c>
      <c r="Z916">
        <v>5</v>
      </c>
      <c r="AA916" t="s">
        <v>5102</v>
      </c>
      <c r="AB916">
        <v>0</v>
      </c>
      <c r="AC916">
        <v>3</v>
      </c>
      <c r="AD916">
        <v>5.384857142857143</v>
      </c>
      <c r="AF916" t="s">
        <v>5108</v>
      </c>
      <c r="AI916">
        <v>0</v>
      </c>
      <c r="AJ916">
        <v>0</v>
      </c>
      <c r="AK916" t="s">
        <v>7765</v>
      </c>
      <c r="AL916" t="s">
        <v>7765</v>
      </c>
      <c r="AM916" t="s">
        <v>7796</v>
      </c>
    </row>
    <row r="917" spans="1:39">
      <c r="A917" t="s">
        <v>5874</v>
      </c>
      <c r="B917" t="s">
        <v>4554</v>
      </c>
      <c r="C917" t="s">
        <v>4556</v>
      </c>
      <c r="D917">
        <v>316.23</v>
      </c>
      <c r="E917" t="s">
        <v>4559</v>
      </c>
      <c r="F917">
        <v>6.5</v>
      </c>
      <c r="K917" t="s">
        <v>4891</v>
      </c>
      <c r="L917" t="s">
        <v>4892</v>
      </c>
      <c r="M917" t="s">
        <v>4902</v>
      </c>
      <c r="N917">
        <v>9</v>
      </c>
      <c r="O917" t="s">
        <v>6601</v>
      </c>
      <c r="P917" t="s">
        <v>7353</v>
      </c>
      <c r="Q917">
        <v>6</v>
      </c>
      <c r="R917">
        <v>1</v>
      </c>
      <c r="S917">
        <v>1.88</v>
      </c>
      <c r="T917">
        <v>4.21</v>
      </c>
      <c r="U917">
        <v>406.41</v>
      </c>
      <c r="V917">
        <v>62.89</v>
      </c>
      <c r="W917">
        <v>3.5</v>
      </c>
      <c r="X917">
        <v>-2.14</v>
      </c>
      <c r="Y917">
        <v>6.2</v>
      </c>
      <c r="Z917">
        <v>3</v>
      </c>
      <c r="AA917" t="s">
        <v>5102</v>
      </c>
      <c r="AB917">
        <v>0</v>
      </c>
      <c r="AC917">
        <v>3</v>
      </c>
      <c r="AD917">
        <v>4.896833333333333</v>
      </c>
      <c r="AF917" t="s">
        <v>5110</v>
      </c>
      <c r="AI917">
        <v>0</v>
      </c>
      <c r="AJ917">
        <v>0</v>
      </c>
      <c r="AK917" t="s">
        <v>7782</v>
      </c>
      <c r="AL917" t="s">
        <v>7782</v>
      </c>
      <c r="AM917" t="s">
        <v>7796</v>
      </c>
    </row>
    <row r="918" spans="1:39">
      <c r="A918" t="s">
        <v>5875</v>
      </c>
      <c r="B918" t="s">
        <v>4554</v>
      </c>
      <c r="C918" t="s">
        <v>4556</v>
      </c>
      <c r="D918">
        <v>316.23</v>
      </c>
      <c r="E918" t="s">
        <v>4559</v>
      </c>
      <c r="F918">
        <v>6.5</v>
      </c>
      <c r="K918" t="s">
        <v>4891</v>
      </c>
      <c r="L918" t="s">
        <v>4892</v>
      </c>
      <c r="M918" t="s">
        <v>4902</v>
      </c>
      <c r="N918">
        <v>9</v>
      </c>
      <c r="O918" t="s">
        <v>6601</v>
      </c>
      <c r="P918" t="s">
        <v>7354</v>
      </c>
      <c r="Q918">
        <v>5</v>
      </c>
      <c r="R918">
        <v>1</v>
      </c>
      <c r="S918">
        <v>1.37</v>
      </c>
      <c r="T918">
        <v>3.93</v>
      </c>
      <c r="U918">
        <v>384.36</v>
      </c>
      <c r="V918">
        <v>63.31</v>
      </c>
      <c r="W918">
        <v>4.41</v>
      </c>
      <c r="X918">
        <v>5.18</v>
      </c>
      <c r="Y918">
        <v>0.54</v>
      </c>
      <c r="Z918">
        <v>4</v>
      </c>
      <c r="AA918" t="s">
        <v>5102</v>
      </c>
      <c r="AB918">
        <v>0</v>
      </c>
      <c r="AC918">
        <v>3</v>
      </c>
      <c r="AD918">
        <v>5.194333333333333</v>
      </c>
      <c r="AF918" t="s">
        <v>5110</v>
      </c>
      <c r="AI918">
        <v>0</v>
      </c>
      <c r="AJ918">
        <v>0</v>
      </c>
      <c r="AK918" t="s">
        <v>7782</v>
      </c>
      <c r="AL918" t="s">
        <v>7782</v>
      </c>
      <c r="AM918" t="s">
        <v>7796</v>
      </c>
    </row>
    <row r="919" spans="1:39">
      <c r="A919" t="s">
        <v>5876</v>
      </c>
      <c r="B919" t="s">
        <v>4554</v>
      </c>
      <c r="C919" t="s">
        <v>4556</v>
      </c>
      <c r="D919">
        <v>316.23</v>
      </c>
      <c r="E919" t="s">
        <v>4559</v>
      </c>
      <c r="F919">
        <v>6.5</v>
      </c>
      <c r="K919" t="s">
        <v>4891</v>
      </c>
      <c r="L919" t="s">
        <v>4892</v>
      </c>
      <c r="M919" t="s">
        <v>6387</v>
      </c>
      <c r="N919">
        <v>9</v>
      </c>
      <c r="O919" t="s">
        <v>6511</v>
      </c>
      <c r="P919" t="s">
        <v>7355</v>
      </c>
      <c r="Q919">
        <v>6</v>
      </c>
      <c r="R919">
        <v>2</v>
      </c>
      <c r="S919">
        <v>1.51</v>
      </c>
      <c r="T919">
        <v>1.84</v>
      </c>
      <c r="U919">
        <v>345.38</v>
      </c>
      <c r="V919">
        <v>105.46</v>
      </c>
      <c r="W919">
        <v>1.73</v>
      </c>
      <c r="X919">
        <v>7.44</v>
      </c>
      <c r="Y919">
        <v>1.64</v>
      </c>
      <c r="Z919">
        <v>3</v>
      </c>
      <c r="AA919" t="s">
        <v>5102</v>
      </c>
      <c r="AB919">
        <v>0</v>
      </c>
      <c r="AC919">
        <v>4</v>
      </c>
      <c r="AD919">
        <v>4.984666666666667</v>
      </c>
      <c r="AF919" t="s">
        <v>5108</v>
      </c>
      <c r="AI919">
        <v>0</v>
      </c>
      <c r="AJ919">
        <v>0</v>
      </c>
      <c r="AK919" t="s">
        <v>7712</v>
      </c>
      <c r="AL919" t="s">
        <v>7712</v>
      </c>
      <c r="AM919" t="s">
        <v>7796</v>
      </c>
    </row>
    <row r="920" spans="1:39">
      <c r="A920" t="s">
        <v>5877</v>
      </c>
      <c r="B920" t="s">
        <v>4554</v>
      </c>
      <c r="C920" t="s">
        <v>4556</v>
      </c>
      <c r="D920">
        <v>316.23</v>
      </c>
      <c r="E920" t="s">
        <v>4559</v>
      </c>
      <c r="F920">
        <v>6.5</v>
      </c>
      <c r="K920" t="s">
        <v>4891</v>
      </c>
      <c r="L920" t="s">
        <v>4892</v>
      </c>
      <c r="M920" t="s">
        <v>6387</v>
      </c>
      <c r="N920">
        <v>9</v>
      </c>
      <c r="O920" t="s">
        <v>6511</v>
      </c>
      <c r="P920" t="s">
        <v>7356</v>
      </c>
      <c r="Q920">
        <v>6</v>
      </c>
      <c r="R920">
        <v>2</v>
      </c>
      <c r="S920">
        <v>3.44</v>
      </c>
      <c r="T920">
        <v>3.81</v>
      </c>
      <c r="U920">
        <v>413.5</v>
      </c>
      <c r="V920">
        <v>105.46</v>
      </c>
      <c r="W920">
        <v>3.29</v>
      </c>
      <c r="X920">
        <v>7.47</v>
      </c>
      <c r="Y920">
        <v>2.1</v>
      </c>
      <c r="Z920">
        <v>3</v>
      </c>
      <c r="AA920" t="s">
        <v>5102</v>
      </c>
      <c r="AB920">
        <v>0</v>
      </c>
      <c r="AC920">
        <v>5</v>
      </c>
      <c r="AD920">
        <v>3.47752380952381</v>
      </c>
      <c r="AF920" t="s">
        <v>5108</v>
      </c>
      <c r="AI920">
        <v>0</v>
      </c>
      <c r="AJ920">
        <v>0</v>
      </c>
      <c r="AK920" t="s">
        <v>7712</v>
      </c>
      <c r="AL920" t="s">
        <v>7712</v>
      </c>
      <c r="AM920" t="s">
        <v>7796</v>
      </c>
    </row>
    <row r="921" spans="1:39">
      <c r="A921" t="s">
        <v>5878</v>
      </c>
      <c r="B921" t="s">
        <v>4554</v>
      </c>
      <c r="C921" t="s">
        <v>4556</v>
      </c>
      <c r="D921">
        <v>316.23</v>
      </c>
      <c r="E921" t="s">
        <v>4559</v>
      </c>
      <c r="F921">
        <v>6.5</v>
      </c>
      <c r="K921" t="s">
        <v>4891</v>
      </c>
      <c r="L921" t="s">
        <v>4892</v>
      </c>
      <c r="M921" t="s">
        <v>6387</v>
      </c>
      <c r="N921">
        <v>9</v>
      </c>
      <c r="O921" t="s">
        <v>6511</v>
      </c>
      <c r="P921" t="s">
        <v>7357</v>
      </c>
      <c r="Q921">
        <v>7</v>
      </c>
      <c r="R921">
        <v>1</v>
      </c>
      <c r="S921">
        <v>1.27</v>
      </c>
      <c r="T921">
        <v>1.27</v>
      </c>
      <c r="U921">
        <v>303.35</v>
      </c>
      <c r="V921">
        <v>89.25</v>
      </c>
      <c r="W921">
        <v>1.24</v>
      </c>
      <c r="Y921">
        <v>4.49</v>
      </c>
      <c r="Z921">
        <v>3</v>
      </c>
      <c r="AA921" t="s">
        <v>5102</v>
      </c>
      <c r="AB921">
        <v>0</v>
      </c>
      <c r="AC921">
        <v>3</v>
      </c>
      <c r="AD921">
        <v>5.833333333333333</v>
      </c>
      <c r="AF921" t="s">
        <v>5108</v>
      </c>
      <c r="AI921">
        <v>0</v>
      </c>
      <c r="AJ921">
        <v>0</v>
      </c>
      <c r="AK921" t="s">
        <v>7712</v>
      </c>
      <c r="AL921" t="s">
        <v>7712</v>
      </c>
      <c r="AM921" t="s">
        <v>7796</v>
      </c>
    </row>
    <row r="922" spans="1:39">
      <c r="A922" t="s">
        <v>5879</v>
      </c>
      <c r="B922" t="s">
        <v>4554</v>
      </c>
      <c r="C922" t="s">
        <v>4556</v>
      </c>
      <c r="D922">
        <v>316.23</v>
      </c>
      <c r="E922" t="s">
        <v>4559</v>
      </c>
      <c r="F922">
        <v>6.5</v>
      </c>
      <c r="K922" t="s">
        <v>4891</v>
      </c>
      <c r="L922" t="s">
        <v>4892</v>
      </c>
      <c r="M922" t="s">
        <v>6373</v>
      </c>
      <c r="N922">
        <v>9</v>
      </c>
      <c r="O922" t="s">
        <v>6489</v>
      </c>
      <c r="P922" t="s">
        <v>7358</v>
      </c>
      <c r="Q922">
        <v>8</v>
      </c>
      <c r="R922">
        <v>2</v>
      </c>
      <c r="S922">
        <v>2.6</v>
      </c>
      <c r="T922">
        <v>4.08</v>
      </c>
      <c r="U922">
        <v>549.5599999999999</v>
      </c>
      <c r="V922">
        <v>129.2</v>
      </c>
      <c r="W922">
        <v>4.43</v>
      </c>
      <c r="X922">
        <v>5.67</v>
      </c>
      <c r="Y922">
        <v>2.93</v>
      </c>
      <c r="Z922">
        <v>5</v>
      </c>
      <c r="AA922" t="s">
        <v>5102</v>
      </c>
      <c r="AB922">
        <v>1</v>
      </c>
      <c r="AC922">
        <v>6</v>
      </c>
      <c r="AD922">
        <v>2.66</v>
      </c>
      <c r="AF922" t="s">
        <v>5110</v>
      </c>
      <c r="AI922">
        <v>0</v>
      </c>
      <c r="AJ922">
        <v>0</v>
      </c>
      <c r="AK922" t="s">
        <v>7692</v>
      </c>
      <c r="AL922" t="s">
        <v>7692</v>
      </c>
      <c r="AM922" t="s">
        <v>7796</v>
      </c>
    </row>
    <row r="923" spans="1:39">
      <c r="A923" t="s">
        <v>5880</v>
      </c>
      <c r="B923" t="s">
        <v>4554</v>
      </c>
      <c r="C923" t="s">
        <v>4556</v>
      </c>
      <c r="D923">
        <v>316.23</v>
      </c>
      <c r="E923" t="s">
        <v>4559</v>
      </c>
      <c r="F923">
        <v>6.5</v>
      </c>
      <c r="K923" t="s">
        <v>4891</v>
      </c>
      <c r="L923" t="s">
        <v>4892</v>
      </c>
      <c r="M923" t="s">
        <v>6373</v>
      </c>
      <c r="N923">
        <v>9</v>
      </c>
      <c r="O923" t="s">
        <v>6489</v>
      </c>
      <c r="P923" t="s">
        <v>7359</v>
      </c>
      <c r="Q923">
        <v>7</v>
      </c>
      <c r="R923">
        <v>2</v>
      </c>
      <c r="S923">
        <v>3.63</v>
      </c>
      <c r="T923">
        <v>3.95</v>
      </c>
      <c r="U923">
        <v>534.54</v>
      </c>
      <c r="V923">
        <v>116.31</v>
      </c>
      <c r="W923">
        <v>4.72</v>
      </c>
      <c r="X923">
        <v>7.32</v>
      </c>
      <c r="Y923">
        <v>3.67</v>
      </c>
      <c r="Z923">
        <v>5</v>
      </c>
      <c r="AA923" t="s">
        <v>5102</v>
      </c>
      <c r="AB923">
        <v>1</v>
      </c>
      <c r="AC923">
        <v>6</v>
      </c>
      <c r="AD923">
        <v>2.333</v>
      </c>
      <c r="AF923" t="s">
        <v>5108</v>
      </c>
      <c r="AI923">
        <v>0</v>
      </c>
      <c r="AJ923">
        <v>0</v>
      </c>
      <c r="AK923" t="s">
        <v>7692</v>
      </c>
      <c r="AL923" t="s">
        <v>7692</v>
      </c>
      <c r="AM923" t="s">
        <v>7796</v>
      </c>
    </row>
    <row r="924" spans="1:39">
      <c r="A924" t="s">
        <v>5881</v>
      </c>
      <c r="B924" t="s">
        <v>4554</v>
      </c>
      <c r="C924" t="s">
        <v>4556</v>
      </c>
      <c r="D924">
        <v>318</v>
      </c>
      <c r="E924" t="s">
        <v>4559</v>
      </c>
      <c r="F924">
        <v>6.5</v>
      </c>
      <c r="K924" t="s">
        <v>4891</v>
      </c>
      <c r="M924" t="s">
        <v>6415</v>
      </c>
      <c r="N924">
        <v>8</v>
      </c>
      <c r="O924" t="s">
        <v>6544</v>
      </c>
      <c r="P924" t="s">
        <v>7360</v>
      </c>
      <c r="Q924">
        <v>6</v>
      </c>
      <c r="R924">
        <v>1</v>
      </c>
      <c r="S924">
        <v>1.83</v>
      </c>
      <c r="T924">
        <v>1.83</v>
      </c>
      <c r="U924">
        <v>357.44</v>
      </c>
      <c r="V924">
        <v>71.53</v>
      </c>
      <c r="W924">
        <v>2.94</v>
      </c>
      <c r="X924">
        <v>13.59</v>
      </c>
      <c r="Y924">
        <v>2.04</v>
      </c>
      <c r="Z924">
        <v>2</v>
      </c>
      <c r="AA924" t="s">
        <v>5102</v>
      </c>
      <c r="AB924">
        <v>0</v>
      </c>
      <c r="AC924">
        <v>2</v>
      </c>
      <c r="AD924">
        <v>5.833333333333333</v>
      </c>
      <c r="AF924" t="s">
        <v>5108</v>
      </c>
      <c r="AI924">
        <v>0</v>
      </c>
      <c r="AJ924">
        <v>0</v>
      </c>
      <c r="AK924" t="s">
        <v>7737</v>
      </c>
      <c r="AL924" t="s">
        <v>7737</v>
      </c>
      <c r="AM924" t="s">
        <v>7796</v>
      </c>
    </row>
    <row r="925" spans="1:39">
      <c r="A925" t="s">
        <v>5882</v>
      </c>
      <c r="B925" t="s">
        <v>4554</v>
      </c>
      <c r="C925" t="s">
        <v>4556</v>
      </c>
      <c r="D925">
        <v>320</v>
      </c>
      <c r="E925" t="s">
        <v>4559</v>
      </c>
      <c r="F925">
        <v>6.5</v>
      </c>
      <c r="K925" t="s">
        <v>4891</v>
      </c>
      <c r="M925" t="s">
        <v>4915</v>
      </c>
      <c r="N925">
        <v>8</v>
      </c>
      <c r="O925" t="s">
        <v>6499</v>
      </c>
      <c r="P925" t="s">
        <v>7361</v>
      </c>
      <c r="Q925">
        <v>8</v>
      </c>
      <c r="R925">
        <v>3</v>
      </c>
      <c r="S925">
        <v>3.38</v>
      </c>
      <c r="T925">
        <v>3.38</v>
      </c>
      <c r="U925">
        <v>307.32</v>
      </c>
      <c r="V925">
        <v>123.22</v>
      </c>
      <c r="W925">
        <v>1.57</v>
      </c>
      <c r="X925">
        <v>13.82</v>
      </c>
      <c r="Y925">
        <v>4.06</v>
      </c>
      <c r="Z925">
        <v>4</v>
      </c>
      <c r="AA925" t="s">
        <v>5102</v>
      </c>
      <c r="AB925">
        <v>0</v>
      </c>
      <c r="AC925">
        <v>3</v>
      </c>
      <c r="AD925">
        <v>3.286666666666667</v>
      </c>
      <c r="AF925" t="s">
        <v>5108</v>
      </c>
      <c r="AI925">
        <v>0</v>
      </c>
      <c r="AJ925">
        <v>0</v>
      </c>
      <c r="AK925" t="s">
        <v>7702</v>
      </c>
      <c r="AL925" t="s">
        <v>7702</v>
      </c>
      <c r="AM925" t="s">
        <v>7796</v>
      </c>
    </row>
    <row r="926" spans="1:39">
      <c r="A926" t="s">
        <v>5883</v>
      </c>
      <c r="B926" t="s">
        <v>4554</v>
      </c>
      <c r="C926" t="s">
        <v>4556</v>
      </c>
      <c r="D926">
        <v>320</v>
      </c>
      <c r="E926" t="s">
        <v>4559</v>
      </c>
      <c r="F926">
        <v>6.5</v>
      </c>
      <c r="K926" t="s">
        <v>4891</v>
      </c>
      <c r="M926" t="s">
        <v>6466</v>
      </c>
      <c r="N926">
        <v>8</v>
      </c>
      <c r="O926" t="s">
        <v>6607</v>
      </c>
      <c r="P926" t="s">
        <v>7362</v>
      </c>
      <c r="Q926">
        <v>6</v>
      </c>
      <c r="R926">
        <v>0</v>
      </c>
      <c r="S926">
        <v>2.67</v>
      </c>
      <c r="T926">
        <v>2.67</v>
      </c>
      <c r="U926">
        <v>393.27</v>
      </c>
      <c r="V926">
        <v>51.77</v>
      </c>
      <c r="W926">
        <v>3.08</v>
      </c>
      <c r="Y926">
        <v>0.02</v>
      </c>
      <c r="Z926">
        <v>3</v>
      </c>
      <c r="AA926" t="s">
        <v>5102</v>
      </c>
      <c r="AB926">
        <v>0</v>
      </c>
      <c r="AC926">
        <v>3</v>
      </c>
      <c r="AD926">
        <v>5.427357142857143</v>
      </c>
      <c r="AF926" t="s">
        <v>5108</v>
      </c>
      <c r="AI926">
        <v>0</v>
      </c>
      <c r="AJ926">
        <v>0</v>
      </c>
      <c r="AK926" t="s">
        <v>7785</v>
      </c>
      <c r="AL926" t="s">
        <v>7785</v>
      </c>
      <c r="AM926" t="s">
        <v>7796</v>
      </c>
    </row>
    <row r="927" spans="1:39">
      <c r="A927" t="s">
        <v>5884</v>
      </c>
      <c r="B927" t="s">
        <v>4554</v>
      </c>
      <c r="C927" t="s">
        <v>4556</v>
      </c>
      <c r="D927">
        <v>320</v>
      </c>
      <c r="E927" t="s">
        <v>4559</v>
      </c>
      <c r="F927">
        <v>6.5</v>
      </c>
      <c r="K927" t="s">
        <v>4891</v>
      </c>
      <c r="L927" t="s">
        <v>4892</v>
      </c>
      <c r="M927" t="s">
        <v>6457</v>
      </c>
      <c r="N927">
        <v>9</v>
      </c>
      <c r="O927" t="s">
        <v>6595</v>
      </c>
      <c r="P927" t="s">
        <v>7363</v>
      </c>
      <c r="Q927">
        <v>6</v>
      </c>
      <c r="R927">
        <v>2</v>
      </c>
      <c r="S927">
        <v>-0.22</v>
      </c>
      <c r="T927">
        <v>0.96</v>
      </c>
      <c r="U927">
        <v>374.47</v>
      </c>
      <c r="V927">
        <v>114.1</v>
      </c>
      <c r="W927">
        <v>2.3</v>
      </c>
      <c r="X927">
        <v>6.18</v>
      </c>
      <c r="Y927">
        <v>2.04</v>
      </c>
      <c r="Z927">
        <v>2</v>
      </c>
      <c r="AA927" t="s">
        <v>5102</v>
      </c>
      <c r="AB927">
        <v>0</v>
      </c>
      <c r="AC927">
        <v>3</v>
      </c>
      <c r="AD927">
        <v>4.593309523809524</v>
      </c>
      <c r="AF927" t="s">
        <v>5110</v>
      </c>
      <c r="AI927">
        <v>0</v>
      </c>
      <c r="AJ927">
        <v>0</v>
      </c>
      <c r="AK927" t="s">
        <v>7776</v>
      </c>
      <c r="AL927" t="s">
        <v>7776</v>
      </c>
      <c r="AM927" t="s">
        <v>7796</v>
      </c>
    </row>
    <row r="928" spans="1:39">
      <c r="A928" t="s">
        <v>5885</v>
      </c>
      <c r="B928" t="s">
        <v>4554</v>
      </c>
      <c r="C928" t="s">
        <v>4556</v>
      </c>
      <c r="D928">
        <v>320</v>
      </c>
      <c r="E928" t="s">
        <v>4559</v>
      </c>
      <c r="F928">
        <v>6.5</v>
      </c>
      <c r="K928" t="s">
        <v>4891</v>
      </c>
      <c r="L928" t="s">
        <v>4892</v>
      </c>
      <c r="M928" t="s">
        <v>6450</v>
      </c>
      <c r="N928">
        <v>9</v>
      </c>
      <c r="O928" t="s">
        <v>6586</v>
      </c>
      <c r="P928" t="s">
        <v>7364</v>
      </c>
      <c r="Q928">
        <v>6</v>
      </c>
      <c r="R928">
        <v>1</v>
      </c>
      <c r="S928">
        <v>2.77</v>
      </c>
      <c r="T928">
        <v>2.77</v>
      </c>
      <c r="U928">
        <v>473.93</v>
      </c>
      <c r="V928">
        <v>75.02</v>
      </c>
      <c r="W928">
        <v>4.3</v>
      </c>
      <c r="Y928">
        <v>2.03</v>
      </c>
      <c r="Z928">
        <v>3</v>
      </c>
      <c r="AA928" t="s">
        <v>5102</v>
      </c>
      <c r="AB928">
        <v>0</v>
      </c>
      <c r="AC928">
        <v>5</v>
      </c>
      <c r="AD928">
        <v>4.63454761904762</v>
      </c>
      <c r="AF928" t="s">
        <v>5108</v>
      </c>
      <c r="AI928">
        <v>0</v>
      </c>
      <c r="AJ928">
        <v>0</v>
      </c>
      <c r="AK928" t="s">
        <v>7769</v>
      </c>
      <c r="AL928" t="s">
        <v>7769</v>
      </c>
      <c r="AM928" t="s">
        <v>7796</v>
      </c>
    </row>
    <row r="929" spans="1:39">
      <c r="A929" t="s">
        <v>5886</v>
      </c>
      <c r="B929" t="s">
        <v>4554</v>
      </c>
      <c r="C929" t="s">
        <v>4556</v>
      </c>
      <c r="D929">
        <v>321</v>
      </c>
      <c r="E929" t="s">
        <v>4559</v>
      </c>
      <c r="F929">
        <v>6.49</v>
      </c>
      <c r="K929" t="s">
        <v>4891</v>
      </c>
      <c r="M929" t="s">
        <v>6415</v>
      </c>
      <c r="N929">
        <v>8</v>
      </c>
      <c r="O929" t="s">
        <v>6544</v>
      </c>
      <c r="P929" t="s">
        <v>7365</v>
      </c>
      <c r="Q929">
        <v>5</v>
      </c>
      <c r="R929">
        <v>1</v>
      </c>
      <c r="S929">
        <v>3.42</v>
      </c>
      <c r="T929">
        <v>3.42</v>
      </c>
      <c r="U929">
        <v>394.29</v>
      </c>
      <c r="V929">
        <v>54.46</v>
      </c>
      <c r="W929">
        <v>3.5</v>
      </c>
      <c r="X929">
        <v>13.59</v>
      </c>
      <c r="Y929">
        <v>1.87</v>
      </c>
      <c r="Z929">
        <v>2</v>
      </c>
      <c r="AA929" t="s">
        <v>5102</v>
      </c>
      <c r="AB929">
        <v>0</v>
      </c>
      <c r="AC929">
        <v>1</v>
      </c>
      <c r="AD929">
        <v>4.668404761904762</v>
      </c>
      <c r="AF929" t="s">
        <v>5108</v>
      </c>
      <c r="AI929">
        <v>0</v>
      </c>
      <c r="AJ929">
        <v>0</v>
      </c>
      <c r="AK929" t="s">
        <v>7737</v>
      </c>
      <c r="AL929" t="s">
        <v>7737</v>
      </c>
      <c r="AM929" t="s">
        <v>7796</v>
      </c>
    </row>
    <row r="930" spans="1:39">
      <c r="A930" t="s">
        <v>5887</v>
      </c>
      <c r="B930" t="s">
        <v>4554</v>
      </c>
      <c r="C930" t="s">
        <v>4556</v>
      </c>
      <c r="D930">
        <v>322</v>
      </c>
      <c r="E930" t="s">
        <v>4559</v>
      </c>
      <c r="F930">
        <v>6.49</v>
      </c>
      <c r="K930" t="s">
        <v>4891</v>
      </c>
      <c r="M930" t="s">
        <v>4915</v>
      </c>
      <c r="N930">
        <v>8</v>
      </c>
      <c r="O930" t="s">
        <v>6527</v>
      </c>
      <c r="P930" t="s">
        <v>7366</v>
      </c>
      <c r="Q930">
        <v>9</v>
      </c>
      <c r="R930">
        <v>3</v>
      </c>
      <c r="S930">
        <v>3.59</v>
      </c>
      <c r="T930">
        <v>4.59</v>
      </c>
      <c r="U930">
        <v>507.59</v>
      </c>
      <c r="V930">
        <v>107.63</v>
      </c>
      <c r="W930">
        <v>2.99</v>
      </c>
      <c r="X930">
        <v>7.14</v>
      </c>
      <c r="Y930">
        <v>7.28</v>
      </c>
      <c r="Z930">
        <v>3</v>
      </c>
      <c r="AA930" t="s">
        <v>5102</v>
      </c>
      <c r="AB930">
        <v>1</v>
      </c>
      <c r="AC930">
        <v>8</v>
      </c>
      <c r="AD930">
        <v>1.989</v>
      </c>
      <c r="AF930" t="s">
        <v>5108</v>
      </c>
      <c r="AI930">
        <v>0</v>
      </c>
      <c r="AJ930">
        <v>0</v>
      </c>
      <c r="AK930" t="s">
        <v>7724</v>
      </c>
      <c r="AL930" t="s">
        <v>7724</v>
      </c>
      <c r="AM930" t="s">
        <v>7796</v>
      </c>
    </row>
    <row r="931" spans="1:39">
      <c r="A931" t="s">
        <v>5533</v>
      </c>
      <c r="B931" t="s">
        <v>4554</v>
      </c>
      <c r="C931" t="s">
        <v>4556</v>
      </c>
      <c r="D931">
        <v>326</v>
      </c>
      <c r="E931" t="s">
        <v>4559</v>
      </c>
      <c r="F931">
        <v>6.49</v>
      </c>
      <c r="K931" t="s">
        <v>4891</v>
      </c>
      <c r="L931" t="s">
        <v>4892</v>
      </c>
      <c r="M931" t="s">
        <v>6440</v>
      </c>
      <c r="N931">
        <v>9</v>
      </c>
      <c r="O931" t="s">
        <v>6575</v>
      </c>
      <c r="P931" t="s">
        <v>7012</v>
      </c>
      <c r="Q931">
        <v>6</v>
      </c>
      <c r="R931">
        <v>3</v>
      </c>
      <c r="S931">
        <v>2.36</v>
      </c>
      <c r="T931">
        <v>2.58</v>
      </c>
      <c r="U931">
        <v>383.43</v>
      </c>
      <c r="V931">
        <v>127.07</v>
      </c>
      <c r="W931">
        <v>1.89</v>
      </c>
      <c r="X931">
        <v>7.68</v>
      </c>
      <c r="Y931">
        <v>1.15</v>
      </c>
      <c r="Z931">
        <v>3</v>
      </c>
      <c r="AA931" t="s">
        <v>5102</v>
      </c>
      <c r="AB931">
        <v>0</v>
      </c>
      <c r="AC931">
        <v>5</v>
      </c>
      <c r="AD931">
        <v>3.819309523809524</v>
      </c>
      <c r="AF931" t="s">
        <v>5108</v>
      </c>
      <c r="AI931">
        <v>0</v>
      </c>
      <c r="AJ931">
        <v>0</v>
      </c>
      <c r="AK931" t="s">
        <v>7704</v>
      </c>
      <c r="AL931" t="s">
        <v>7704</v>
      </c>
      <c r="AM931" t="s">
        <v>7796</v>
      </c>
    </row>
    <row r="932" spans="1:39">
      <c r="A932" t="s">
        <v>5888</v>
      </c>
      <c r="B932" t="s">
        <v>4554</v>
      </c>
      <c r="C932" t="s">
        <v>4556</v>
      </c>
      <c r="D932">
        <v>327</v>
      </c>
      <c r="E932" t="s">
        <v>4559</v>
      </c>
      <c r="F932">
        <v>6.49</v>
      </c>
      <c r="K932" t="s">
        <v>4891</v>
      </c>
      <c r="M932" t="s">
        <v>4915</v>
      </c>
      <c r="N932">
        <v>8</v>
      </c>
      <c r="O932" t="s">
        <v>6543</v>
      </c>
      <c r="P932" t="s">
        <v>7367</v>
      </c>
      <c r="Q932">
        <v>7</v>
      </c>
      <c r="R932">
        <v>1</v>
      </c>
      <c r="S932">
        <v>2.74</v>
      </c>
      <c r="T932">
        <v>2.74</v>
      </c>
      <c r="U932">
        <v>423.54</v>
      </c>
      <c r="V932">
        <v>72.28</v>
      </c>
      <c r="W932">
        <v>3.76</v>
      </c>
      <c r="X932">
        <v>13.59</v>
      </c>
      <c r="Y932">
        <v>3.26</v>
      </c>
      <c r="Z932">
        <v>3</v>
      </c>
      <c r="AA932" t="s">
        <v>5102</v>
      </c>
      <c r="AB932">
        <v>0</v>
      </c>
      <c r="AC932">
        <v>2</v>
      </c>
      <c r="AD932">
        <v>5.00947619047619</v>
      </c>
      <c r="AF932" t="s">
        <v>5108</v>
      </c>
      <c r="AI932">
        <v>0</v>
      </c>
      <c r="AJ932">
        <v>0</v>
      </c>
      <c r="AK932" t="s">
        <v>7736</v>
      </c>
      <c r="AL932" t="s">
        <v>7736</v>
      </c>
      <c r="AM932" t="s">
        <v>7796</v>
      </c>
    </row>
    <row r="933" spans="1:39">
      <c r="A933" t="s">
        <v>5583</v>
      </c>
      <c r="B933" t="s">
        <v>4554</v>
      </c>
      <c r="C933" t="s">
        <v>4556</v>
      </c>
      <c r="D933">
        <v>328</v>
      </c>
      <c r="E933" t="s">
        <v>4559</v>
      </c>
      <c r="F933">
        <v>6.48</v>
      </c>
      <c r="K933" t="s">
        <v>4891</v>
      </c>
      <c r="L933" t="s">
        <v>4892</v>
      </c>
      <c r="M933" t="s">
        <v>6394</v>
      </c>
      <c r="N933">
        <v>9</v>
      </c>
      <c r="O933" t="s">
        <v>6519</v>
      </c>
      <c r="P933" t="s">
        <v>7062</v>
      </c>
      <c r="Q933">
        <v>5</v>
      </c>
      <c r="R933">
        <v>2</v>
      </c>
      <c r="S933">
        <v>1.39</v>
      </c>
      <c r="T933">
        <v>1.67</v>
      </c>
      <c r="U933">
        <v>267.33</v>
      </c>
      <c r="V933">
        <v>58.56</v>
      </c>
      <c r="W933">
        <v>1.89</v>
      </c>
      <c r="X933">
        <v>7.41</v>
      </c>
      <c r="Y933">
        <v>0</v>
      </c>
      <c r="Z933">
        <v>1</v>
      </c>
      <c r="AA933" t="s">
        <v>5102</v>
      </c>
      <c r="AB933">
        <v>0</v>
      </c>
      <c r="AC933">
        <v>2</v>
      </c>
      <c r="AD933">
        <v>5.5</v>
      </c>
      <c r="AF933" t="s">
        <v>5108</v>
      </c>
      <c r="AI933">
        <v>0</v>
      </c>
      <c r="AJ933">
        <v>0</v>
      </c>
      <c r="AK933" t="s">
        <v>7717</v>
      </c>
      <c r="AL933" t="s">
        <v>7717</v>
      </c>
      <c r="AM933" t="s">
        <v>7796</v>
      </c>
    </row>
    <row r="934" spans="1:39">
      <c r="A934" t="s">
        <v>5889</v>
      </c>
      <c r="B934" t="s">
        <v>4554</v>
      </c>
      <c r="C934" t="s">
        <v>4556</v>
      </c>
      <c r="D934">
        <v>330</v>
      </c>
      <c r="E934" t="s">
        <v>4559</v>
      </c>
      <c r="F934">
        <v>6.48</v>
      </c>
      <c r="K934" t="s">
        <v>4891</v>
      </c>
      <c r="M934" t="s">
        <v>6423</v>
      </c>
      <c r="N934">
        <v>8</v>
      </c>
      <c r="O934" t="s">
        <v>6552</v>
      </c>
      <c r="P934" t="s">
        <v>7368</v>
      </c>
      <c r="Q934">
        <v>6</v>
      </c>
      <c r="R934">
        <v>2</v>
      </c>
      <c r="S934">
        <v>2.06</v>
      </c>
      <c r="T934">
        <v>2.06</v>
      </c>
      <c r="U934">
        <v>293.33</v>
      </c>
      <c r="V934">
        <v>98.3</v>
      </c>
      <c r="W934">
        <v>2.53</v>
      </c>
      <c r="X934">
        <v>11.94</v>
      </c>
      <c r="Y934">
        <v>4.08</v>
      </c>
      <c r="Z934">
        <v>4</v>
      </c>
      <c r="AA934" t="s">
        <v>5102</v>
      </c>
      <c r="AB934">
        <v>0</v>
      </c>
      <c r="AC934">
        <v>2</v>
      </c>
      <c r="AD934">
        <v>5.193333333333333</v>
      </c>
      <c r="AF934" t="s">
        <v>5108</v>
      </c>
      <c r="AI934">
        <v>0</v>
      </c>
      <c r="AJ934">
        <v>0</v>
      </c>
      <c r="AK934" t="s">
        <v>7741</v>
      </c>
      <c r="AL934" t="s">
        <v>7741</v>
      </c>
      <c r="AM934" t="s">
        <v>7796</v>
      </c>
    </row>
    <row r="935" spans="1:39">
      <c r="A935" t="s">
        <v>5890</v>
      </c>
      <c r="B935" t="s">
        <v>4554</v>
      </c>
      <c r="C935" t="s">
        <v>4556</v>
      </c>
      <c r="D935">
        <v>330</v>
      </c>
      <c r="E935" t="s">
        <v>4559</v>
      </c>
      <c r="F935">
        <v>6.48</v>
      </c>
      <c r="K935" t="s">
        <v>4891</v>
      </c>
      <c r="L935" t="s">
        <v>4892</v>
      </c>
      <c r="M935" t="s">
        <v>6380</v>
      </c>
      <c r="N935">
        <v>9</v>
      </c>
      <c r="O935" t="s">
        <v>6502</v>
      </c>
      <c r="P935" t="s">
        <v>7369</v>
      </c>
      <c r="Q935">
        <v>6</v>
      </c>
      <c r="R935">
        <v>2</v>
      </c>
      <c r="S935">
        <v>0.5600000000000001</v>
      </c>
      <c r="T935">
        <v>2.31</v>
      </c>
      <c r="U935">
        <v>419.58</v>
      </c>
      <c r="V935">
        <v>101.21</v>
      </c>
      <c r="W935">
        <v>3.39</v>
      </c>
      <c r="X935">
        <v>5.92</v>
      </c>
      <c r="Y935">
        <v>1.99</v>
      </c>
      <c r="Z935">
        <v>2</v>
      </c>
      <c r="AA935" t="s">
        <v>5102</v>
      </c>
      <c r="AB935">
        <v>0</v>
      </c>
      <c r="AC935">
        <v>2</v>
      </c>
      <c r="AD935">
        <v>4.700761904761904</v>
      </c>
      <c r="AF935" t="s">
        <v>5110</v>
      </c>
      <c r="AI935">
        <v>0</v>
      </c>
      <c r="AJ935">
        <v>0</v>
      </c>
      <c r="AK935" t="s">
        <v>7705</v>
      </c>
      <c r="AL935" t="s">
        <v>7705</v>
      </c>
      <c r="AM935" t="s">
        <v>7796</v>
      </c>
    </row>
    <row r="936" spans="1:39">
      <c r="A936" t="s">
        <v>5891</v>
      </c>
      <c r="B936" t="s">
        <v>4554</v>
      </c>
      <c r="C936" t="s">
        <v>4556</v>
      </c>
      <c r="D936">
        <v>330</v>
      </c>
      <c r="E936" t="s">
        <v>4559</v>
      </c>
      <c r="F936">
        <v>6.48</v>
      </c>
      <c r="K936" t="s">
        <v>4891</v>
      </c>
      <c r="L936" t="s">
        <v>4892</v>
      </c>
      <c r="M936" t="s">
        <v>6374</v>
      </c>
      <c r="N936">
        <v>9</v>
      </c>
      <c r="O936" t="s">
        <v>6490</v>
      </c>
      <c r="P936" t="s">
        <v>7370</v>
      </c>
      <c r="Q936">
        <v>8</v>
      </c>
      <c r="R936">
        <v>3</v>
      </c>
      <c r="S936">
        <v>2.4</v>
      </c>
      <c r="T936">
        <v>2.59</v>
      </c>
      <c r="U936">
        <v>569.65</v>
      </c>
      <c r="V936">
        <v>136.63</v>
      </c>
      <c r="W936">
        <v>4.81</v>
      </c>
      <c r="X936">
        <v>7.84</v>
      </c>
      <c r="Y936">
        <v>6.47</v>
      </c>
      <c r="Z936">
        <v>4</v>
      </c>
      <c r="AA936" t="s">
        <v>5102</v>
      </c>
      <c r="AB936">
        <v>1</v>
      </c>
      <c r="AC936">
        <v>7</v>
      </c>
      <c r="AD936">
        <v>2.966666666666667</v>
      </c>
      <c r="AF936" t="s">
        <v>5108</v>
      </c>
      <c r="AI936">
        <v>0</v>
      </c>
      <c r="AJ936">
        <v>0</v>
      </c>
      <c r="AK936" t="s">
        <v>7693</v>
      </c>
      <c r="AL936" t="s">
        <v>7693</v>
      </c>
      <c r="AM936" t="s">
        <v>7796</v>
      </c>
    </row>
    <row r="937" spans="1:39">
      <c r="A937" t="s">
        <v>5892</v>
      </c>
      <c r="B937" t="s">
        <v>4554</v>
      </c>
      <c r="C937" t="s">
        <v>4556</v>
      </c>
      <c r="D937">
        <v>330</v>
      </c>
      <c r="E937" t="s">
        <v>4559</v>
      </c>
      <c r="F937">
        <v>6.48</v>
      </c>
      <c r="K937" t="s">
        <v>4891</v>
      </c>
      <c r="L937" t="s">
        <v>4892</v>
      </c>
      <c r="M937" t="s">
        <v>6408</v>
      </c>
      <c r="N937">
        <v>9</v>
      </c>
      <c r="O937" t="s">
        <v>6535</v>
      </c>
      <c r="P937" t="s">
        <v>7371</v>
      </c>
      <c r="Q937">
        <v>7</v>
      </c>
      <c r="R937">
        <v>2</v>
      </c>
      <c r="S937">
        <v>3.93</v>
      </c>
      <c r="T937">
        <v>3.93</v>
      </c>
      <c r="U937">
        <v>464.53</v>
      </c>
      <c r="V937">
        <v>107.31</v>
      </c>
      <c r="W937">
        <v>4.14</v>
      </c>
      <c r="X937">
        <v>10.84</v>
      </c>
      <c r="Y937">
        <v>1.31</v>
      </c>
      <c r="Z937">
        <v>5</v>
      </c>
      <c r="AA937" t="s">
        <v>5102</v>
      </c>
      <c r="AB937">
        <v>0</v>
      </c>
      <c r="AC937">
        <v>5</v>
      </c>
      <c r="AD937">
        <v>2.746357142857143</v>
      </c>
      <c r="AF937" t="s">
        <v>5108</v>
      </c>
      <c r="AI937">
        <v>0</v>
      </c>
      <c r="AJ937">
        <v>0</v>
      </c>
      <c r="AK937" t="s">
        <v>5113</v>
      </c>
      <c r="AL937" t="s">
        <v>5113</v>
      </c>
      <c r="AM937" t="s">
        <v>7796</v>
      </c>
    </row>
    <row r="938" spans="1:39">
      <c r="A938" t="s">
        <v>5893</v>
      </c>
      <c r="B938" t="s">
        <v>4554</v>
      </c>
      <c r="C938" t="s">
        <v>4556</v>
      </c>
      <c r="D938">
        <v>333.96</v>
      </c>
      <c r="E938" t="s">
        <v>4559</v>
      </c>
      <c r="F938">
        <v>6.48</v>
      </c>
      <c r="K938" t="s">
        <v>4891</v>
      </c>
      <c r="L938" t="s">
        <v>4892</v>
      </c>
      <c r="M938" t="s">
        <v>4901</v>
      </c>
      <c r="N938">
        <v>9</v>
      </c>
      <c r="O938" t="s">
        <v>6573</v>
      </c>
      <c r="P938" t="s">
        <v>7372</v>
      </c>
      <c r="Q938">
        <v>4</v>
      </c>
      <c r="R938">
        <v>1</v>
      </c>
      <c r="S938">
        <v>4.36</v>
      </c>
      <c r="T938">
        <v>4.36</v>
      </c>
      <c r="U938">
        <v>295.32</v>
      </c>
      <c r="V938">
        <v>47.04</v>
      </c>
      <c r="W938">
        <v>4.03</v>
      </c>
      <c r="Y938">
        <v>2.67</v>
      </c>
      <c r="Z938">
        <v>3</v>
      </c>
      <c r="AA938" t="s">
        <v>5102</v>
      </c>
      <c r="AB938">
        <v>0</v>
      </c>
      <c r="AC938">
        <v>4</v>
      </c>
      <c r="AD938">
        <v>4.153333333333333</v>
      </c>
      <c r="AF938" t="s">
        <v>5108</v>
      </c>
      <c r="AI938">
        <v>0</v>
      </c>
      <c r="AJ938">
        <v>0</v>
      </c>
      <c r="AK938" t="s">
        <v>7759</v>
      </c>
      <c r="AL938" t="s">
        <v>7759</v>
      </c>
      <c r="AM938" t="s">
        <v>7796</v>
      </c>
    </row>
    <row r="939" spans="1:39">
      <c r="A939" t="s">
        <v>5893</v>
      </c>
      <c r="B939" t="s">
        <v>4554</v>
      </c>
      <c r="C939" t="s">
        <v>4556</v>
      </c>
      <c r="D939">
        <v>334</v>
      </c>
      <c r="E939" t="s">
        <v>4559</v>
      </c>
      <c r="F939">
        <v>6.48</v>
      </c>
      <c r="K939" t="s">
        <v>4891</v>
      </c>
      <c r="L939" t="s">
        <v>4892</v>
      </c>
      <c r="M939" t="s">
        <v>4901</v>
      </c>
      <c r="N939">
        <v>9</v>
      </c>
      <c r="O939" t="s">
        <v>6573</v>
      </c>
      <c r="P939" t="s">
        <v>7372</v>
      </c>
      <c r="Q939">
        <v>4</v>
      </c>
      <c r="R939">
        <v>1</v>
      </c>
      <c r="S939">
        <v>4.36</v>
      </c>
      <c r="T939">
        <v>4.36</v>
      </c>
      <c r="U939">
        <v>295.32</v>
      </c>
      <c r="V939">
        <v>47.04</v>
      </c>
      <c r="W939">
        <v>4.03</v>
      </c>
      <c r="Y939">
        <v>2.67</v>
      </c>
      <c r="Z939">
        <v>3</v>
      </c>
      <c r="AA939" t="s">
        <v>5102</v>
      </c>
      <c r="AB939">
        <v>0</v>
      </c>
      <c r="AC939">
        <v>4</v>
      </c>
      <c r="AD939">
        <v>4.153333333333333</v>
      </c>
      <c r="AF939" t="s">
        <v>5108</v>
      </c>
      <c r="AI939">
        <v>0</v>
      </c>
      <c r="AJ939">
        <v>0</v>
      </c>
      <c r="AK939" t="s">
        <v>7759</v>
      </c>
      <c r="AL939" t="s">
        <v>7759</v>
      </c>
      <c r="AM939" t="s">
        <v>7796</v>
      </c>
    </row>
    <row r="940" spans="1:39">
      <c r="A940" t="s">
        <v>5894</v>
      </c>
      <c r="B940" t="s">
        <v>4554</v>
      </c>
      <c r="C940" t="s">
        <v>4556</v>
      </c>
      <c r="D940">
        <v>340</v>
      </c>
      <c r="E940" t="s">
        <v>4559</v>
      </c>
      <c r="F940">
        <v>6.47</v>
      </c>
      <c r="K940" t="s">
        <v>4891</v>
      </c>
      <c r="M940" t="s">
        <v>6423</v>
      </c>
      <c r="N940">
        <v>8</v>
      </c>
      <c r="O940" t="s">
        <v>6552</v>
      </c>
      <c r="P940" t="s">
        <v>7373</v>
      </c>
      <c r="Q940">
        <v>7</v>
      </c>
      <c r="R940">
        <v>2</v>
      </c>
      <c r="S940">
        <v>1.99</v>
      </c>
      <c r="T940">
        <v>2</v>
      </c>
      <c r="U940">
        <v>299.33</v>
      </c>
      <c r="V940">
        <v>99.08</v>
      </c>
      <c r="W940">
        <v>2.37</v>
      </c>
      <c r="X940">
        <v>8.970000000000001</v>
      </c>
      <c r="Y940">
        <v>4.18</v>
      </c>
      <c r="Z940">
        <v>3</v>
      </c>
      <c r="AA940" t="s">
        <v>5102</v>
      </c>
      <c r="AB940">
        <v>0</v>
      </c>
      <c r="AC940">
        <v>3</v>
      </c>
      <c r="AD940">
        <v>5.197333333333333</v>
      </c>
      <c r="AF940" t="s">
        <v>5108</v>
      </c>
      <c r="AI940">
        <v>0</v>
      </c>
      <c r="AJ940">
        <v>0</v>
      </c>
      <c r="AK940" t="s">
        <v>7741</v>
      </c>
      <c r="AL940" t="s">
        <v>7741</v>
      </c>
      <c r="AM940" t="s">
        <v>7796</v>
      </c>
    </row>
    <row r="941" spans="1:39">
      <c r="A941" t="s">
        <v>5895</v>
      </c>
      <c r="B941" t="s">
        <v>4554</v>
      </c>
      <c r="C941" t="s">
        <v>4556</v>
      </c>
      <c r="D941">
        <v>340</v>
      </c>
      <c r="E941" t="s">
        <v>4559</v>
      </c>
      <c r="F941">
        <v>6.47</v>
      </c>
      <c r="K941" t="s">
        <v>4891</v>
      </c>
      <c r="M941" t="s">
        <v>6423</v>
      </c>
      <c r="N941">
        <v>8</v>
      </c>
      <c r="O941" t="s">
        <v>6552</v>
      </c>
      <c r="P941" t="s">
        <v>7374</v>
      </c>
      <c r="Q941">
        <v>6</v>
      </c>
      <c r="R941">
        <v>2</v>
      </c>
      <c r="S941">
        <v>2.6</v>
      </c>
      <c r="T941">
        <v>2.73</v>
      </c>
      <c r="U941">
        <v>287.3</v>
      </c>
      <c r="V941">
        <v>89.84999999999999</v>
      </c>
      <c r="W941">
        <v>2.5</v>
      </c>
      <c r="X941">
        <v>7.97</v>
      </c>
      <c r="Y941">
        <v>3.85</v>
      </c>
      <c r="Z941">
        <v>3</v>
      </c>
      <c r="AA941" t="s">
        <v>5102</v>
      </c>
      <c r="AB941">
        <v>0</v>
      </c>
      <c r="AC941">
        <v>2</v>
      </c>
      <c r="AD941">
        <v>5.2</v>
      </c>
      <c r="AF941" t="s">
        <v>5108</v>
      </c>
      <c r="AI941">
        <v>0</v>
      </c>
      <c r="AJ941">
        <v>0</v>
      </c>
      <c r="AK941" t="s">
        <v>7741</v>
      </c>
      <c r="AL941" t="s">
        <v>7741</v>
      </c>
      <c r="AM941" t="s">
        <v>7796</v>
      </c>
    </row>
    <row r="942" spans="1:39">
      <c r="A942" t="s">
        <v>5896</v>
      </c>
      <c r="B942" t="s">
        <v>4554</v>
      </c>
      <c r="C942" t="s">
        <v>4556</v>
      </c>
      <c r="D942">
        <v>340</v>
      </c>
      <c r="E942" t="s">
        <v>4559</v>
      </c>
      <c r="F942">
        <v>6.47</v>
      </c>
      <c r="K942" t="s">
        <v>4891</v>
      </c>
      <c r="L942" t="s">
        <v>4892</v>
      </c>
      <c r="M942" t="s">
        <v>6431</v>
      </c>
      <c r="N942">
        <v>9</v>
      </c>
      <c r="O942" t="s">
        <v>6563</v>
      </c>
      <c r="P942" t="s">
        <v>7375</v>
      </c>
      <c r="Q942">
        <v>6</v>
      </c>
      <c r="R942">
        <v>1</v>
      </c>
      <c r="S942">
        <v>2.86</v>
      </c>
      <c r="T942">
        <v>2.87</v>
      </c>
      <c r="U942">
        <v>334.38</v>
      </c>
      <c r="V942">
        <v>71.37</v>
      </c>
      <c r="W942">
        <v>2.75</v>
      </c>
      <c r="X942">
        <v>9.140000000000001</v>
      </c>
      <c r="Y942">
        <v>4.1</v>
      </c>
      <c r="Z942">
        <v>3</v>
      </c>
      <c r="AA942" t="s">
        <v>5102</v>
      </c>
      <c r="AB942">
        <v>0</v>
      </c>
      <c r="AC942">
        <v>3</v>
      </c>
      <c r="AD942">
        <v>5.403333333333333</v>
      </c>
      <c r="AF942" t="s">
        <v>5108</v>
      </c>
      <c r="AI942">
        <v>0</v>
      </c>
      <c r="AJ942">
        <v>0</v>
      </c>
      <c r="AK942" t="s">
        <v>7750</v>
      </c>
      <c r="AL942" t="s">
        <v>7750</v>
      </c>
      <c r="AM942" t="s">
        <v>7796</v>
      </c>
    </row>
    <row r="943" spans="1:39">
      <c r="A943" t="s">
        <v>5897</v>
      </c>
      <c r="B943" t="s">
        <v>4554</v>
      </c>
      <c r="C943" t="s">
        <v>4556</v>
      </c>
      <c r="D943">
        <v>340</v>
      </c>
      <c r="E943" t="s">
        <v>4559</v>
      </c>
      <c r="F943">
        <v>6.47</v>
      </c>
      <c r="K943" t="s">
        <v>4891</v>
      </c>
      <c r="M943" t="s">
        <v>4915</v>
      </c>
      <c r="N943">
        <v>8</v>
      </c>
      <c r="O943" t="s">
        <v>6499</v>
      </c>
      <c r="P943" t="s">
        <v>7376</v>
      </c>
      <c r="Q943">
        <v>7</v>
      </c>
      <c r="R943">
        <v>3</v>
      </c>
      <c r="S943">
        <v>4.69</v>
      </c>
      <c r="T943">
        <v>4.69</v>
      </c>
      <c r="U943">
        <v>356.39</v>
      </c>
      <c r="V943">
        <v>110.33</v>
      </c>
      <c r="W943">
        <v>3.33</v>
      </c>
      <c r="Y943">
        <v>4.69</v>
      </c>
      <c r="Z943">
        <v>5</v>
      </c>
      <c r="AA943" t="s">
        <v>5102</v>
      </c>
      <c r="AB943">
        <v>0</v>
      </c>
      <c r="AC943">
        <v>3</v>
      </c>
      <c r="AD943">
        <v>2.644</v>
      </c>
      <c r="AF943" t="s">
        <v>5108</v>
      </c>
      <c r="AI943">
        <v>0</v>
      </c>
      <c r="AJ943">
        <v>0</v>
      </c>
      <c r="AK943" t="s">
        <v>7702</v>
      </c>
      <c r="AL943" t="s">
        <v>7702</v>
      </c>
      <c r="AM943" t="s">
        <v>7796</v>
      </c>
    </row>
    <row r="944" spans="1:39">
      <c r="A944" t="s">
        <v>5898</v>
      </c>
      <c r="B944" t="s">
        <v>4554</v>
      </c>
      <c r="C944" t="s">
        <v>4556</v>
      </c>
      <c r="D944">
        <v>340</v>
      </c>
      <c r="E944" t="s">
        <v>4559</v>
      </c>
      <c r="F944">
        <v>6.47</v>
      </c>
      <c r="K944" t="s">
        <v>4891</v>
      </c>
      <c r="L944" t="s">
        <v>4892</v>
      </c>
      <c r="M944" t="s">
        <v>6374</v>
      </c>
      <c r="N944">
        <v>9</v>
      </c>
      <c r="O944" t="s">
        <v>6490</v>
      </c>
      <c r="P944" t="s">
        <v>7377</v>
      </c>
      <c r="Q944">
        <v>8</v>
      </c>
      <c r="R944">
        <v>3</v>
      </c>
      <c r="S944">
        <v>2.67</v>
      </c>
      <c r="T944">
        <v>2.76</v>
      </c>
      <c r="U944">
        <v>569.65</v>
      </c>
      <c r="V944">
        <v>136.63</v>
      </c>
      <c r="W944">
        <v>4.81</v>
      </c>
      <c r="X944">
        <v>8.23</v>
      </c>
      <c r="Y944">
        <v>6.31</v>
      </c>
      <c r="Z944">
        <v>4</v>
      </c>
      <c r="AA944" t="s">
        <v>5102</v>
      </c>
      <c r="AB944">
        <v>1</v>
      </c>
      <c r="AC944">
        <v>7</v>
      </c>
      <c r="AD944">
        <v>2.831666666666667</v>
      </c>
      <c r="AF944" t="s">
        <v>5108</v>
      </c>
      <c r="AI944">
        <v>0</v>
      </c>
      <c r="AJ944">
        <v>0</v>
      </c>
      <c r="AK944" t="s">
        <v>7693</v>
      </c>
      <c r="AL944" t="s">
        <v>7693</v>
      </c>
      <c r="AM944" t="s">
        <v>7796</v>
      </c>
    </row>
    <row r="945" spans="1:39">
      <c r="A945" t="s">
        <v>5899</v>
      </c>
      <c r="B945" t="s">
        <v>4554</v>
      </c>
      <c r="C945" t="s">
        <v>4556</v>
      </c>
      <c r="D945">
        <v>341</v>
      </c>
      <c r="E945" t="s">
        <v>4559</v>
      </c>
      <c r="F945">
        <v>6.47</v>
      </c>
      <c r="K945" t="s">
        <v>4891</v>
      </c>
      <c r="M945" t="s">
        <v>4915</v>
      </c>
      <c r="N945">
        <v>8</v>
      </c>
      <c r="O945" t="s">
        <v>6564</v>
      </c>
      <c r="P945" t="s">
        <v>7378</v>
      </c>
      <c r="Q945">
        <v>9</v>
      </c>
      <c r="R945">
        <v>1</v>
      </c>
      <c r="S945">
        <v>2.98</v>
      </c>
      <c r="T945">
        <v>3.03</v>
      </c>
      <c r="U945">
        <v>506.01</v>
      </c>
      <c r="V945">
        <v>92.43000000000001</v>
      </c>
      <c r="W945">
        <v>3.92</v>
      </c>
      <c r="X945">
        <v>9.15</v>
      </c>
      <c r="Y945">
        <v>6.46</v>
      </c>
      <c r="Z945">
        <v>4</v>
      </c>
      <c r="AA945" t="s">
        <v>5102</v>
      </c>
      <c r="AB945">
        <v>1</v>
      </c>
      <c r="AC945">
        <v>5</v>
      </c>
      <c r="AD945">
        <v>4.247333333333334</v>
      </c>
      <c r="AF945" t="s">
        <v>5108</v>
      </c>
      <c r="AI945">
        <v>0</v>
      </c>
      <c r="AJ945">
        <v>0</v>
      </c>
      <c r="AK945" t="s">
        <v>7751</v>
      </c>
      <c r="AL945" t="s">
        <v>7751</v>
      </c>
      <c r="AM945" t="s">
        <v>7796</v>
      </c>
    </row>
    <row r="946" spans="1:39">
      <c r="A946" t="s">
        <v>5900</v>
      </c>
      <c r="B946" t="s">
        <v>4554</v>
      </c>
      <c r="C946" t="s">
        <v>4556</v>
      </c>
      <c r="D946">
        <v>341.98</v>
      </c>
      <c r="E946" t="s">
        <v>4559</v>
      </c>
      <c r="F946">
        <v>6.47</v>
      </c>
      <c r="K946" t="s">
        <v>4891</v>
      </c>
      <c r="L946" t="s">
        <v>4892</v>
      </c>
      <c r="M946" t="s">
        <v>4901</v>
      </c>
      <c r="N946">
        <v>9</v>
      </c>
      <c r="O946" t="s">
        <v>6573</v>
      </c>
      <c r="P946" t="s">
        <v>7379</v>
      </c>
      <c r="Q946">
        <v>3</v>
      </c>
      <c r="R946">
        <v>1</v>
      </c>
      <c r="S946">
        <v>5.45</v>
      </c>
      <c r="T946">
        <v>5.45</v>
      </c>
      <c r="U946">
        <v>340.22</v>
      </c>
      <c r="V946">
        <v>37.81</v>
      </c>
      <c r="W946">
        <v>4.96</v>
      </c>
      <c r="Y946">
        <v>2.54</v>
      </c>
      <c r="Z946">
        <v>3</v>
      </c>
      <c r="AA946" t="s">
        <v>5102</v>
      </c>
      <c r="AB946">
        <v>0</v>
      </c>
      <c r="AC946">
        <v>3</v>
      </c>
      <c r="AD946">
        <v>3.723833333333334</v>
      </c>
      <c r="AF946" t="s">
        <v>5108</v>
      </c>
      <c r="AI946">
        <v>0</v>
      </c>
      <c r="AJ946">
        <v>0</v>
      </c>
      <c r="AK946" t="s">
        <v>7759</v>
      </c>
      <c r="AL946" t="s">
        <v>7759</v>
      </c>
      <c r="AM946" t="s">
        <v>7796</v>
      </c>
    </row>
    <row r="947" spans="1:39">
      <c r="A947" t="s">
        <v>5901</v>
      </c>
      <c r="B947" t="s">
        <v>4554</v>
      </c>
      <c r="C947" t="s">
        <v>4556</v>
      </c>
      <c r="D947">
        <v>342</v>
      </c>
      <c r="E947" t="s">
        <v>4559</v>
      </c>
      <c r="F947">
        <v>6.47</v>
      </c>
      <c r="K947" t="s">
        <v>4891</v>
      </c>
      <c r="M947" t="s">
        <v>6423</v>
      </c>
      <c r="N947">
        <v>8</v>
      </c>
      <c r="O947" t="s">
        <v>6552</v>
      </c>
      <c r="P947" t="s">
        <v>7380</v>
      </c>
      <c r="Q947">
        <v>7</v>
      </c>
      <c r="R947">
        <v>2</v>
      </c>
      <c r="S947">
        <v>1.52</v>
      </c>
      <c r="T947">
        <v>1.73</v>
      </c>
      <c r="U947">
        <v>315.31</v>
      </c>
      <c r="V947">
        <v>99.08</v>
      </c>
      <c r="W947">
        <v>1.88</v>
      </c>
      <c r="X947">
        <v>7.7</v>
      </c>
      <c r="Y947">
        <v>3.8</v>
      </c>
      <c r="Z947">
        <v>3</v>
      </c>
      <c r="AA947" t="s">
        <v>5102</v>
      </c>
      <c r="AB947">
        <v>0</v>
      </c>
      <c r="AC947">
        <v>2</v>
      </c>
      <c r="AD947">
        <v>5.197333333333333</v>
      </c>
      <c r="AF947" t="s">
        <v>5108</v>
      </c>
      <c r="AI947">
        <v>0</v>
      </c>
      <c r="AJ947">
        <v>0</v>
      </c>
      <c r="AK947" t="s">
        <v>7741</v>
      </c>
      <c r="AL947" t="s">
        <v>7741</v>
      </c>
      <c r="AM947" t="s">
        <v>7796</v>
      </c>
    </row>
    <row r="948" spans="1:39">
      <c r="A948" t="s">
        <v>5900</v>
      </c>
      <c r="B948" t="s">
        <v>4554</v>
      </c>
      <c r="C948" t="s">
        <v>4556</v>
      </c>
      <c r="D948">
        <v>342</v>
      </c>
      <c r="E948" t="s">
        <v>4559</v>
      </c>
      <c r="F948">
        <v>6.47</v>
      </c>
      <c r="K948" t="s">
        <v>4891</v>
      </c>
      <c r="L948" t="s">
        <v>4892</v>
      </c>
      <c r="M948" t="s">
        <v>4901</v>
      </c>
      <c r="N948">
        <v>9</v>
      </c>
      <c r="O948" t="s">
        <v>6573</v>
      </c>
      <c r="P948" t="s">
        <v>7379</v>
      </c>
      <c r="Q948">
        <v>3</v>
      </c>
      <c r="R948">
        <v>1</v>
      </c>
      <c r="S948">
        <v>5.45</v>
      </c>
      <c r="T948">
        <v>5.45</v>
      </c>
      <c r="U948">
        <v>340.22</v>
      </c>
      <c r="V948">
        <v>37.81</v>
      </c>
      <c r="W948">
        <v>4.96</v>
      </c>
      <c r="Y948">
        <v>2.54</v>
      </c>
      <c r="Z948">
        <v>3</v>
      </c>
      <c r="AA948" t="s">
        <v>5102</v>
      </c>
      <c r="AB948">
        <v>0</v>
      </c>
      <c r="AC948">
        <v>3</v>
      </c>
      <c r="AD948">
        <v>3.723833333333334</v>
      </c>
      <c r="AF948" t="s">
        <v>5108</v>
      </c>
      <c r="AI948">
        <v>0</v>
      </c>
      <c r="AJ948">
        <v>0</v>
      </c>
      <c r="AK948" t="s">
        <v>7759</v>
      </c>
      <c r="AL948" t="s">
        <v>7759</v>
      </c>
      <c r="AM948" t="s">
        <v>7796</v>
      </c>
    </row>
    <row r="949" spans="1:39">
      <c r="A949" t="s">
        <v>5902</v>
      </c>
      <c r="B949" t="s">
        <v>4554</v>
      </c>
      <c r="C949" t="s">
        <v>4556</v>
      </c>
      <c r="D949">
        <v>346</v>
      </c>
      <c r="E949" t="s">
        <v>4559</v>
      </c>
      <c r="F949">
        <v>6.46</v>
      </c>
      <c r="K949" t="s">
        <v>4891</v>
      </c>
      <c r="L949" t="s">
        <v>4892</v>
      </c>
      <c r="M949" t="s">
        <v>6375</v>
      </c>
      <c r="N949">
        <v>9</v>
      </c>
      <c r="O949" t="s">
        <v>6491</v>
      </c>
      <c r="P949" t="s">
        <v>7381</v>
      </c>
      <c r="Q949">
        <v>6</v>
      </c>
      <c r="R949">
        <v>2</v>
      </c>
      <c r="S949">
        <v>3.34</v>
      </c>
      <c r="T949">
        <v>3.35</v>
      </c>
      <c r="U949">
        <v>348.82</v>
      </c>
      <c r="V949">
        <v>80.05</v>
      </c>
      <c r="W949">
        <v>4.46</v>
      </c>
      <c r="X949">
        <v>9.33</v>
      </c>
      <c r="Y949">
        <v>1.67</v>
      </c>
      <c r="Z949">
        <v>3</v>
      </c>
      <c r="AA949" t="s">
        <v>5102</v>
      </c>
      <c r="AB949">
        <v>0</v>
      </c>
      <c r="AC949">
        <v>4</v>
      </c>
      <c r="AD949">
        <v>4.655</v>
      </c>
      <c r="AF949" t="s">
        <v>5108</v>
      </c>
      <c r="AI949">
        <v>0</v>
      </c>
      <c r="AJ949">
        <v>0</v>
      </c>
      <c r="AK949" t="s">
        <v>7694</v>
      </c>
      <c r="AL949" t="s">
        <v>7694</v>
      </c>
      <c r="AM949" t="s">
        <v>7796</v>
      </c>
    </row>
    <row r="950" spans="1:39">
      <c r="A950" t="s">
        <v>5903</v>
      </c>
      <c r="B950" t="s">
        <v>4554</v>
      </c>
      <c r="C950" t="s">
        <v>4556</v>
      </c>
      <c r="D950">
        <v>347</v>
      </c>
      <c r="E950" t="s">
        <v>4559</v>
      </c>
      <c r="F950">
        <v>6.46</v>
      </c>
      <c r="K950" t="s">
        <v>4891</v>
      </c>
      <c r="M950" t="s">
        <v>6423</v>
      </c>
      <c r="N950">
        <v>8</v>
      </c>
      <c r="O950" t="s">
        <v>6552</v>
      </c>
      <c r="P950" t="s">
        <v>7382</v>
      </c>
      <c r="Q950">
        <v>6</v>
      </c>
      <c r="R950">
        <v>1</v>
      </c>
      <c r="S950">
        <v>3.51</v>
      </c>
      <c r="T950">
        <v>3.51</v>
      </c>
      <c r="U950">
        <v>293.33</v>
      </c>
      <c r="V950">
        <v>82.76000000000001</v>
      </c>
      <c r="W950">
        <v>3.4</v>
      </c>
      <c r="Y950">
        <v>4.07</v>
      </c>
      <c r="Z950">
        <v>4</v>
      </c>
      <c r="AA950" t="s">
        <v>5102</v>
      </c>
      <c r="AB950">
        <v>0</v>
      </c>
      <c r="AC950">
        <v>2</v>
      </c>
      <c r="AD950">
        <v>4.823333333333334</v>
      </c>
      <c r="AF950" t="s">
        <v>5108</v>
      </c>
      <c r="AI950">
        <v>0</v>
      </c>
      <c r="AJ950">
        <v>0</v>
      </c>
      <c r="AK950" t="s">
        <v>7741</v>
      </c>
      <c r="AL950" t="s">
        <v>7741</v>
      </c>
      <c r="AM950" t="s">
        <v>7796</v>
      </c>
    </row>
    <row r="951" spans="1:39">
      <c r="A951" t="s">
        <v>5904</v>
      </c>
      <c r="B951" t="s">
        <v>4554</v>
      </c>
      <c r="C951" t="s">
        <v>4556</v>
      </c>
      <c r="D951">
        <v>350</v>
      </c>
      <c r="E951" t="s">
        <v>4559</v>
      </c>
      <c r="F951">
        <v>6.46</v>
      </c>
      <c r="K951" t="s">
        <v>4891</v>
      </c>
      <c r="L951" t="s">
        <v>4892</v>
      </c>
      <c r="M951" t="s">
        <v>6450</v>
      </c>
      <c r="N951">
        <v>9</v>
      </c>
      <c r="O951" t="s">
        <v>6586</v>
      </c>
      <c r="P951" t="s">
        <v>7383</v>
      </c>
      <c r="Q951">
        <v>6</v>
      </c>
      <c r="R951">
        <v>1</v>
      </c>
      <c r="S951">
        <v>1.38</v>
      </c>
      <c r="T951">
        <v>1.38</v>
      </c>
      <c r="U951">
        <v>469.49</v>
      </c>
      <c r="V951">
        <v>75.02</v>
      </c>
      <c r="W951">
        <v>3.93</v>
      </c>
      <c r="Y951">
        <v>2.56</v>
      </c>
      <c r="Z951">
        <v>3</v>
      </c>
      <c r="AA951" t="s">
        <v>5102</v>
      </c>
      <c r="AB951">
        <v>0</v>
      </c>
      <c r="AC951">
        <v>5</v>
      </c>
      <c r="AD951">
        <v>5.051261904761905</v>
      </c>
      <c r="AF951" t="s">
        <v>5108</v>
      </c>
      <c r="AI951">
        <v>0</v>
      </c>
      <c r="AJ951">
        <v>0</v>
      </c>
      <c r="AK951" t="s">
        <v>7769</v>
      </c>
      <c r="AL951" t="s">
        <v>7769</v>
      </c>
      <c r="AM951" t="s">
        <v>7796</v>
      </c>
    </row>
    <row r="952" spans="1:39">
      <c r="A952" t="s">
        <v>5905</v>
      </c>
      <c r="B952" t="s">
        <v>4554</v>
      </c>
      <c r="C952" t="s">
        <v>4556</v>
      </c>
      <c r="D952">
        <v>350</v>
      </c>
      <c r="E952" t="s">
        <v>4559</v>
      </c>
      <c r="F952">
        <v>6.46</v>
      </c>
      <c r="I952" t="s">
        <v>6293</v>
      </c>
      <c r="K952" t="s">
        <v>4891</v>
      </c>
      <c r="L952" t="s">
        <v>4892</v>
      </c>
      <c r="M952" t="s">
        <v>6402</v>
      </c>
      <c r="N952">
        <v>9</v>
      </c>
      <c r="O952" t="s">
        <v>6528</v>
      </c>
      <c r="P952" t="s">
        <v>7384</v>
      </c>
      <c r="Q952">
        <v>10</v>
      </c>
      <c r="R952">
        <v>2</v>
      </c>
      <c r="S952">
        <v>-0.39</v>
      </c>
      <c r="T952">
        <v>1.6</v>
      </c>
      <c r="U952">
        <v>556.6900000000001</v>
      </c>
      <c r="V952">
        <v>161.49</v>
      </c>
      <c r="W952">
        <v>2.15</v>
      </c>
      <c r="X952">
        <v>0.21</v>
      </c>
      <c r="Y952">
        <v>0</v>
      </c>
      <c r="Z952">
        <v>3</v>
      </c>
      <c r="AA952" t="s">
        <v>5102</v>
      </c>
      <c r="AB952">
        <v>1</v>
      </c>
      <c r="AC952">
        <v>12</v>
      </c>
      <c r="AD952">
        <v>3.5</v>
      </c>
      <c r="AF952" t="s">
        <v>5110</v>
      </c>
      <c r="AI952">
        <v>0</v>
      </c>
      <c r="AJ952">
        <v>0</v>
      </c>
      <c r="AM952" t="s">
        <v>7796</v>
      </c>
    </row>
    <row r="953" spans="1:39">
      <c r="A953" t="s">
        <v>5906</v>
      </c>
      <c r="B953" t="s">
        <v>4554</v>
      </c>
      <c r="C953" t="s">
        <v>4556</v>
      </c>
      <c r="D953">
        <v>350</v>
      </c>
      <c r="E953" t="s">
        <v>4559</v>
      </c>
      <c r="F953">
        <v>6.46</v>
      </c>
      <c r="I953" t="s">
        <v>6294</v>
      </c>
      <c r="K953" t="s">
        <v>4891</v>
      </c>
      <c r="L953" t="s">
        <v>4892</v>
      </c>
      <c r="M953" t="s">
        <v>6402</v>
      </c>
      <c r="N953">
        <v>9</v>
      </c>
      <c r="O953" t="s">
        <v>6528</v>
      </c>
      <c r="P953" t="s">
        <v>7385</v>
      </c>
      <c r="Q953">
        <v>10</v>
      </c>
      <c r="R953">
        <v>4</v>
      </c>
      <c r="S953">
        <v>-0.25</v>
      </c>
      <c r="T953">
        <v>1.73</v>
      </c>
      <c r="U953">
        <v>537.62</v>
      </c>
      <c r="V953">
        <v>176.68</v>
      </c>
      <c r="W953">
        <v>1.28</v>
      </c>
      <c r="X953">
        <v>0.13</v>
      </c>
      <c r="Y953">
        <v>0</v>
      </c>
      <c r="Z953">
        <v>3</v>
      </c>
      <c r="AA953" t="s">
        <v>5102</v>
      </c>
      <c r="AB953">
        <v>1</v>
      </c>
      <c r="AC953">
        <v>12</v>
      </c>
      <c r="AD953">
        <v>3</v>
      </c>
      <c r="AF953" t="s">
        <v>5110</v>
      </c>
      <c r="AI953">
        <v>0</v>
      </c>
      <c r="AJ953">
        <v>0</v>
      </c>
      <c r="AM953" t="s">
        <v>7796</v>
      </c>
    </row>
    <row r="954" spans="1:39">
      <c r="A954" t="s">
        <v>5907</v>
      </c>
      <c r="B954" t="s">
        <v>4554</v>
      </c>
      <c r="C954" t="s">
        <v>4556</v>
      </c>
      <c r="D954">
        <v>350</v>
      </c>
      <c r="E954" t="s">
        <v>4559</v>
      </c>
      <c r="F954">
        <v>6.46</v>
      </c>
      <c r="K954" t="s">
        <v>4891</v>
      </c>
      <c r="L954" t="s">
        <v>4892</v>
      </c>
      <c r="M954" t="s">
        <v>6408</v>
      </c>
      <c r="N954">
        <v>9</v>
      </c>
      <c r="O954" t="s">
        <v>6535</v>
      </c>
      <c r="P954" t="s">
        <v>7386</v>
      </c>
      <c r="Q954">
        <v>8</v>
      </c>
      <c r="R954">
        <v>2</v>
      </c>
      <c r="S954">
        <v>4.71</v>
      </c>
      <c r="T954">
        <v>4.71</v>
      </c>
      <c r="U954">
        <v>525.5700000000001</v>
      </c>
      <c r="V954">
        <v>120.2</v>
      </c>
      <c r="W954">
        <v>3.9</v>
      </c>
      <c r="X954">
        <v>10.81</v>
      </c>
      <c r="Y954">
        <v>3.96</v>
      </c>
      <c r="Z954">
        <v>6</v>
      </c>
      <c r="AA954" t="s">
        <v>5102</v>
      </c>
      <c r="AB954">
        <v>1</v>
      </c>
      <c r="AC954">
        <v>4</v>
      </c>
      <c r="AD954">
        <v>1.645</v>
      </c>
      <c r="AF954" t="s">
        <v>5108</v>
      </c>
      <c r="AI954">
        <v>0</v>
      </c>
      <c r="AJ954">
        <v>0</v>
      </c>
      <c r="AK954" t="s">
        <v>5113</v>
      </c>
      <c r="AL954" t="s">
        <v>5113</v>
      </c>
      <c r="AM954" t="s">
        <v>7796</v>
      </c>
    </row>
    <row r="955" spans="1:39">
      <c r="A955" t="s">
        <v>5908</v>
      </c>
      <c r="B955" t="s">
        <v>4554</v>
      </c>
      <c r="C955" t="s">
        <v>4556</v>
      </c>
      <c r="D955">
        <v>353</v>
      </c>
      <c r="E955" t="s">
        <v>4559</v>
      </c>
      <c r="F955">
        <v>6.45</v>
      </c>
      <c r="K955" t="s">
        <v>4891</v>
      </c>
      <c r="M955" t="s">
        <v>6423</v>
      </c>
      <c r="N955">
        <v>8</v>
      </c>
      <c r="O955" t="s">
        <v>6552</v>
      </c>
      <c r="P955" t="s">
        <v>7387</v>
      </c>
      <c r="Q955">
        <v>7</v>
      </c>
      <c r="R955">
        <v>1</v>
      </c>
      <c r="S955">
        <v>3.57</v>
      </c>
      <c r="T955">
        <v>3.57</v>
      </c>
      <c r="U955">
        <v>367.45</v>
      </c>
      <c r="V955">
        <v>88.08</v>
      </c>
      <c r="W955">
        <v>3.99</v>
      </c>
      <c r="Y955">
        <v>4.2</v>
      </c>
      <c r="Z955">
        <v>3</v>
      </c>
      <c r="AA955" t="s">
        <v>5102</v>
      </c>
      <c r="AB955">
        <v>0</v>
      </c>
      <c r="AC955">
        <v>5</v>
      </c>
      <c r="AD955">
        <v>4.710119047619048</v>
      </c>
      <c r="AF955" t="s">
        <v>5108</v>
      </c>
      <c r="AI955">
        <v>0</v>
      </c>
      <c r="AJ955">
        <v>0</v>
      </c>
      <c r="AK955" t="s">
        <v>7741</v>
      </c>
      <c r="AL955" t="s">
        <v>7741</v>
      </c>
      <c r="AM955" t="s">
        <v>7796</v>
      </c>
    </row>
    <row r="956" spans="1:39">
      <c r="A956" t="s">
        <v>5909</v>
      </c>
      <c r="B956" t="s">
        <v>4554</v>
      </c>
      <c r="C956" t="s">
        <v>4556</v>
      </c>
      <c r="D956">
        <v>353</v>
      </c>
      <c r="E956" t="s">
        <v>4559</v>
      </c>
      <c r="F956">
        <v>6.45</v>
      </c>
      <c r="K956" t="s">
        <v>4891</v>
      </c>
      <c r="L956" t="s">
        <v>4892</v>
      </c>
      <c r="M956" t="s">
        <v>6422</v>
      </c>
      <c r="N956">
        <v>9</v>
      </c>
      <c r="O956" t="s">
        <v>6551</v>
      </c>
      <c r="P956" t="s">
        <v>7388</v>
      </c>
      <c r="Q956">
        <v>7</v>
      </c>
      <c r="R956">
        <v>3</v>
      </c>
      <c r="S956">
        <v>2.83</v>
      </c>
      <c r="T956">
        <v>2.83</v>
      </c>
      <c r="U956">
        <v>442.48</v>
      </c>
      <c r="V956">
        <v>112.5</v>
      </c>
      <c r="W956">
        <v>3.88</v>
      </c>
      <c r="X956">
        <v>9.699999999999999</v>
      </c>
      <c r="Y956">
        <v>3.27</v>
      </c>
      <c r="Z956">
        <v>4</v>
      </c>
      <c r="AA956" t="s">
        <v>5102</v>
      </c>
      <c r="AB956">
        <v>0</v>
      </c>
      <c r="AC956">
        <v>4</v>
      </c>
      <c r="AD956">
        <v>3.412523809523809</v>
      </c>
      <c r="AF956" t="s">
        <v>5108</v>
      </c>
      <c r="AI956">
        <v>0</v>
      </c>
      <c r="AJ956">
        <v>0</v>
      </c>
      <c r="AK956" t="s">
        <v>7740</v>
      </c>
      <c r="AL956" t="s">
        <v>7740</v>
      </c>
      <c r="AM956" t="s">
        <v>7796</v>
      </c>
    </row>
    <row r="957" spans="1:39">
      <c r="A957" t="s">
        <v>5910</v>
      </c>
      <c r="B957" t="s">
        <v>4554</v>
      </c>
      <c r="C957" t="s">
        <v>4556</v>
      </c>
      <c r="D957">
        <v>355</v>
      </c>
      <c r="E957" t="s">
        <v>4559</v>
      </c>
      <c r="F957">
        <v>6.45</v>
      </c>
      <c r="K957" t="s">
        <v>4891</v>
      </c>
      <c r="M957" t="s">
        <v>6423</v>
      </c>
      <c r="N957">
        <v>8</v>
      </c>
      <c r="O957" t="s">
        <v>6552</v>
      </c>
      <c r="P957" t="s">
        <v>7389</v>
      </c>
      <c r="Q957">
        <v>7</v>
      </c>
      <c r="R957">
        <v>2</v>
      </c>
      <c r="S957">
        <v>1.64</v>
      </c>
      <c r="T957">
        <v>1.65</v>
      </c>
      <c r="U957">
        <v>285.31</v>
      </c>
      <c r="V957">
        <v>99.08</v>
      </c>
      <c r="W957">
        <v>1.81</v>
      </c>
      <c r="X957">
        <v>8.99</v>
      </c>
      <c r="Y957">
        <v>4.15</v>
      </c>
      <c r="Z957">
        <v>3</v>
      </c>
      <c r="AA957" t="s">
        <v>5102</v>
      </c>
      <c r="AB957">
        <v>0</v>
      </c>
      <c r="AC957">
        <v>3</v>
      </c>
      <c r="AD957">
        <v>5.197333333333333</v>
      </c>
      <c r="AF957" t="s">
        <v>5108</v>
      </c>
      <c r="AI957">
        <v>0</v>
      </c>
      <c r="AJ957">
        <v>0</v>
      </c>
      <c r="AK957" t="s">
        <v>7741</v>
      </c>
      <c r="AL957" t="s">
        <v>7741</v>
      </c>
      <c r="AM957" t="s">
        <v>7796</v>
      </c>
    </row>
    <row r="958" spans="1:39">
      <c r="A958" t="s">
        <v>5911</v>
      </c>
      <c r="B958" t="s">
        <v>4554</v>
      </c>
      <c r="C958" t="s">
        <v>4556</v>
      </c>
      <c r="D958">
        <v>355</v>
      </c>
      <c r="E958" t="s">
        <v>4559</v>
      </c>
      <c r="F958">
        <v>6.45</v>
      </c>
      <c r="I958" t="s">
        <v>6295</v>
      </c>
      <c r="K958" t="s">
        <v>4891</v>
      </c>
      <c r="L958" t="s">
        <v>4892</v>
      </c>
      <c r="M958" t="s">
        <v>6399</v>
      </c>
      <c r="N958">
        <v>9</v>
      </c>
      <c r="O958" t="s">
        <v>6524</v>
      </c>
      <c r="P958" t="s">
        <v>7390</v>
      </c>
      <c r="Q958">
        <v>7</v>
      </c>
      <c r="R958">
        <v>2</v>
      </c>
      <c r="S958">
        <v>2.31</v>
      </c>
      <c r="T958">
        <v>2.31</v>
      </c>
      <c r="U958">
        <v>312.42</v>
      </c>
      <c r="V958">
        <v>76.14</v>
      </c>
      <c r="W958">
        <v>2.59</v>
      </c>
      <c r="X958">
        <v>9.300000000000001</v>
      </c>
      <c r="Y958">
        <v>2.3</v>
      </c>
      <c r="Z958">
        <v>2</v>
      </c>
      <c r="AA958" t="s">
        <v>5102</v>
      </c>
      <c r="AB958">
        <v>0</v>
      </c>
      <c r="AC958">
        <v>6</v>
      </c>
      <c r="AD958">
        <v>5.345</v>
      </c>
      <c r="AF958" t="s">
        <v>5108</v>
      </c>
      <c r="AI958">
        <v>0</v>
      </c>
      <c r="AJ958">
        <v>0</v>
      </c>
      <c r="AM958" t="s">
        <v>7796</v>
      </c>
    </row>
    <row r="959" spans="1:39">
      <c r="A959" t="s">
        <v>5912</v>
      </c>
      <c r="B959" t="s">
        <v>4554</v>
      </c>
      <c r="C959" t="s">
        <v>4556</v>
      </c>
      <c r="D959">
        <v>357</v>
      </c>
      <c r="E959" t="s">
        <v>4559</v>
      </c>
      <c r="F959">
        <v>6.45</v>
      </c>
      <c r="K959" t="s">
        <v>4891</v>
      </c>
      <c r="L959" t="s">
        <v>4892</v>
      </c>
      <c r="M959" t="s">
        <v>4901</v>
      </c>
      <c r="N959">
        <v>9</v>
      </c>
      <c r="O959" t="s">
        <v>6573</v>
      </c>
      <c r="P959" t="s">
        <v>7391</v>
      </c>
      <c r="Q959">
        <v>4</v>
      </c>
      <c r="R959">
        <v>1</v>
      </c>
      <c r="S959">
        <v>5.28</v>
      </c>
      <c r="T959">
        <v>5.28</v>
      </c>
      <c r="U959">
        <v>356.22</v>
      </c>
      <c r="V959">
        <v>47.04</v>
      </c>
      <c r="W959">
        <v>4.66</v>
      </c>
      <c r="Y959">
        <v>2.42</v>
      </c>
      <c r="Z959">
        <v>3</v>
      </c>
      <c r="AA959" t="s">
        <v>5102</v>
      </c>
      <c r="AB959">
        <v>0</v>
      </c>
      <c r="AC959">
        <v>4</v>
      </c>
      <c r="AD959">
        <v>3.833333333333333</v>
      </c>
      <c r="AF959" t="s">
        <v>5108</v>
      </c>
      <c r="AI959">
        <v>0</v>
      </c>
      <c r="AJ959">
        <v>0</v>
      </c>
      <c r="AK959" t="s">
        <v>7759</v>
      </c>
      <c r="AL959" t="s">
        <v>7759</v>
      </c>
      <c r="AM959" t="s">
        <v>7796</v>
      </c>
    </row>
    <row r="960" spans="1:39">
      <c r="A960" t="s">
        <v>5913</v>
      </c>
      <c r="B960" t="s">
        <v>4554</v>
      </c>
      <c r="C960" t="s">
        <v>4556</v>
      </c>
      <c r="D960">
        <v>357</v>
      </c>
      <c r="E960" t="s">
        <v>4559</v>
      </c>
      <c r="F960">
        <v>6.45</v>
      </c>
      <c r="K960" t="s">
        <v>4891</v>
      </c>
      <c r="M960" t="s">
        <v>6415</v>
      </c>
      <c r="N960">
        <v>8</v>
      </c>
      <c r="O960" t="s">
        <v>6544</v>
      </c>
      <c r="P960" t="s">
        <v>7392</v>
      </c>
      <c r="Q960">
        <v>5</v>
      </c>
      <c r="R960">
        <v>1</v>
      </c>
      <c r="S960">
        <v>2.44</v>
      </c>
      <c r="T960">
        <v>2.44</v>
      </c>
      <c r="U960">
        <v>333.39</v>
      </c>
      <c r="V960">
        <v>54.46</v>
      </c>
      <c r="W960">
        <v>2.88</v>
      </c>
      <c r="X960">
        <v>13.59</v>
      </c>
      <c r="Y960">
        <v>1.76</v>
      </c>
      <c r="Z960">
        <v>2</v>
      </c>
      <c r="AA960" t="s">
        <v>5102</v>
      </c>
      <c r="AB960">
        <v>0</v>
      </c>
      <c r="AC960">
        <v>1</v>
      </c>
      <c r="AD960">
        <v>5.613333333333333</v>
      </c>
      <c r="AF960" t="s">
        <v>5108</v>
      </c>
      <c r="AI960">
        <v>0</v>
      </c>
      <c r="AJ960">
        <v>0</v>
      </c>
      <c r="AK960" t="s">
        <v>7737</v>
      </c>
      <c r="AL960" t="s">
        <v>7737</v>
      </c>
      <c r="AM960" t="s">
        <v>7796</v>
      </c>
    </row>
    <row r="961" spans="1:39">
      <c r="A961" t="s">
        <v>5912</v>
      </c>
      <c r="B961" t="s">
        <v>4554</v>
      </c>
      <c r="C961" t="s">
        <v>4556</v>
      </c>
      <c r="D961">
        <v>357.03</v>
      </c>
      <c r="E961" t="s">
        <v>4559</v>
      </c>
      <c r="F961">
        <v>6.45</v>
      </c>
      <c r="K961" t="s">
        <v>4891</v>
      </c>
      <c r="L961" t="s">
        <v>4892</v>
      </c>
      <c r="M961" t="s">
        <v>4901</v>
      </c>
      <c r="N961">
        <v>9</v>
      </c>
      <c r="O961" t="s">
        <v>6573</v>
      </c>
      <c r="P961" t="s">
        <v>7391</v>
      </c>
      <c r="Q961">
        <v>4</v>
      </c>
      <c r="R961">
        <v>1</v>
      </c>
      <c r="S961">
        <v>5.28</v>
      </c>
      <c r="T961">
        <v>5.28</v>
      </c>
      <c r="U961">
        <v>356.22</v>
      </c>
      <c r="V961">
        <v>47.04</v>
      </c>
      <c r="W961">
        <v>4.66</v>
      </c>
      <c r="Y961">
        <v>2.42</v>
      </c>
      <c r="Z961">
        <v>3</v>
      </c>
      <c r="AA961" t="s">
        <v>5102</v>
      </c>
      <c r="AB961">
        <v>0</v>
      </c>
      <c r="AC961">
        <v>4</v>
      </c>
      <c r="AD961">
        <v>3.833333333333333</v>
      </c>
      <c r="AF961" t="s">
        <v>5108</v>
      </c>
      <c r="AI961">
        <v>0</v>
      </c>
      <c r="AJ961">
        <v>0</v>
      </c>
      <c r="AK961" t="s">
        <v>7759</v>
      </c>
      <c r="AL961" t="s">
        <v>7759</v>
      </c>
      <c r="AM961" t="s">
        <v>7796</v>
      </c>
    </row>
    <row r="962" spans="1:39">
      <c r="A962" t="s">
        <v>5914</v>
      </c>
      <c r="B962" t="s">
        <v>4554</v>
      </c>
      <c r="C962" t="s">
        <v>4556</v>
      </c>
      <c r="D962">
        <v>358</v>
      </c>
      <c r="E962" t="s">
        <v>4559</v>
      </c>
      <c r="F962">
        <v>6.45</v>
      </c>
      <c r="K962" t="s">
        <v>4891</v>
      </c>
      <c r="M962" t="s">
        <v>6426</v>
      </c>
      <c r="N962">
        <v>8</v>
      </c>
      <c r="O962" t="s">
        <v>6556</v>
      </c>
      <c r="P962" t="s">
        <v>7393</v>
      </c>
      <c r="Q962">
        <v>10</v>
      </c>
      <c r="R962">
        <v>2</v>
      </c>
      <c r="S962">
        <v>2.04</v>
      </c>
      <c r="T962">
        <v>2.05</v>
      </c>
      <c r="U962">
        <v>547.62</v>
      </c>
      <c r="V962">
        <v>123.2</v>
      </c>
      <c r="W962">
        <v>3.4</v>
      </c>
      <c r="X962">
        <v>13.17</v>
      </c>
      <c r="Y962">
        <v>5.88</v>
      </c>
      <c r="Z962">
        <v>3</v>
      </c>
      <c r="AA962" t="s">
        <v>5102</v>
      </c>
      <c r="AB962">
        <v>1</v>
      </c>
      <c r="AC962">
        <v>7</v>
      </c>
      <c r="AD962">
        <v>3.48</v>
      </c>
      <c r="AF962" t="s">
        <v>5108</v>
      </c>
      <c r="AI962">
        <v>0</v>
      </c>
      <c r="AJ962">
        <v>0</v>
      </c>
      <c r="AK962" t="s">
        <v>7745</v>
      </c>
      <c r="AL962" t="s">
        <v>7745</v>
      </c>
      <c r="AM962" t="s">
        <v>7796</v>
      </c>
    </row>
    <row r="963" spans="1:39">
      <c r="A963" t="s">
        <v>5915</v>
      </c>
      <c r="B963" t="s">
        <v>4554</v>
      </c>
      <c r="C963" t="s">
        <v>4556</v>
      </c>
      <c r="D963">
        <v>360</v>
      </c>
      <c r="E963" t="s">
        <v>4559</v>
      </c>
      <c r="F963">
        <v>6.44</v>
      </c>
      <c r="K963" t="s">
        <v>4891</v>
      </c>
      <c r="L963" t="s">
        <v>4892</v>
      </c>
      <c r="M963" t="s">
        <v>6452</v>
      </c>
      <c r="N963">
        <v>9</v>
      </c>
      <c r="O963" t="s">
        <v>6589</v>
      </c>
      <c r="P963" t="s">
        <v>7394</v>
      </c>
      <c r="Q963">
        <v>5</v>
      </c>
      <c r="R963">
        <v>1</v>
      </c>
      <c r="S963">
        <v>3.33</v>
      </c>
      <c r="T963">
        <v>3.34</v>
      </c>
      <c r="U963">
        <v>337.39</v>
      </c>
      <c r="V963">
        <v>74.48999999999999</v>
      </c>
      <c r="W963">
        <v>4.5</v>
      </c>
      <c r="Y963">
        <v>5.28</v>
      </c>
      <c r="Z963">
        <v>4</v>
      </c>
      <c r="AA963" t="s">
        <v>5102</v>
      </c>
      <c r="AB963">
        <v>0</v>
      </c>
      <c r="AC963">
        <v>4</v>
      </c>
      <c r="AD963">
        <v>4.998333333333333</v>
      </c>
      <c r="AF963" t="s">
        <v>5108</v>
      </c>
      <c r="AI963">
        <v>0</v>
      </c>
      <c r="AJ963">
        <v>0</v>
      </c>
      <c r="AK963" t="s">
        <v>7713</v>
      </c>
      <c r="AL963" t="s">
        <v>7713</v>
      </c>
      <c r="AM963" t="s">
        <v>7796</v>
      </c>
    </row>
    <row r="964" spans="1:39">
      <c r="A964" t="s">
        <v>5916</v>
      </c>
      <c r="B964" t="s">
        <v>4554</v>
      </c>
      <c r="C964" t="s">
        <v>4556</v>
      </c>
      <c r="D964">
        <v>360</v>
      </c>
      <c r="E964" t="s">
        <v>4559</v>
      </c>
      <c r="F964">
        <v>6.44</v>
      </c>
      <c r="K964" t="s">
        <v>4891</v>
      </c>
      <c r="L964" t="s">
        <v>4892</v>
      </c>
      <c r="M964" t="s">
        <v>6408</v>
      </c>
      <c r="N964">
        <v>9</v>
      </c>
      <c r="O964" t="s">
        <v>6535</v>
      </c>
      <c r="P964" t="s">
        <v>7395</v>
      </c>
      <c r="Q964">
        <v>9</v>
      </c>
      <c r="R964">
        <v>2</v>
      </c>
      <c r="S964">
        <v>4.98</v>
      </c>
      <c r="T964">
        <v>4.98</v>
      </c>
      <c r="U964">
        <v>531.6</v>
      </c>
      <c r="V964">
        <v>120.2</v>
      </c>
      <c r="W964">
        <v>3.96</v>
      </c>
      <c r="X964">
        <v>10.81</v>
      </c>
      <c r="Y964">
        <v>1.3</v>
      </c>
      <c r="Z964">
        <v>6</v>
      </c>
      <c r="AA964" t="s">
        <v>5102</v>
      </c>
      <c r="AB964">
        <v>1</v>
      </c>
      <c r="AC964">
        <v>4</v>
      </c>
      <c r="AD964">
        <v>1.51</v>
      </c>
      <c r="AF964" t="s">
        <v>5108</v>
      </c>
      <c r="AI964">
        <v>0</v>
      </c>
      <c r="AJ964">
        <v>0</v>
      </c>
      <c r="AK964" t="s">
        <v>5113</v>
      </c>
      <c r="AL964" t="s">
        <v>5113</v>
      </c>
      <c r="AM964" t="s">
        <v>7796</v>
      </c>
    </row>
    <row r="965" spans="1:39">
      <c r="A965" t="s">
        <v>5917</v>
      </c>
      <c r="B965" t="s">
        <v>4554</v>
      </c>
      <c r="C965" t="s">
        <v>4556</v>
      </c>
      <c r="D965">
        <v>366</v>
      </c>
      <c r="E965" t="s">
        <v>4559</v>
      </c>
      <c r="F965">
        <v>6.44</v>
      </c>
      <c r="K965" t="s">
        <v>4891</v>
      </c>
      <c r="M965" t="s">
        <v>6423</v>
      </c>
      <c r="N965">
        <v>8</v>
      </c>
      <c r="O965" t="s">
        <v>6552</v>
      </c>
      <c r="P965" t="s">
        <v>7396</v>
      </c>
      <c r="Q965">
        <v>7</v>
      </c>
      <c r="R965">
        <v>3</v>
      </c>
      <c r="S965">
        <v>0.49</v>
      </c>
      <c r="T965">
        <v>2.42</v>
      </c>
      <c r="U965">
        <v>330.78</v>
      </c>
      <c r="V965">
        <v>101.88</v>
      </c>
      <c r="W965">
        <v>1.97</v>
      </c>
      <c r="X965">
        <v>7.47</v>
      </c>
      <c r="Y965">
        <v>9.17</v>
      </c>
      <c r="Z965">
        <v>3</v>
      </c>
      <c r="AA965" t="s">
        <v>5102</v>
      </c>
      <c r="AB965">
        <v>0</v>
      </c>
      <c r="AC965">
        <v>2</v>
      </c>
      <c r="AD965">
        <v>4.185666666666667</v>
      </c>
      <c r="AF965" t="s">
        <v>5109</v>
      </c>
      <c r="AI965">
        <v>0</v>
      </c>
      <c r="AJ965">
        <v>0</v>
      </c>
      <c r="AK965" t="s">
        <v>7741</v>
      </c>
      <c r="AL965" t="s">
        <v>7741</v>
      </c>
      <c r="AM965" t="s">
        <v>7796</v>
      </c>
    </row>
    <row r="966" spans="1:39">
      <c r="A966" t="s">
        <v>5918</v>
      </c>
      <c r="B966" t="s">
        <v>4554</v>
      </c>
      <c r="C966" t="s">
        <v>4556</v>
      </c>
      <c r="D966">
        <v>366</v>
      </c>
      <c r="E966" t="s">
        <v>4559</v>
      </c>
      <c r="F966">
        <v>6.44</v>
      </c>
      <c r="K966" t="s">
        <v>4891</v>
      </c>
      <c r="L966" t="s">
        <v>4892</v>
      </c>
      <c r="M966" t="s">
        <v>6455</v>
      </c>
      <c r="N966">
        <v>9</v>
      </c>
      <c r="O966" t="s">
        <v>6593</v>
      </c>
      <c r="P966" t="s">
        <v>7397</v>
      </c>
      <c r="Q966">
        <v>6</v>
      </c>
      <c r="R966">
        <v>0</v>
      </c>
      <c r="S966">
        <v>1.65</v>
      </c>
      <c r="T966">
        <v>1.65</v>
      </c>
      <c r="U966">
        <v>407.47</v>
      </c>
      <c r="V966">
        <v>73.78</v>
      </c>
      <c r="W966">
        <v>3.7</v>
      </c>
      <c r="Y966">
        <v>0.23</v>
      </c>
      <c r="Z966">
        <v>3</v>
      </c>
      <c r="AA966" t="s">
        <v>5102</v>
      </c>
      <c r="AB966">
        <v>0</v>
      </c>
      <c r="AC966">
        <v>6</v>
      </c>
      <c r="AD966">
        <v>5.660928571428571</v>
      </c>
      <c r="AF966" t="s">
        <v>5108</v>
      </c>
      <c r="AI966">
        <v>0</v>
      </c>
      <c r="AJ966">
        <v>0</v>
      </c>
      <c r="AK966" t="s">
        <v>7774</v>
      </c>
      <c r="AL966" t="s">
        <v>7774</v>
      </c>
      <c r="AM966" t="s">
        <v>7796</v>
      </c>
    </row>
    <row r="967" spans="1:39">
      <c r="A967" t="s">
        <v>5919</v>
      </c>
      <c r="B967" t="s">
        <v>4554</v>
      </c>
      <c r="C967" t="s">
        <v>4556</v>
      </c>
      <c r="D967">
        <v>368</v>
      </c>
      <c r="E967" t="s">
        <v>4559</v>
      </c>
      <c r="F967">
        <v>6.43</v>
      </c>
      <c r="K967" t="s">
        <v>4891</v>
      </c>
      <c r="M967" t="s">
        <v>4915</v>
      </c>
      <c r="N967">
        <v>8</v>
      </c>
      <c r="O967" t="s">
        <v>6564</v>
      </c>
      <c r="P967" t="s">
        <v>7398</v>
      </c>
      <c r="Q967">
        <v>11</v>
      </c>
      <c r="R967">
        <v>1</v>
      </c>
      <c r="S967">
        <v>3.1</v>
      </c>
      <c r="T967">
        <v>3.25</v>
      </c>
      <c r="U967">
        <v>556.67</v>
      </c>
      <c r="V967">
        <v>104.9</v>
      </c>
      <c r="W967">
        <v>3.1</v>
      </c>
      <c r="X967">
        <v>9.15</v>
      </c>
      <c r="Y967">
        <v>6.86</v>
      </c>
      <c r="Z967">
        <v>4</v>
      </c>
      <c r="AA967" t="s">
        <v>5102</v>
      </c>
      <c r="AB967">
        <v>2</v>
      </c>
      <c r="AC967">
        <v>6</v>
      </c>
      <c r="AD967">
        <v>3.661666666666667</v>
      </c>
      <c r="AF967" t="s">
        <v>5108</v>
      </c>
      <c r="AI967">
        <v>0</v>
      </c>
      <c r="AJ967">
        <v>0</v>
      </c>
      <c r="AK967" t="s">
        <v>7751</v>
      </c>
      <c r="AL967" t="s">
        <v>7751</v>
      </c>
      <c r="AM967" t="s">
        <v>7796</v>
      </c>
    </row>
    <row r="968" spans="1:39">
      <c r="A968" t="s">
        <v>5920</v>
      </c>
      <c r="B968" t="s">
        <v>4554</v>
      </c>
      <c r="C968" t="s">
        <v>4556</v>
      </c>
      <c r="D968">
        <v>371</v>
      </c>
      <c r="E968" t="s">
        <v>4559</v>
      </c>
      <c r="F968">
        <v>6.43</v>
      </c>
      <c r="K968" t="s">
        <v>4891</v>
      </c>
      <c r="L968" t="s">
        <v>4892</v>
      </c>
      <c r="M968" t="s">
        <v>4901</v>
      </c>
      <c r="N968">
        <v>9</v>
      </c>
      <c r="O968" t="s">
        <v>6573</v>
      </c>
      <c r="P968" t="s">
        <v>7399</v>
      </c>
      <c r="Q968">
        <v>3</v>
      </c>
      <c r="R968">
        <v>1</v>
      </c>
      <c r="S968">
        <v>5.77</v>
      </c>
      <c r="T968">
        <v>5.77</v>
      </c>
      <c r="U968">
        <v>330.22</v>
      </c>
      <c r="V968">
        <v>37.81</v>
      </c>
      <c r="W968">
        <v>5.5</v>
      </c>
      <c r="Y968">
        <v>2.43</v>
      </c>
      <c r="Z968">
        <v>3</v>
      </c>
      <c r="AA968" t="s">
        <v>5102</v>
      </c>
      <c r="AB968">
        <v>1</v>
      </c>
      <c r="AC968">
        <v>3</v>
      </c>
      <c r="AD968">
        <v>3.723833333333334</v>
      </c>
      <c r="AF968" t="s">
        <v>5108</v>
      </c>
      <c r="AI968">
        <v>0</v>
      </c>
      <c r="AJ968">
        <v>0</v>
      </c>
      <c r="AK968" t="s">
        <v>7759</v>
      </c>
      <c r="AL968" t="s">
        <v>7759</v>
      </c>
      <c r="AM968" t="s">
        <v>7796</v>
      </c>
    </row>
    <row r="969" spans="1:39">
      <c r="A969" t="s">
        <v>5920</v>
      </c>
      <c r="B969" t="s">
        <v>4554</v>
      </c>
      <c r="C969" t="s">
        <v>4556</v>
      </c>
      <c r="D969">
        <v>371.02</v>
      </c>
      <c r="E969" t="s">
        <v>4559</v>
      </c>
      <c r="F969">
        <v>6.43</v>
      </c>
      <c r="K969" t="s">
        <v>4891</v>
      </c>
      <c r="L969" t="s">
        <v>4892</v>
      </c>
      <c r="M969" t="s">
        <v>4901</v>
      </c>
      <c r="N969">
        <v>9</v>
      </c>
      <c r="O969" t="s">
        <v>6573</v>
      </c>
      <c r="P969" t="s">
        <v>7399</v>
      </c>
      <c r="Q969">
        <v>3</v>
      </c>
      <c r="R969">
        <v>1</v>
      </c>
      <c r="S969">
        <v>5.77</v>
      </c>
      <c r="T969">
        <v>5.77</v>
      </c>
      <c r="U969">
        <v>330.22</v>
      </c>
      <c r="V969">
        <v>37.81</v>
      </c>
      <c r="W969">
        <v>5.5</v>
      </c>
      <c r="Y969">
        <v>2.43</v>
      </c>
      <c r="Z969">
        <v>3</v>
      </c>
      <c r="AA969" t="s">
        <v>5102</v>
      </c>
      <c r="AB969">
        <v>1</v>
      </c>
      <c r="AC969">
        <v>3</v>
      </c>
      <c r="AD969">
        <v>3.723833333333334</v>
      </c>
      <c r="AF969" t="s">
        <v>5108</v>
      </c>
      <c r="AI969">
        <v>0</v>
      </c>
      <c r="AJ969">
        <v>0</v>
      </c>
      <c r="AK969" t="s">
        <v>7759</v>
      </c>
      <c r="AL969" t="s">
        <v>7759</v>
      </c>
      <c r="AM969" t="s">
        <v>7796</v>
      </c>
    </row>
    <row r="970" spans="1:39">
      <c r="A970" t="s">
        <v>5921</v>
      </c>
      <c r="B970" t="s">
        <v>4554</v>
      </c>
      <c r="C970" t="s">
        <v>4556</v>
      </c>
      <c r="D970">
        <v>377</v>
      </c>
      <c r="E970" t="s">
        <v>4559</v>
      </c>
      <c r="F970">
        <v>6.42</v>
      </c>
      <c r="I970" t="s">
        <v>6296</v>
      </c>
      <c r="K970" t="s">
        <v>4891</v>
      </c>
      <c r="L970" t="s">
        <v>4892</v>
      </c>
      <c r="M970" t="s">
        <v>6399</v>
      </c>
      <c r="N970">
        <v>9</v>
      </c>
      <c r="O970" t="s">
        <v>6524</v>
      </c>
      <c r="P970" t="s">
        <v>7400</v>
      </c>
      <c r="Q970">
        <v>9</v>
      </c>
      <c r="R970">
        <v>3</v>
      </c>
      <c r="S970">
        <v>0.36</v>
      </c>
      <c r="T970">
        <v>1.57</v>
      </c>
      <c r="U970">
        <v>366.43</v>
      </c>
      <c r="V970">
        <v>125.8</v>
      </c>
      <c r="W970">
        <v>1.86</v>
      </c>
      <c r="X970">
        <v>6.14</v>
      </c>
      <c r="Y970">
        <v>2.33</v>
      </c>
      <c r="Z970">
        <v>3</v>
      </c>
      <c r="AA970" t="s">
        <v>5102</v>
      </c>
      <c r="AB970">
        <v>0</v>
      </c>
      <c r="AC970">
        <v>6</v>
      </c>
      <c r="AD970">
        <v>4.120738095238095</v>
      </c>
      <c r="AF970" t="s">
        <v>5110</v>
      </c>
      <c r="AI970">
        <v>0</v>
      </c>
      <c r="AJ970">
        <v>0</v>
      </c>
      <c r="AM970" t="s">
        <v>7796</v>
      </c>
    </row>
    <row r="971" spans="1:39">
      <c r="A971" t="s">
        <v>5922</v>
      </c>
      <c r="B971" t="s">
        <v>4554</v>
      </c>
      <c r="C971" t="s">
        <v>4556</v>
      </c>
      <c r="D971">
        <v>380</v>
      </c>
      <c r="E971" t="s">
        <v>4559</v>
      </c>
      <c r="F971">
        <v>6.42</v>
      </c>
      <c r="K971" t="s">
        <v>4891</v>
      </c>
      <c r="L971" t="s">
        <v>4892</v>
      </c>
      <c r="M971" t="s">
        <v>6431</v>
      </c>
      <c r="N971">
        <v>9</v>
      </c>
      <c r="O971" t="s">
        <v>6563</v>
      </c>
      <c r="P971" t="s">
        <v>7401</v>
      </c>
      <c r="Q971">
        <v>7</v>
      </c>
      <c r="R971">
        <v>2</v>
      </c>
      <c r="S971">
        <v>2.88</v>
      </c>
      <c r="T971">
        <v>3.32</v>
      </c>
      <c r="U971">
        <v>377.45</v>
      </c>
      <c r="V971">
        <v>83.40000000000001</v>
      </c>
      <c r="W971">
        <v>2.74</v>
      </c>
      <c r="X971">
        <v>9.08</v>
      </c>
      <c r="Y971">
        <v>7.85</v>
      </c>
      <c r="Z971">
        <v>3</v>
      </c>
      <c r="AA971" t="s">
        <v>5102</v>
      </c>
      <c r="AB971">
        <v>0</v>
      </c>
      <c r="AC971">
        <v>6</v>
      </c>
      <c r="AD971">
        <v>4.775357142857144</v>
      </c>
      <c r="AF971" t="s">
        <v>5108</v>
      </c>
      <c r="AI971">
        <v>0</v>
      </c>
      <c r="AJ971">
        <v>0</v>
      </c>
      <c r="AK971" t="s">
        <v>7750</v>
      </c>
      <c r="AL971" t="s">
        <v>7750</v>
      </c>
      <c r="AM971" t="s">
        <v>7796</v>
      </c>
    </row>
    <row r="972" spans="1:39">
      <c r="A972" t="s">
        <v>5923</v>
      </c>
      <c r="B972" t="s">
        <v>4554</v>
      </c>
      <c r="C972" t="s">
        <v>4556</v>
      </c>
      <c r="D972">
        <v>380</v>
      </c>
      <c r="E972" t="s">
        <v>4559</v>
      </c>
      <c r="F972">
        <v>6.42</v>
      </c>
      <c r="K972" t="s">
        <v>4891</v>
      </c>
      <c r="L972" t="s">
        <v>4892</v>
      </c>
      <c r="M972" t="s">
        <v>6428</v>
      </c>
      <c r="N972">
        <v>9</v>
      </c>
      <c r="O972" t="s">
        <v>6560</v>
      </c>
      <c r="P972" t="s">
        <v>7402</v>
      </c>
      <c r="Q972">
        <v>10</v>
      </c>
      <c r="R972">
        <v>1</v>
      </c>
      <c r="S972">
        <v>0.28</v>
      </c>
      <c r="T972">
        <v>0.29</v>
      </c>
      <c r="U972">
        <v>515.53</v>
      </c>
      <c r="V972">
        <v>121.61</v>
      </c>
      <c r="W972">
        <v>0.77</v>
      </c>
      <c r="Y972">
        <v>5.39</v>
      </c>
      <c r="Z972">
        <v>3</v>
      </c>
      <c r="AA972" t="s">
        <v>5102</v>
      </c>
      <c r="AB972">
        <v>1</v>
      </c>
      <c r="AC972">
        <v>6</v>
      </c>
      <c r="AD972">
        <v>3.833333333333333</v>
      </c>
      <c r="AF972" t="s">
        <v>5108</v>
      </c>
      <c r="AI972">
        <v>0</v>
      </c>
      <c r="AJ972">
        <v>0</v>
      </c>
      <c r="AK972" t="s">
        <v>7747</v>
      </c>
      <c r="AL972" t="s">
        <v>7747</v>
      </c>
      <c r="AM972" t="s">
        <v>7796</v>
      </c>
    </row>
    <row r="973" spans="1:39">
      <c r="A973" t="s">
        <v>5924</v>
      </c>
      <c r="B973" t="s">
        <v>4554</v>
      </c>
      <c r="C973" t="s">
        <v>4556</v>
      </c>
      <c r="D973">
        <v>380</v>
      </c>
      <c r="E973" t="s">
        <v>4559</v>
      </c>
      <c r="F973">
        <v>6.42</v>
      </c>
      <c r="K973" t="s">
        <v>4891</v>
      </c>
      <c r="L973" t="s">
        <v>4892</v>
      </c>
      <c r="M973" t="s">
        <v>6405</v>
      </c>
      <c r="N973">
        <v>9</v>
      </c>
      <c r="O973" t="s">
        <v>6531</v>
      </c>
      <c r="P973" t="s">
        <v>7403</v>
      </c>
      <c r="Q973">
        <v>8</v>
      </c>
      <c r="R973">
        <v>3</v>
      </c>
      <c r="S973">
        <v>2.32</v>
      </c>
      <c r="T973">
        <v>2.32</v>
      </c>
      <c r="U973">
        <v>476.54</v>
      </c>
      <c r="V973">
        <v>137.81</v>
      </c>
      <c r="W973">
        <v>3.56</v>
      </c>
      <c r="X973">
        <v>13.31</v>
      </c>
      <c r="Y973">
        <v>2.82</v>
      </c>
      <c r="Z973">
        <v>4</v>
      </c>
      <c r="AA973" t="s">
        <v>5102</v>
      </c>
      <c r="AB973">
        <v>0</v>
      </c>
      <c r="AC973">
        <v>7</v>
      </c>
      <c r="AD973">
        <v>3.174238095238096</v>
      </c>
      <c r="AF973" t="s">
        <v>5108</v>
      </c>
      <c r="AI973">
        <v>0</v>
      </c>
      <c r="AJ973">
        <v>0</v>
      </c>
      <c r="AK973" t="s">
        <v>7727</v>
      </c>
      <c r="AL973" t="s">
        <v>7727</v>
      </c>
      <c r="AM973" t="s">
        <v>7796</v>
      </c>
    </row>
    <row r="974" spans="1:39">
      <c r="A974" t="s">
        <v>5925</v>
      </c>
      <c r="B974" t="s">
        <v>4554</v>
      </c>
      <c r="C974" t="s">
        <v>4556</v>
      </c>
      <c r="D974">
        <v>380</v>
      </c>
      <c r="E974" t="s">
        <v>4559</v>
      </c>
      <c r="F974">
        <v>6.42</v>
      </c>
      <c r="K974" t="s">
        <v>4891</v>
      </c>
      <c r="L974" t="s">
        <v>4892</v>
      </c>
      <c r="M974" t="s">
        <v>4901</v>
      </c>
      <c r="N974">
        <v>9</v>
      </c>
      <c r="O974" t="s">
        <v>6496</v>
      </c>
      <c r="P974" t="s">
        <v>7404</v>
      </c>
      <c r="Q974">
        <v>5</v>
      </c>
      <c r="R974">
        <v>2</v>
      </c>
      <c r="S974">
        <v>1.29</v>
      </c>
      <c r="T974">
        <v>1.69</v>
      </c>
      <c r="U974">
        <v>287.3</v>
      </c>
      <c r="V974">
        <v>79.54000000000001</v>
      </c>
      <c r="W974">
        <v>2.98</v>
      </c>
      <c r="X974">
        <v>7.24</v>
      </c>
      <c r="Y974">
        <v>0</v>
      </c>
      <c r="Z974">
        <v>2</v>
      </c>
      <c r="AA974" t="s">
        <v>5102</v>
      </c>
      <c r="AB974">
        <v>0</v>
      </c>
      <c r="AC974">
        <v>2</v>
      </c>
      <c r="AD974">
        <v>5.5</v>
      </c>
      <c r="AF974" t="s">
        <v>5108</v>
      </c>
      <c r="AI974">
        <v>0</v>
      </c>
      <c r="AJ974">
        <v>0</v>
      </c>
      <c r="AK974" t="s">
        <v>7699</v>
      </c>
      <c r="AL974" t="s">
        <v>7699</v>
      </c>
      <c r="AM974" t="s">
        <v>7796</v>
      </c>
    </row>
    <row r="975" spans="1:39">
      <c r="A975" t="s">
        <v>5925</v>
      </c>
      <c r="B975" t="s">
        <v>4554</v>
      </c>
      <c r="C975" t="s">
        <v>4556</v>
      </c>
      <c r="D975">
        <v>380</v>
      </c>
      <c r="E975" t="s">
        <v>4559</v>
      </c>
      <c r="F975">
        <v>6.42</v>
      </c>
      <c r="K975" t="s">
        <v>4891</v>
      </c>
      <c r="L975" t="s">
        <v>4892</v>
      </c>
      <c r="M975" t="s">
        <v>6394</v>
      </c>
      <c r="N975">
        <v>9</v>
      </c>
      <c r="O975" t="s">
        <v>6519</v>
      </c>
      <c r="P975" t="s">
        <v>7404</v>
      </c>
      <c r="Q975">
        <v>5</v>
      </c>
      <c r="R975">
        <v>2</v>
      </c>
      <c r="S975">
        <v>1.29</v>
      </c>
      <c r="T975">
        <v>1.69</v>
      </c>
      <c r="U975">
        <v>287.3</v>
      </c>
      <c r="V975">
        <v>79.54000000000001</v>
      </c>
      <c r="W975">
        <v>2.98</v>
      </c>
      <c r="X975">
        <v>7.24</v>
      </c>
      <c r="Y975">
        <v>0</v>
      </c>
      <c r="Z975">
        <v>2</v>
      </c>
      <c r="AA975" t="s">
        <v>5102</v>
      </c>
      <c r="AB975">
        <v>0</v>
      </c>
      <c r="AC975">
        <v>2</v>
      </c>
      <c r="AD975">
        <v>5.5</v>
      </c>
      <c r="AF975" t="s">
        <v>5108</v>
      </c>
      <c r="AI975">
        <v>0</v>
      </c>
      <c r="AJ975">
        <v>0</v>
      </c>
      <c r="AK975" t="s">
        <v>7717</v>
      </c>
      <c r="AL975" t="s">
        <v>7717</v>
      </c>
      <c r="AM975" t="s">
        <v>7796</v>
      </c>
    </row>
    <row r="976" spans="1:39">
      <c r="A976" t="s">
        <v>5926</v>
      </c>
      <c r="B976" t="s">
        <v>4554</v>
      </c>
      <c r="C976" t="s">
        <v>4556</v>
      </c>
      <c r="D976">
        <v>381</v>
      </c>
      <c r="E976" t="s">
        <v>4559</v>
      </c>
      <c r="F976">
        <v>6.42</v>
      </c>
      <c r="K976" t="s">
        <v>4891</v>
      </c>
      <c r="M976" t="s">
        <v>6423</v>
      </c>
      <c r="N976">
        <v>8</v>
      </c>
      <c r="O976" t="s">
        <v>6552</v>
      </c>
      <c r="P976" t="s">
        <v>7405</v>
      </c>
      <c r="Q976">
        <v>7</v>
      </c>
      <c r="R976">
        <v>2</v>
      </c>
      <c r="S976">
        <v>3.08</v>
      </c>
      <c r="T976">
        <v>3.1</v>
      </c>
      <c r="U976">
        <v>339.4</v>
      </c>
      <c r="V976">
        <v>99.08</v>
      </c>
      <c r="W976">
        <v>3.29</v>
      </c>
      <c r="X976">
        <v>9.119999999999999</v>
      </c>
      <c r="Y976">
        <v>4.26</v>
      </c>
      <c r="Z976">
        <v>3</v>
      </c>
      <c r="AA976" t="s">
        <v>5102</v>
      </c>
      <c r="AB976">
        <v>0</v>
      </c>
      <c r="AC976">
        <v>4</v>
      </c>
      <c r="AD976">
        <v>4.607333333333333</v>
      </c>
      <c r="AF976" t="s">
        <v>5108</v>
      </c>
      <c r="AI976">
        <v>0</v>
      </c>
      <c r="AJ976">
        <v>0</v>
      </c>
      <c r="AK976" t="s">
        <v>7741</v>
      </c>
      <c r="AL976" t="s">
        <v>7741</v>
      </c>
      <c r="AM976" t="s">
        <v>7796</v>
      </c>
    </row>
    <row r="977" spans="1:39">
      <c r="A977" t="s">
        <v>5927</v>
      </c>
      <c r="B977" t="s">
        <v>4554</v>
      </c>
      <c r="C977" t="s">
        <v>4556</v>
      </c>
      <c r="D977">
        <v>382</v>
      </c>
      <c r="E977" t="s">
        <v>4559</v>
      </c>
      <c r="F977">
        <v>6.42</v>
      </c>
      <c r="K977" t="s">
        <v>4891</v>
      </c>
      <c r="M977" t="s">
        <v>6404</v>
      </c>
      <c r="N977">
        <v>8</v>
      </c>
      <c r="O977" t="s">
        <v>6574</v>
      </c>
      <c r="P977" t="s">
        <v>7406</v>
      </c>
      <c r="Q977">
        <v>6</v>
      </c>
      <c r="R977">
        <v>0</v>
      </c>
      <c r="S977">
        <v>3.99</v>
      </c>
      <c r="T977">
        <v>4.02</v>
      </c>
      <c r="U977">
        <v>443.51</v>
      </c>
      <c r="V977">
        <v>76.5</v>
      </c>
      <c r="W977">
        <v>4.47</v>
      </c>
      <c r="Y977">
        <v>6.31</v>
      </c>
      <c r="Z977">
        <v>5</v>
      </c>
      <c r="AA977" t="s">
        <v>5102</v>
      </c>
      <c r="AB977">
        <v>0</v>
      </c>
      <c r="AC977">
        <v>2</v>
      </c>
      <c r="AD977">
        <v>3.8985</v>
      </c>
      <c r="AF977" t="s">
        <v>5108</v>
      </c>
      <c r="AI977">
        <v>0</v>
      </c>
      <c r="AJ977">
        <v>0</v>
      </c>
      <c r="AK977" t="s">
        <v>7760</v>
      </c>
      <c r="AL977" t="s">
        <v>7760</v>
      </c>
      <c r="AM977" t="s">
        <v>7796</v>
      </c>
    </row>
    <row r="978" spans="1:39">
      <c r="A978" t="s">
        <v>5928</v>
      </c>
      <c r="B978" t="s">
        <v>4554</v>
      </c>
      <c r="C978" t="s">
        <v>4556</v>
      </c>
      <c r="D978">
        <v>385</v>
      </c>
      <c r="E978" t="s">
        <v>4559</v>
      </c>
      <c r="F978">
        <v>6.42</v>
      </c>
      <c r="K978" t="s">
        <v>4891</v>
      </c>
      <c r="L978" t="s">
        <v>4892</v>
      </c>
      <c r="M978" t="s">
        <v>6369</v>
      </c>
      <c r="N978">
        <v>9</v>
      </c>
      <c r="O978" t="s">
        <v>6580</v>
      </c>
      <c r="P978" t="s">
        <v>7407</v>
      </c>
      <c r="Q978">
        <v>7</v>
      </c>
      <c r="R978">
        <v>0</v>
      </c>
      <c r="S978">
        <v>2.48</v>
      </c>
      <c r="T978">
        <v>2.48</v>
      </c>
      <c r="U978">
        <v>357.39</v>
      </c>
      <c r="V978">
        <v>61.14</v>
      </c>
      <c r="W978">
        <v>3.09</v>
      </c>
      <c r="Y978">
        <v>0.55</v>
      </c>
      <c r="Z978">
        <v>3</v>
      </c>
      <c r="AA978" t="s">
        <v>5102</v>
      </c>
      <c r="AB978">
        <v>0</v>
      </c>
      <c r="AC978">
        <v>2</v>
      </c>
      <c r="AD978">
        <v>5.76</v>
      </c>
      <c r="AF978" t="s">
        <v>5108</v>
      </c>
      <c r="AI978">
        <v>0</v>
      </c>
      <c r="AJ978">
        <v>0</v>
      </c>
      <c r="AK978" t="s">
        <v>7764</v>
      </c>
      <c r="AL978" t="s">
        <v>7764</v>
      </c>
      <c r="AM978" t="s">
        <v>7796</v>
      </c>
    </row>
    <row r="979" spans="1:39">
      <c r="A979" t="s">
        <v>5929</v>
      </c>
      <c r="B979" t="s">
        <v>4554</v>
      </c>
      <c r="C979" t="s">
        <v>4556</v>
      </c>
      <c r="D979">
        <v>386</v>
      </c>
      <c r="E979" t="s">
        <v>4559</v>
      </c>
      <c r="F979">
        <v>6.41</v>
      </c>
      <c r="K979" t="s">
        <v>4891</v>
      </c>
      <c r="L979" t="s">
        <v>4892</v>
      </c>
      <c r="M979" t="s">
        <v>4901</v>
      </c>
      <c r="N979">
        <v>9</v>
      </c>
      <c r="O979" t="s">
        <v>6573</v>
      </c>
      <c r="P979" t="s">
        <v>7408</v>
      </c>
      <c r="Q979">
        <v>5</v>
      </c>
      <c r="R979">
        <v>1</v>
      </c>
      <c r="S979">
        <v>5.37</v>
      </c>
      <c r="T979">
        <v>5.37</v>
      </c>
      <c r="U979">
        <v>361.19</v>
      </c>
      <c r="V979">
        <v>80.95</v>
      </c>
      <c r="W979">
        <v>5.1</v>
      </c>
      <c r="Y979">
        <v>1.12</v>
      </c>
      <c r="Z979">
        <v>3</v>
      </c>
      <c r="AA979" t="s">
        <v>5102</v>
      </c>
      <c r="AB979">
        <v>1</v>
      </c>
      <c r="AC979">
        <v>4</v>
      </c>
      <c r="AD979">
        <v>3.824833333333333</v>
      </c>
      <c r="AF979" t="s">
        <v>5108</v>
      </c>
      <c r="AI979">
        <v>0</v>
      </c>
      <c r="AJ979">
        <v>0</v>
      </c>
      <c r="AK979" t="s">
        <v>7759</v>
      </c>
      <c r="AL979" t="s">
        <v>7759</v>
      </c>
      <c r="AM979" t="s">
        <v>7796</v>
      </c>
    </row>
    <row r="980" spans="1:39">
      <c r="A980" t="s">
        <v>5930</v>
      </c>
      <c r="B980" t="s">
        <v>4554</v>
      </c>
      <c r="C980" t="s">
        <v>4556</v>
      </c>
      <c r="D980">
        <v>386</v>
      </c>
      <c r="E980" t="s">
        <v>4559</v>
      </c>
      <c r="F980">
        <v>6.41</v>
      </c>
      <c r="K980" t="s">
        <v>4891</v>
      </c>
      <c r="M980" t="s">
        <v>4915</v>
      </c>
      <c r="N980">
        <v>8</v>
      </c>
      <c r="O980" t="s">
        <v>6554</v>
      </c>
      <c r="P980" t="s">
        <v>7409</v>
      </c>
      <c r="Q980">
        <v>5</v>
      </c>
      <c r="R980">
        <v>0</v>
      </c>
      <c r="S980">
        <v>3.04</v>
      </c>
      <c r="T980">
        <v>3.04</v>
      </c>
      <c r="U980">
        <v>406.55</v>
      </c>
      <c r="V980">
        <v>42.43</v>
      </c>
      <c r="W980">
        <v>4.9</v>
      </c>
      <c r="Y980">
        <v>4.44</v>
      </c>
      <c r="Z980">
        <v>3</v>
      </c>
      <c r="AA980" t="s">
        <v>5102</v>
      </c>
      <c r="AB980">
        <v>0</v>
      </c>
      <c r="AC980">
        <v>3</v>
      </c>
      <c r="AD980">
        <v>5.1275</v>
      </c>
      <c r="AF980" t="s">
        <v>5108</v>
      </c>
      <c r="AI980">
        <v>0</v>
      </c>
      <c r="AJ980">
        <v>0</v>
      </c>
      <c r="AK980" t="s">
        <v>7743</v>
      </c>
      <c r="AL980" t="s">
        <v>7743</v>
      </c>
      <c r="AM980" t="s">
        <v>7796</v>
      </c>
    </row>
    <row r="981" spans="1:39">
      <c r="A981" t="s">
        <v>5929</v>
      </c>
      <c r="B981" t="s">
        <v>4554</v>
      </c>
      <c r="C981" t="s">
        <v>4556</v>
      </c>
      <c r="D981">
        <v>386.01</v>
      </c>
      <c r="E981" t="s">
        <v>4559</v>
      </c>
      <c r="F981">
        <v>6.41</v>
      </c>
      <c r="K981" t="s">
        <v>4891</v>
      </c>
      <c r="L981" t="s">
        <v>4892</v>
      </c>
      <c r="M981" t="s">
        <v>4901</v>
      </c>
      <c r="N981">
        <v>9</v>
      </c>
      <c r="O981" t="s">
        <v>6573</v>
      </c>
      <c r="P981" t="s">
        <v>7408</v>
      </c>
      <c r="Q981">
        <v>5</v>
      </c>
      <c r="R981">
        <v>1</v>
      </c>
      <c r="S981">
        <v>5.37</v>
      </c>
      <c r="T981">
        <v>5.37</v>
      </c>
      <c r="U981">
        <v>361.19</v>
      </c>
      <c r="V981">
        <v>80.95</v>
      </c>
      <c r="W981">
        <v>5.1</v>
      </c>
      <c r="Y981">
        <v>1.12</v>
      </c>
      <c r="Z981">
        <v>3</v>
      </c>
      <c r="AA981" t="s">
        <v>5102</v>
      </c>
      <c r="AB981">
        <v>1</v>
      </c>
      <c r="AC981">
        <v>4</v>
      </c>
      <c r="AD981">
        <v>3.824833333333333</v>
      </c>
      <c r="AF981" t="s">
        <v>5108</v>
      </c>
      <c r="AI981">
        <v>0</v>
      </c>
      <c r="AJ981">
        <v>0</v>
      </c>
      <c r="AK981" t="s">
        <v>7759</v>
      </c>
      <c r="AL981" t="s">
        <v>7759</v>
      </c>
      <c r="AM981" t="s">
        <v>7796</v>
      </c>
    </row>
    <row r="982" spans="1:39">
      <c r="A982" t="s">
        <v>5931</v>
      </c>
      <c r="B982" t="s">
        <v>4554</v>
      </c>
      <c r="C982" t="s">
        <v>4556</v>
      </c>
      <c r="D982">
        <v>390</v>
      </c>
      <c r="E982" t="s">
        <v>4559</v>
      </c>
      <c r="F982">
        <v>6.41</v>
      </c>
      <c r="K982" t="s">
        <v>4891</v>
      </c>
      <c r="L982" t="s">
        <v>4892</v>
      </c>
      <c r="M982" t="s">
        <v>4901</v>
      </c>
      <c r="N982">
        <v>9</v>
      </c>
      <c r="O982" t="s">
        <v>6608</v>
      </c>
      <c r="P982" t="s">
        <v>7410</v>
      </c>
      <c r="Q982">
        <v>7</v>
      </c>
      <c r="R982">
        <v>1</v>
      </c>
      <c r="S982">
        <v>1.15</v>
      </c>
      <c r="T982">
        <v>2.01</v>
      </c>
      <c r="U982">
        <v>544.6</v>
      </c>
      <c r="V982">
        <v>82.61</v>
      </c>
      <c r="W982">
        <v>5.82</v>
      </c>
      <c r="Y982">
        <v>8.23</v>
      </c>
      <c r="Z982">
        <v>4</v>
      </c>
      <c r="AA982" t="s">
        <v>5102</v>
      </c>
      <c r="AB982">
        <v>2</v>
      </c>
      <c r="AC982">
        <v>7</v>
      </c>
      <c r="AD982">
        <v>4.718333333333334</v>
      </c>
      <c r="AF982" t="s">
        <v>5108</v>
      </c>
      <c r="AI982">
        <v>0</v>
      </c>
      <c r="AJ982">
        <v>0</v>
      </c>
      <c r="AK982" t="s">
        <v>7786</v>
      </c>
      <c r="AL982" t="s">
        <v>7786</v>
      </c>
      <c r="AM982" t="s">
        <v>7796</v>
      </c>
    </row>
    <row r="983" spans="1:39">
      <c r="A983" t="s">
        <v>5397</v>
      </c>
      <c r="B983" t="s">
        <v>4554</v>
      </c>
      <c r="C983" t="s">
        <v>4556</v>
      </c>
      <c r="D983">
        <v>394</v>
      </c>
      <c r="E983" t="s">
        <v>4559</v>
      </c>
      <c r="F983">
        <v>6.41</v>
      </c>
      <c r="K983" t="s">
        <v>4891</v>
      </c>
      <c r="L983" t="s">
        <v>4892</v>
      </c>
      <c r="M983" t="s">
        <v>6440</v>
      </c>
      <c r="N983">
        <v>9</v>
      </c>
      <c r="O983" t="s">
        <v>6575</v>
      </c>
      <c r="P983" t="s">
        <v>6876</v>
      </c>
      <c r="Q983">
        <v>6</v>
      </c>
      <c r="R983">
        <v>3</v>
      </c>
      <c r="S983">
        <v>2.08</v>
      </c>
      <c r="T983">
        <v>4</v>
      </c>
      <c r="U983">
        <v>452.32</v>
      </c>
      <c r="V983">
        <v>127.07</v>
      </c>
      <c r="W983">
        <v>3.19</v>
      </c>
      <c r="X983">
        <v>5.84</v>
      </c>
      <c r="Y983">
        <v>0.99</v>
      </c>
      <c r="Z983">
        <v>3</v>
      </c>
      <c r="AA983" t="s">
        <v>5102</v>
      </c>
      <c r="AB983">
        <v>0</v>
      </c>
      <c r="AC983">
        <v>5</v>
      </c>
      <c r="AD983">
        <v>2.967238095238096</v>
      </c>
      <c r="AF983" t="s">
        <v>5110</v>
      </c>
      <c r="AI983">
        <v>0</v>
      </c>
      <c r="AJ983">
        <v>0</v>
      </c>
      <c r="AK983" t="s">
        <v>7704</v>
      </c>
      <c r="AL983" t="s">
        <v>7704</v>
      </c>
      <c r="AM983" t="s">
        <v>7796</v>
      </c>
    </row>
    <row r="984" spans="1:39">
      <c r="A984" t="s">
        <v>5932</v>
      </c>
      <c r="B984" t="s">
        <v>4554</v>
      </c>
      <c r="C984" t="s">
        <v>4556</v>
      </c>
      <c r="D984">
        <v>398.11</v>
      </c>
      <c r="E984" t="s">
        <v>4559</v>
      </c>
      <c r="F984">
        <v>6.4</v>
      </c>
      <c r="K984" t="s">
        <v>4891</v>
      </c>
      <c r="L984" t="s">
        <v>4892</v>
      </c>
      <c r="M984" t="s">
        <v>6448</v>
      </c>
      <c r="N984">
        <v>9</v>
      </c>
      <c r="O984" t="s">
        <v>6584</v>
      </c>
      <c r="P984" t="s">
        <v>7411</v>
      </c>
      <c r="Q984">
        <v>5</v>
      </c>
      <c r="R984">
        <v>1</v>
      </c>
      <c r="S984">
        <v>3.05</v>
      </c>
      <c r="T984">
        <v>3.05</v>
      </c>
      <c r="U984">
        <v>257.32</v>
      </c>
      <c r="V984">
        <v>61.03</v>
      </c>
      <c r="W984">
        <v>2.95</v>
      </c>
      <c r="Y984">
        <v>2.98</v>
      </c>
      <c r="Z984">
        <v>3</v>
      </c>
      <c r="AA984" t="s">
        <v>5102</v>
      </c>
      <c r="AB984">
        <v>0</v>
      </c>
      <c r="AC984">
        <v>2</v>
      </c>
      <c r="AD984">
        <v>5.283333333333333</v>
      </c>
      <c r="AF984" t="s">
        <v>5108</v>
      </c>
      <c r="AI984">
        <v>0</v>
      </c>
      <c r="AJ984">
        <v>0</v>
      </c>
      <c r="AK984" t="s">
        <v>7767</v>
      </c>
      <c r="AL984" t="s">
        <v>7767</v>
      </c>
      <c r="AM984" t="s">
        <v>7796</v>
      </c>
    </row>
    <row r="985" spans="1:39">
      <c r="A985" t="s">
        <v>5933</v>
      </c>
      <c r="B985" t="s">
        <v>4554</v>
      </c>
      <c r="C985" t="s">
        <v>4556</v>
      </c>
      <c r="D985">
        <v>398.11</v>
      </c>
      <c r="E985" t="s">
        <v>4559</v>
      </c>
      <c r="F985">
        <v>6.4</v>
      </c>
      <c r="K985" t="s">
        <v>4891</v>
      </c>
      <c r="L985" t="s">
        <v>4892</v>
      </c>
      <c r="M985" t="s">
        <v>4902</v>
      </c>
      <c r="N985">
        <v>9</v>
      </c>
      <c r="O985" t="s">
        <v>6601</v>
      </c>
      <c r="P985" t="s">
        <v>7412</v>
      </c>
      <c r="Q985">
        <v>6</v>
      </c>
      <c r="R985">
        <v>1</v>
      </c>
      <c r="S985">
        <v>2.42</v>
      </c>
      <c r="T985">
        <v>4.75</v>
      </c>
      <c r="U985">
        <v>420.44</v>
      </c>
      <c r="V985">
        <v>62.89</v>
      </c>
      <c r="W985">
        <v>3.89</v>
      </c>
      <c r="X985">
        <v>-2.14</v>
      </c>
      <c r="Y985">
        <v>6.2</v>
      </c>
      <c r="Z985">
        <v>3</v>
      </c>
      <c r="AA985" t="s">
        <v>5102</v>
      </c>
      <c r="AB985">
        <v>0</v>
      </c>
      <c r="AC985">
        <v>3</v>
      </c>
      <c r="AD985">
        <v>4.316619047619048</v>
      </c>
      <c r="AF985" t="s">
        <v>5110</v>
      </c>
      <c r="AI985">
        <v>0</v>
      </c>
      <c r="AJ985">
        <v>0</v>
      </c>
      <c r="AK985" t="s">
        <v>7782</v>
      </c>
      <c r="AL985" t="s">
        <v>7782</v>
      </c>
      <c r="AM985" t="s">
        <v>7796</v>
      </c>
    </row>
    <row r="986" spans="1:39">
      <c r="A986" t="s">
        <v>5934</v>
      </c>
      <c r="B986" t="s">
        <v>4554</v>
      </c>
      <c r="C986" t="s">
        <v>4556</v>
      </c>
      <c r="D986">
        <v>398.11</v>
      </c>
      <c r="E986" t="s">
        <v>4559</v>
      </c>
      <c r="F986">
        <v>6.4</v>
      </c>
      <c r="K986" t="s">
        <v>4891</v>
      </c>
      <c r="L986" t="s">
        <v>4892</v>
      </c>
      <c r="M986" t="s">
        <v>4902</v>
      </c>
      <c r="N986">
        <v>9</v>
      </c>
      <c r="O986" t="s">
        <v>6601</v>
      </c>
      <c r="P986" t="s">
        <v>7413</v>
      </c>
      <c r="Q986">
        <v>5</v>
      </c>
      <c r="R986">
        <v>1</v>
      </c>
      <c r="S986">
        <v>2.26</v>
      </c>
      <c r="T986">
        <v>4.84</v>
      </c>
      <c r="U986">
        <v>399.28</v>
      </c>
      <c r="V986">
        <v>63.31</v>
      </c>
      <c r="W986">
        <v>4.96</v>
      </c>
      <c r="X986">
        <v>5.17</v>
      </c>
      <c r="Y986">
        <v>0.52</v>
      </c>
      <c r="Z986">
        <v>4</v>
      </c>
      <c r="AA986" t="s">
        <v>5102</v>
      </c>
      <c r="AB986">
        <v>0</v>
      </c>
      <c r="AC986">
        <v>4</v>
      </c>
      <c r="AD986">
        <v>4.502761904761906</v>
      </c>
      <c r="AF986" t="s">
        <v>5110</v>
      </c>
      <c r="AI986">
        <v>0</v>
      </c>
      <c r="AJ986">
        <v>0</v>
      </c>
      <c r="AK986" t="s">
        <v>7782</v>
      </c>
      <c r="AL986" t="s">
        <v>7782</v>
      </c>
      <c r="AM986" t="s">
        <v>7796</v>
      </c>
    </row>
    <row r="987" spans="1:39">
      <c r="A987" t="s">
        <v>5935</v>
      </c>
      <c r="B987" t="s">
        <v>4554</v>
      </c>
      <c r="C987" t="s">
        <v>4556</v>
      </c>
      <c r="D987">
        <v>398.11</v>
      </c>
      <c r="E987" t="s">
        <v>4559</v>
      </c>
      <c r="F987">
        <v>6.4</v>
      </c>
      <c r="K987" t="s">
        <v>4891</v>
      </c>
      <c r="L987" t="s">
        <v>4892</v>
      </c>
      <c r="M987" t="s">
        <v>4902</v>
      </c>
      <c r="N987">
        <v>9</v>
      </c>
      <c r="O987" t="s">
        <v>6601</v>
      </c>
      <c r="P987" t="s">
        <v>7414</v>
      </c>
      <c r="Q987">
        <v>5</v>
      </c>
      <c r="R987">
        <v>1</v>
      </c>
      <c r="S987">
        <v>1.56</v>
      </c>
      <c r="T987">
        <v>4.39</v>
      </c>
      <c r="U987">
        <v>439.22</v>
      </c>
      <c r="V987">
        <v>63.31</v>
      </c>
      <c r="W987">
        <v>5.41</v>
      </c>
      <c r="X987">
        <v>4.27</v>
      </c>
      <c r="Y987">
        <v>0.15</v>
      </c>
      <c r="Z987">
        <v>4</v>
      </c>
      <c r="AA987" t="s">
        <v>5102</v>
      </c>
      <c r="AB987">
        <v>1</v>
      </c>
      <c r="AC987">
        <v>3</v>
      </c>
      <c r="AD987">
        <v>4.572476190476191</v>
      </c>
      <c r="AF987" t="s">
        <v>5110</v>
      </c>
      <c r="AI987">
        <v>0</v>
      </c>
      <c r="AJ987">
        <v>0</v>
      </c>
      <c r="AK987" t="s">
        <v>7782</v>
      </c>
      <c r="AL987" t="s">
        <v>7782</v>
      </c>
      <c r="AM987" t="s">
        <v>7796</v>
      </c>
    </row>
    <row r="988" spans="1:39">
      <c r="A988" t="s">
        <v>5936</v>
      </c>
      <c r="B988" t="s">
        <v>4554</v>
      </c>
      <c r="C988" t="s">
        <v>4556</v>
      </c>
      <c r="D988">
        <v>398.11</v>
      </c>
      <c r="E988" t="s">
        <v>4559</v>
      </c>
      <c r="F988">
        <v>6.4</v>
      </c>
      <c r="K988" t="s">
        <v>4891</v>
      </c>
      <c r="L988" t="s">
        <v>4892</v>
      </c>
      <c r="M988" t="s">
        <v>6387</v>
      </c>
      <c r="N988">
        <v>9</v>
      </c>
      <c r="O988" t="s">
        <v>6511</v>
      </c>
      <c r="P988" t="s">
        <v>7415</v>
      </c>
      <c r="Q988">
        <v>5</v>
      </c>
      <c r="R988">
        <v>1</v>
      </c>
      <c r="S988">
        <v>2.29</v>
      </c>
      <c r="T988">
        <v>2.33</v>
      </c>
      <c r="U988">
        <v>258.31</v>
      </c>
      <c r="V988">
        <v>59.29</v>
      </c>
      <c r="W988">
        <v>2.42</v>
      </c>
      <c r="X988">
        <v>8.35</v>
      </c>
      <c r="Y988">
        <v>1.96</v>
      </c>
      <c r="Z988">
        <v>3</v>
      </c>
      <c r="AA988" t="s">
        <v>5102</v>
      </c>
      <c r="AB988">
        <v>0</v>
      </c>
      <c r="AC988">
        <v>2</v>
      </c>
      <c r="AD988">
        <v>5.688333333333333</v>
      </c>
      <c r="AF988" t="s">
        <v>5108</v>
      </c>
      <c r="AI988">
        <v>0</v>
      </c>
      <c r="AJ988">
        <v>0</v>
      </c>
      <c r="AK988" t="s">
        <v>7712</v>
      </c>
      <c r="AL988" t="s">
        <v>7712</v>
      </c>
      <c r="AM988" t="s">
        <v>7796</v>
      </c>
    </row>
    <row r="989" spans="1:39">
      <c r="A989" t="s">
        <v>5937</v>
      </c>
      <c r="B989" t="s">
        <v>4554</v>
      </c>
      <c r="C989" t="s">
        <v>4556</v>
      </c>
      <c r="D989">
        <v>398.11</v>
      </c>
      <c r="E989" t="s">
        <v>4559</v>
      </c>
      <c r="F989">
        <v>6.4</v>
      </c>
      <c r="K989" t="s">
        <v>4891</v>
      </c>
      <c r="L989" t="s">
        <v>4892</v>
      </c>
      <c r="M989" t="s">
        <v>6373</v>
      </c>
      <c r="N989">
        <v>9</v>
      </c>
      <c r="O989" t="s">
        <v>6489</v>
      </c>
      <c r="P989" t="s">
        <v>7416</v>
      </c>
      <c r="Q989">
        <v>8</v>
      </c>
      <c r="R989">
        <v>2</v>
      </c>
      <c r="S989">
        <v>3.19</v>
      </c>
      <c r="T989">
        <v>4.67</v>
      </c>
      <c r="U989">
        <v>603.53</v>
      </c>
      <c r="V989">
        <v>129.2</v>
      </c>
      <c r="W989">
        <v>5.14</v>
      </c>
      <c r="X989">
        <v>5.67</v>
      </c>
      <c r="Y989">
        <v>1.89</v>
      </c>
      <c r="Z989">
        <v>5</v>
      </c>
      <c r="AA989" t="s">
        <v>5102</v>
      </c>
      <c r="AB989">
        <v>2</v>
      </c>
      <c r="AC989">
        <v>6</v>
      </c>
      <c r="AD989">
        <v>2.07</v>
      </c>
      <c r="AF989" t="s">
        <v>5110</v>
      </c>
      <c r="AI989">
        <v>0</v>
      </c>
      <c r="AJ989">
        <v>0</v>
      </c>
      <c r="AK989" t="s">
        <v>7692</v>
      </c>
      <c r="AL989" t="s">
        <v>7692</v>
      </c>
      <c r="AM989" t="s">
        <v>7796</v>
      </c>
    </row>
    <row r="990" spans="1:39">
      <c r="A990" t="s">
        <v>5883</v>
      </c>
      <c r="B990" t="s">
        <v>4554</v>
      </c>
      <c r="C990" t="s">
        <v>4556</v>
      </c>
      <c r="D990">
        <v>400</v>
      </c>
      <c r="E990" t="s">
        <v>4559</v>
      </c>
      <c r="F990">
        <v>6.4</v>
      </c>
      <c r="K990" t="s">
        <v>4891</v>
      </c>
      <c r="M990" t="s">
        <v>6466</v>
      </c>
      <c r="N990">
        <v>8</v>
      </c>
      <c r="O990" t="s">
        <v>6607</v>
      </c>
      <c r="P990" t="s">
        <v>7362</v>
      </c>
      <c r="Q990">
        <v>6</v>
      </c>
      <c r="R990">
        <v>0</v>
      </c>
      <c r="S990">
        <v>2.67</v>
      </c>
      <c r="T990">
        <v>2.67</v>
      </c>
      <c r="U990">
        <v>393.27</v>
      </c>
      <c r="V990">
        <v>51.77</v>
      </c>
      <c r="W990">
        <v>3.08</v>
      </c>
      <c r="Y990">
        <v>0.02</v>
      </c>
      <c r="Z990">
        <v>3</v>
      </c>
      <c r="AA990" t="s">
        <v>5102</v>
      </c>
      <c r="AB990">
        <v>0</v>
      </c>
      <c r="AC990">
        <v>3</v>
      </c>
      <c r="AD990">
        <v>5.427357142857143</v>
      </c>
      <c r="AF990" t="s">
        <v>5108</v>
      </c>
      <c r="AI990">
        <v>0</v>
      </c>
      <c r="AJ990">
        <v>0</v>
      </c>
      <c r="AK990" t="s">
        <v>7785</v>
      </c>
      <c r="AL990" t="s">
        <v>7785</v>
      </c>
      <c r="AM990" t="s">
        <v>7796</v>
      </c>
    </row>
    <row r="991" spans="1:39">
      <c r="A991" t="s">
        <v>5938</v>
      </c>
      <c r="B991" t="s">
        <v>4554</v>
      </c>
      <c r="C991" t="s">
        <v>4556</v>
      </c>
      <c r="D991">
        <v>400</v>
      </c>
      <c r="E991" t="s">
        <v>4559</v>
      </c>
      <c r="F991">
        <v>6.4</v>
      </c>
      <c r="K991" t="s">
        <v>4891</v>
      </c>
      <c r="M991" t="s">
        <v>6466</v>
      </c>
      <c r="N991">
        <v>8</v>
      </c>
      <c r="O991" t="s">
        <v>6607</v>
      </c>
      <c r="P991" t="s">
        <v>7417</v>
      </c>
      <c r="Q991">
        <v>6</v>
      </c>
      <c r="R991">
        <v>0</v>
      </c>
      <c r="S991">
        <v>2.73</v>
      </c>
      <c r="T991">
        <v>2.73</v>
      </c>
      <c r="U991">
        <v>406.41</v>
      </c>
      <c r="V991">
        <v>51.77</v>
      </c>
      <c r="W991">
        <v>3.1</v>
      </c>
      <c r="Y991">
        <v>0.17</v>
      </c>
      <c r="Z991">
        <v>3</v>
      </c>
      <c r="AA991" t="s">
        <v>5102</v>
      </c>
      <c r="AB991">
        <v>0</v>
      </c>
      <c r="AC991">
        <v>3</v>
      </c>
      <c r="AD991">
        <v>5.3035</v>
      </c>
      <c r="AF991" t="s">
        <v>5108</v>
      </c>
      <c r="AI991">
        <v>0</v>
      </c>
      <c r="AJ991">
        <v>0</v>
      </c>
      <c r="AK991" t="s">
        <v>7785</v>
      </c>
      <c r="AL991" t="s">
        <v>7785</v>
      </c>
      <c r="AM991" t="s">
        <v>7796</v>
      </c>
    </row>
    <row r="992" spans="1:39">
      <c r="A992" t="s">
        <v>5939</v>
      </c>
      <c r="B992" t="s">
        <v>4554</v>
      </c>
      <c r="C992" t="s">
        <v>4556</v>
      </c>
      <c r="D992">
        <v>400</v>
      </c>
      <c r="E992" t="s">
        <v>4559</v>
      </c>
      <c r="F992">
        <v>6.4</v>
      </c>
      <c r="K992" t="s">
        <v>4891</v>
      </c>
      <c r="M992" t="s">
        <v>6453</v>
      </c>
      <c r="N992">
        <v>8</v>
      </c>
      <c r="O992" t="s">
        <v>6590</v>
      </c>
      <c r="P992" t="s">
        <v>7418</v>
      </c>
      <c r="Q992">
        <v>8</v>
      </c>
      <c r="R992">
        <v>0</v>
      </c>
      <c r="T992">
        <v>1.86</v>
      </c>
      <c r="U992">
        <v>406.9</v>
      </c>
      <c r="V992">
        <v>69.48</v>
      </c>
      <c r="W992">
        <v>2.71</v>
      </c>
      <c r="Y992">
        <v>3.02</v>
      </c>
      <c r="Z992">
        <v>3</v>
      </c>
      <c r="AA992" t="s">
        <v>5102</v>
      </c>
      <c r="AB992">
        <v>0</v>
      </c>
      <c r="AC992">
        <v>4</v>
      </c>
      <c r="AF992" t="s">
        <v>5108</v>
      </c>
      <c r="AI992">
        <v>0</v>
      </c>
      <c r="AJ992">
        <v>0</v>
      </c>
      <c r="AK992" t="s">
        <v>7772</v>
      </c>
      <c r="AL992" t="s">
        <v>7772</v>
      </c>
      <c r="AM992" t="s">
        <v>7796</v>
      </c>
    </row>
    <row r="993" spans="1:39">
      <c r="A993" t="s">
        <v>5940</v>
      </c>
      <c r="B993" t="s">
        <v>4554</v>
      </c>
      <c r="C993" t="s">
        <v>4556</v>
      </c>
      <c r="D993">
        <v>400</v>
      </c>
      <c r="E993" t="s">
        <v>4559</v>
      </c>
      <c r="F993">
        <v>6.4</v>
      </c>
      <c r="I993" t="s">
        <v>6297</v>
      </c>
      <c r="K993" t="s">
        <v>4891</v>
      </c>
      <c r="L993" t="s">
        <v>4892</v>
      </c>
      <c r="M993" t="s">
        <v>6402</v>
      </c>
      <c r="N993">
        <v>9</v>
      </c>
      <c r="O993" t="s">
        <v>6528</v>
      </c>
      <c r="P993" t="s">
        <v>7419</v>
      </c>
      <c r="Q993">
        <v>10</v>
      </c>
      <c r="R993">
        <v>3</v>
      </c>
      <c r="S993">
        <v>1.5</v>
      </c>
      <c r="T993">
        <v>2.86</v>
      </c>
      <c r="U993">
        <v>511.56</v>
      </c>
      <c r="V993">
        <v>149.36</v>
      </c>
      <c r="W993">
        <v>2.29</v>
      </c>
      <c r="X993">
        <v>5.95</v>
      </c>
      <c r="Y993">
        <v>1.68</v>
      </c>
      <c r="Z993">
        <v>4</v>
      </c>
      <c r="AA993" t="s">
        <v>5102</v>
      </c>
      <c r="AB993">
        <v>1</v>
      </c>
      <c r="AC993">
        <v>10</v>
      </c>
      <c r="AD993">
        <v>3.166666666666667</v>
      </c>
      <c r="AF993" t="s">
        <v>5110</v>
      </c>
      <c r="AI993">
        <v>0</v>
      </c>
      <c r="AJ993">
        <v>0</v>
      </c>
      <c r="AM993" t="s">
        <v>7796</v>
      </c>
    </row>
    <row r="994" spans="1:39">
      <c r="A994" t="s">
        <v>5941</v>
      </c>
      <c r="B994" t="s">
        <v>4554</v>
      </c>
      <c r="C994" t="s">
        <v>4556</v>
      </c>
      <c r="D994">
        <v>400</v>
      </c>
      <c r="E994" t="s">
        <v>4559</v>
      </c>
      <c r="F994">
        <v>6.4</v>
      </c>
      <c r="K994" t="s">
        <v>4891</v>
      </c>
      <c r="L994" t="s">
        <v>4892</v>
      </c>
      <c r="M994" t="s">
        <v>6408</v>
      </c>
      <c r="N994">
        <v>9</v>
      </c>
      <c r="O994" t="s">
        <v>6535</v>
      </c>
      <c r="P994" t="s">
        <v>7420</v>
      </c>
      <c r="Q994">
        <v>6</v>
      </c>
      <c r="R994">
        <v>1</v>
      </c>
      <c r="S994">
        <v>3.89</v>
      </c>
      <c r="T994">
        <v>3.89</v>
      </c>
      <c r="U994">
        <v>443.89</v>
      </c>
      <c r="V994">
        <v>81.29000000000001</v>
      </c>
      <c r="W994">
        <v>4.18</v>
      </c>
      <c r="X994">
        <v>11.06</v>
      </c>
      <c r="Y994">
        <v>0</v>
      </c>
      <c r="Z994">
        <v>5</v>
      </c>
      <c r="AA994" t="s">
        <v>5102</v>
      </c>
      <c r="AB994">
        <v>0</v>
      </c>
      <c r="AC994">
        <v>4</v>
      </c>
      <c r="AD994">
        <v>3.844119047619048</v>
      </c>
      <c r="AF994" t="s">
        <v>5108</v>
      </c>
      <c r="AI994">
        <v>0</v>
      </c>
      <c r="AJ994">
        <v>0</v>
      </c>
      <c r="AK994" t="s">
        <v>5113</v>
      </c>
      <c r="AL994" t="s">
        <v>5113</v>
      </c>
      <c r="AM994" t="s">
        <v>7796</v>
      </c>
    </row>
    <row r="995" spans="1:39">
      <c r="A995" t="s">
        <v>5942</v>
      </c>
      <c r="B995" t="s">
        <v>4554</v>
      </c>
      <c r="C995" t="s">
        <v>4556</v>
      </c>
      <c r="D995">
        <v>402</v>
      </c>
      <c r="E995" t="s">
        <v>4559</v>
      </c>
      <c r="F995">
        <v>6.4</v>
      </c>
      <c r="K995" t="s">
        <v>4891</v>
      </c>
      <c r="M995" t="s">
        <v>4915</v>
      </c>
      <c r="N995">
        <v>8</v>
      </c>
      <c r="O995" t="s">
        <v>6527</v>
      </c>
      <c r="P995" t="s">
        <v>7421</v>
      </c>
      <c r="Q995">
        <v>8</v>
      </c>
      <c r="R995">
        <v>2</v>
      </c>
      <c r="S995">
        <v>3.46</v>
      </c>
      <c r="T995">
        <v>4.71</v>
      </c>
      <c r="U995">
        <v>477.56</v>
      </c>
      <c r="V995">
        <v>87.40000000000001</v>
      </c>
      <c r="W995">
        <v>3.62</v>
      </c>
      <c r="X995">
        <v>7.14</v>
      </c>
      <c r="Y995">
        <v>7.67</v>
      </c>
      <c r="Z995">
        <v>3</v>
      </c>
      <c r="AA995" t="s">
        <v>5102</v>
      </c>
      <c r="AB995">
        <v>0</v>
      </c>
      <c r="AC995">
        <v>6</v>
      </c>
      <c r="AD995">
        <v>3.075285714285714</v>
      </c>
      <c r="AF995" t="s">
        <v>5108</v>
      </c>
      <c r="AI995">
        <v>0</v>
      </c>
      <c r="AJ995">
        <v>0</v>
      </c>
      <c r="AK995" t="s">
        <v>7724</v>
      </c>
      <c r="AL995" t="s">
        <v>7724</v>
      </c>
      <c r="AM995" t="s">
        <v>7796</v>
      </c>
    </row>
    <row r="996" spans="1:39">
      <c r="A996" t="s">
        <v>5943</v>
      </c>
      <c r="B996" t="s">
        <v>4554</v>
      </c>
      <c r="C996" t="s">
        <v>4556</v>
      </c>
      <c r="D996">
        <v>404</v>
      </c>
      <c r="E996" t="s">
        <v>4559</v>
      </c>
      <c r="F996">
        <v>6.39</v>
      </c>
      <c r="K996" t="s">
        <v>4891</v>
      </c>
      <c r="M996" t="s">
        <v>4915</v>
      </c>
      <c r="N996">
        <v>8</v>
      </c>
      <c r="O996" t="s">
        <v>6527</v>
      </c>
      <c r="P996" t="s">
        <v>7422</v>
      </c>
      <c r="Q996">
        <v>7</v>
      </c>
      <c r="R996">
        <v>2</v>
      </c>
      <c r="S996">
        <v>2.7</v>
      </c>
      <c r="T996">
        <v>5.08</v>
      </c>
      <c r="U996">
        <v>422.48</v>
      </c>
      <c r="V996">
        <v>84.16</v>
      </c>
      <c r="W996">
        <v>3.94</v>
      </c>
      <c r="X996">
        <v>7.12</v>
      </c>
      <c r="Y996">
        <v>9.56</v>
      </c>
      <c r="Z996">
        <v>3</v>
      </c>
      <c r="AA996" t="s">
        <v>5102</v>
      </c>
      <c r="AB996">
        <v>0</v>
      </c>
      <c r="AC996">
        <v>6</v>
      </c>
      <c r="AD996">
        <v>2.923714285714285</v>
      </c>
      <c r="AF996" t="s">
        <v>5109</v>
      </c>
      <c r="AI996">
        <v>0</v>
      </c>
      <c r="AJ996">
        <v>0</v>
      </c>
      <c r="AK996" t="s">
        <v>7724</v>
      </c>
      <c r="AL996" t="s">
        <v>7724</v>
      </c>
      <c r="AM996" t="s">
        <v>7796</v>
      </c>
    </row>
    <row r="997" spans="1:39">
      <c r="A997" t="s">
        <v>5944</v>
      </c>
      <c r="B997" t="s">
        <v>4554</v>
      </c>
      <c r="C997" t="s">
        <v>4556</v>
      </c>
      <c r="D997">
        <v>409</v>
      </c>
      <c r="E997" t="s">
        <v>4559</v>
      </c>
      <c r="F997">
        <v>6.39</v>
      </c>
      <c r="K997" t="s">
        <v>4891</v>
      </c>
      <c r="M997" t="s">
        <v>6451</v>
      </c>
      <c r="N997">
        <v>8</v>
      </c>
      <c r="O997" t="s">
        <v>6588</v>
      </c>
      <c r="P997" t="s">
        <v>7423</v>
      </c>
      <c r="Q997">
        <v>9</v>
      </c>
      <c r="R997">
        <v>2</v>
      </c>
      <c r="S997">
        <v>3.12</v>
      </c>
      <c r="T997">
        <v>3.12</v>
      </c>
      <c r="U997">
        <v>536.64</v>
      </c>
      <c r="V997">
        <v>126.74</v>
      </c>
      <c r="W997">
        <v>3.65</v>
      </c>
      <c r="X997">
        <v>13.82</v>
      </c>
      <c r="Y997">
        <v>4.51</v>
      </c>
      <c r="Z997">
        <v>3</v>
      </c>
      <c r="AA997" t="s">
        <v>5102</v>
      </c>
      <c r="AB997">
        <v>1</v>
      </c>
      <c r="AC997">
        <v>4</v>
      </c>
      <c r="AD997">
        <v>2.88</v>
      </c>
      <c r="AF997" t="s">
        <v>5108</v>
      </c>
      <c r="AI997">
        <v>0</v>
      </c>
      <c r="AJ997">
        <v>0</v>
      </c>
      <c r="AK997" t="s">
        <v>7771</v>
      </c>
      <c r="AL997" t="s">
        <v>7771</v>
      </c>
      <c r="AM997" t="s">
        <v>7796</v>
      </c>
    </row>
    <row r="998" spans="1:39">
      <c r="A998" t="s">
        <v>5466</v>
      </c>
      <c r="B998" t="s">
        <v>4554</v>
      </c>
      <c r="C998" t="s">
        <v>4556</v>
      </c>
      <c r="D998">
        <v>409</v>
      </c>
      <c r="E998" t="s">
        <v>4559</v>
      </c>
      <c r="F998">
        <v>6.39</v>
      </c>
      <c r="K998" t="s">
        <v>4891</v>
      </c>
      <c r="L998" t="s">
        <v>4892</v>
      </c>
      <c r="M998" t="s">
        <v>6440</v>
      </c>
      <c r="N998">
        <v>9</v>
      </c>
      <c r="O998" t="s">
        <v>6575</v>
      </c>
      <c r="P998" t="s">
        <v>6945</v>
      </c>
      <c r="Q998">
        <v>6</v>
      </c>
      <c r="R998">
        <v>3</v>
      </c>
      <c r="S998">
        <v>2.43</v>
      </c>
      <c r="T998">
        <v>3.33</v>
      </c>
      <c r="U998">
        <v>417.88</v>
      </c>
      <c r="V998">
        <v>127.07</v>
      </c>
      <c r="W998">
        <v>2.54</v>
      </c>
      <c r="X998">
        <v>6.63</v>
      </c>
      <c r="Y998">
        <v>1.13</v>
      </c>
      <c r="Z998">
        <v>3</v>
      </c>
      <c r="AA998" t="s">
        <v>5102</v>
      </c>
      <c r="AB998">
        <v>0</v>
      </c>
      <c r="AC998">
        <v>5</v>
      </c>
      <c r="AD998">
        <v>3.373238095238095</v>
      </c>
      <c r="AF998" t="s">
        <v>5108</v>
      </c>
      <c r="AI998">
        <v>0</v>
      </c>
      <c r="AJ998">
        <v>0</v>
      </c>
      <c r="AK998" t="s">
        <v>7704</v>
      </c>
      <c r="AL998" t="s">
        <v>7704</v>
      </c>
      <c r="AM998" t="s">
        <v>7796</v>
      </c>
    </row>
    <row r="999" spans="1:39">
      <c r="A999" t="s">
        <v>5945</v>
      </c>
      <c r="B999" t="s">
        <v>4554</v>
      </c>
      <c r="C999" t="s">
        <v>4556</v>
      </c>
      <c r="D999">
        <v>410</v>
      </c>
      <c r="E999" t="s">
        <v>4559</v>
      </c>
      <c r="F999">
        <v>6.39</v>
      </c>
      <c r="K999" t="s">
        <v>4891</v>
      </c>
      <c r="L999" t="s">
        <v>4892</v>
      </c>
      <c r="M999" t="s">
        <v>6369</v>
      </c>
      <c r="N999">
        <v>9</v>
      </c>
      <c r="O999" t="s">
        <v>6580</v>
      </c>
      <c r="P999" t="s">
        <v>7424</v>
      </c>
      <c r="Q999">
        <v>6</v>
      </c>
      <c r="R999">
        <v>1</v>
      </c>
      <c r="S999">
        <v>2.07</v>
      </c>
      <c r="T999">
        <v>2.07</v>
      </c>
      <c r="U999">
        <v>342.42</v>
      </c>
      <c r="V999">
        <v>54.71</v>
      </c>
      <c r="W999">
        <v>3.4</v>
      </c>
      <c r="Y999">
        <v>3.04</v>
      </c>
      <c r="Z999">
        <v>3</v>
      </c>
      <c r="AA999" t="s">
        <v>5102</v>
      </c>
      <c r="AB999">
        <v>0</v>
      </c>
      <c r="AC999">
        <v>3</v>
      </c>
      <c r="AD999">
        <v>5.798333333333333</v>
      </c>
      <c r="AF999" t="s">
        <v>5108</v>
      </c>
      <c r="AI999">
        <v>0</v>
      </c>
      <c r="AJ999">
        <v>0</v>
      </c>
      <c r="AK999" t="s">
        <v>7764</v>
      </c>
      <c r="AL999" t="s">
        <v>7764</v>
      </c>
      <c r="AM999" t="s">
        <v>7796</v>
      </c>
    </row>
    <row r="1000" spans="1:39">
      <c r="A1000" t="s">
        <v>5946</v>
      </c>
      <c r="B1000" t="s">
        <v>4554</v>
      </c>
      <c r="C1000" t="s">
        <v>4556</v>
      </c>
      <c r="D1000">
        <v>410</v>
      </c>
      <c r="E1000" t="s">
        <v>4559</v>
      </c>
      <c r="F1000">
        <v>6.39</v>
      </c>
      <c r="K1000" t="s">
        <v>4891</v>
      </c>
      <c r="L1000" t="s">
        <v>4892</v>
      </c>
      <c r="M1000" t="s">
        <v>6457</v>
      </c>
      <c r="N1000">
        <v>9</v>
      </c>
      <c r="O1000" t="s">
        <v>6595</v>
      </c>
      <c r="P1000" t="s">
        <v>7425</v>
      </c>
      <c r="Q1000">
        <v>7</v>
      </c>
      <c r="R1000">
        <v>2</v>
      </c>
      <c r="S1000">
        <v>0.91</v>
      </c>
      <c r="T1000">
        <v>1.98</v>
      </c>
      <c r="U1000">
        <v>403.51</v>
      </c>
      <c r="V1000">
        <v>117.34</v>
      </c>
      <c r="W1000">
        <v>2.24</v>
      </c>
      <c r="X1000">
        <v>6.32</v>
      </c>
      <c r="Y1000">
        <v>2.91</v>
      </c>
      <c r="Z1000">
        <v>2</v>
      </c>
      <c r="AA1000" t="s">
        <v>5102</v>
      </c>
      <c r="AB1000">
        <v>0</v>
      </c>
      <c r="AC1000">
        <v>6</v>
      </c>
      <c r="AD1000">
        <v>4.277880952380952</v>
      </c>
      <c r="AF1000" t="s">
        <v>5110</v>
      </c>
      <c r="AI1000">
        <v>0</v>
      </c>
      <c r="AJ1000">
        <v>0</v>
      </c>
      <c r="AK1000" t="s">
        <v>7776</v>
      </c>
      <c r="AL1000" t="s">
        <v>7776</v>
      </c>
      <c r="AM1000" t="s">
        <v>7796</v>
      </c>
    </row>
    <row r="1001" spans="1:39">
      <c r="A1001" t="s">
        <v>5947</v>
      </c>
      <c r="B1001" t="s">
        <v>4554</v>
      </c>
      <c r="C1001" t="s">
        <v>4556</v>
      </c>
      <c r="D1001">
        <v>420</v>
      </c>
      <c r="E1001" t="s">
        <v>4559</v>
      </c>
      <c r="F1001">
        <v>6.38</v>
      </c>
      <c r="I1001" t="s">
        <v>6298</v>
      </c>
      <c r="K1001" t="s">
        <v>4891</v>
      </c>
      <c r="L1001" t="s">
        <v>4892</v>
      </c>
      <c r="M1001" t="s">
        <v>6402</v>
      </c>
      <c r="N1001">
        <v>9</v>
      </c>
      <c r="O1001" t="s">
        <v>6528</v>
      </c>
      <c r="P1001" t="s">
        <v>7426</v>
      </c>
      <c r="Q1001">
        <v>9</v>
      </c>
      <c r="R1001">
        <v>2</v>
      </c>
      <c r="S1001">
        <v>2.8</v>
      </c>
      <c r="T1001">
        <v>5.31</v>
      </c>
      <c r="U1001">
        <v>577.76</v>
      </c>
      <c r="V1001">
        <v>114.27</v>
      </c>
      <c r="W1001">
        <v>5.36</v>
      </c>
      <c r="X1001">
        <v>5.93</v>
      </c>
      <c r="Y1001">
        <v>11.05</v>
      </c>
      <c r="Z1001">
        <v>4</v>
      </c>
      <c r="AA1001" t="s">
        <v>5102</v>
      </c>
      <c r="AB1001">
        <v>2</v>
      </c>
      <c r="AC1001">
        <v>8</v>
      </c>
      <c r="AD1001">
        <v>1.291</v>
      </c>
      <c r="AF1001" t="s">
        <v>7682</v>
      </c>
      <c r="AI1001">
        <v>0</v>
      </c>
      <c r="AJ1001">
        <v>0</v>
      </c>
      <c r="AM1001" t="s">
        <v>7796</v>
      </c>
    </row>
    <row r="1002" spans="1:39">
      <c r="A1002" t="s">
        <v>5948</v>
      </c>
      <c r="B1002" t="s">
        <v>4554</v>
      </c>
      <c r="C1002" t="s">
        <v>4556</v>
      </c>
      <c r="D1002">
        <v>430</v>
      </c>
      <c r="E1002" t="s">
        <v>4559</v>
      </c>
      <c r="F1002">
        <v>6.37</v>
      </c>
      <c r="K1002" t="s">
        <v>4891</v>
      </c>
      <c r="M1002" t="s">
        <v>6423</v>
      </c>
      <c r="N1002">
        <v>8</v>
      </c>
      <c r="O1002" t="s">
        <v>6552</v>
      </c>
      <c r="P1002" t="s">
        <v>7427</v>
      </c>
      <c r="Q1002">
        <v>6</v>
      </c>
      <c r="R1002">
        <v>1</v>
      </c>
      <c r="S1002">
        <v>2.91</v>
      </c>
      <c r="T1002">
        <v>2.91</v>
      </c>
      <c r="U1002">
        <v>295.35</v>
      </c>
      <c r="V1002">
        <v>78.84999999999999</v>
      </c>
      <c r="W1002">
        <v>2.59</v>
      </c>
      <c r="Y1002">
        <v>4.3</v>
      </c>
      <c r="Z1002">
        <v>3</v>
      </c>
      <c r="AA1002" t="s">
        <v>5102</v>
      </c>
      <c r="AB1002">
        <v>0</v>
      </c>
      <c r="AC1002">
        <v>2</v>
      </c>
      <c r="AD1002">
        <v>5.378333333333333</v>
      </c>
      <c r="AF1002" t="s">
        <v>5108</v>
      </c>
      <c r="AI1002">
        <v>0</v>
      </c>
      <c r="AJ1002">
        <v>0</v>
      </c>
      <c r="AK1002" t="s">
        <v>7741</v>
      </c>
      <c r="AL1002" t="s">
        <v>7741</v>
      </c>
      <c r="AM1002" t="s">
        <v>7796</v>
      </c>
    </row>
    <row r="1003" spans="1:39">
      <c r="A1003" t="s">
        <v>5949</v>
      </c>
      <c r="B1003" t="s">
        <v>4554</v>
      </c>
      <c r="C1003" t="s">
        <v>4556</v>
      </c>
      <c r="D1003">
        <v>430</v>
      </c>
      <c r="E1003" t="s">
        <v>4559</v>
      </c>
      <c r="F1003">
        <v>6.37</v>
      </c>
      <c r="K1003" t="s">
        <v>4891</v>
      </c>
      <c r="L1003" t="s">
        <v>4892</v>
      </c>
      <c r="M1003" t="s">
        <v>6457</v>
      </c>
      <c r="N1003">
        <v>9</v>
      </c>
      <c r="O1003" t="s">
        <v>6595</v>
      </c>
      <c r="P1003" t="s">
        <v>7428</v>
      </c>
      <c r="Q1003">
        <v>5</v>
      </c>
      <c r="R1003">
        <v>2</v>
      </c>
      <c r="S1003">
        <v>0.6899999999999999</v>
      </c>
      <c r="T1003">
        <v>2.02</v>
      </c>
      <c r="U1003">
        <v>387.51</v>
      </c>
      <c r="V1003">
        <v>101.21</v>
      </c>
      <c r="W1003">
        <v>3.29</v>
      </c>
      <c r="X1003">
        <v>6.32</v>
      </c>
      <c r="Y1003">
        <v>4.3</v>
      </c>
      <c r="Z1003">
        <v>2</v>
      </c>
      <c r="AA1003" t="s">
        <v>5102</v>
      </c>
      <c r="AB1003">
        <v>0</v>
      </c>
      <c r="AC1003">
        <v>3</v>
      </c>
      <c r="AD1003">
        <v>4.929833333333333</v>
      </c>
      <c r="AF1003" t="s">
        <v>5110</v>
      </c>
      <c r="AI1003">
        <v>0</v>
      </c>
      <c r="AJ1003">
        <v>0</v>
      </c>
      <c r="AK1003" t="s">
        <v>7776</v>
      </c>
      <c r="AL1003" t="s">
        <v>7776</v>
      </c>
      <c r="AM1003" t="s">
        <v>7796</v>
      </c>
    </row>
    <row r="1004" spans="1:39">
      <c r="A1004" t="s">
        <v>5568</v>
      </c>
      <c r="B1004" t="s">
        <v>4554</v>
      </c>
      <c r="C1004" t="s">
        <v>4556</v>
      </c>
      <c r="D1004">
        <v>430</v>
      </c>
      <c r="E1004" t="s">
        <v>4559</v>
      </c>
      <c r="F1004">
        <v>6.37</v>
      </c>
      <c r="K1004" t="s">
        <v>4891</v>
      </c>
      <c r="L1004" t="s">
        <v>4892</v>
      </c>
      <c r="M1004" t="s">
        <v>6443</v>
      </c>
      <c r="N1004">
        <v>9</v>
      </c>
      <c r="O1004" t="s">
        <v>6578</v>
      </c>
      <c r="P1004" t="s">
        <v>7047</v>
      </c>
      <c r="Q1004">
        <v>6</v>
      </c>
      <c r="R1004">
        <v>2</v>
      </c>
      <c r="S1004">
        <v>0.39</v>
      </c>
      <c r="T1004">
        <v>1.85</v>
      </c>
      <c r="U1004">
        <v>414.54</v>
      </c>
      <c r="V1004">
        <v>114.1</v>
      </c>
      <c r="W1004">
        <v>2.87</v>
      </c>
      <c r="X1004">
        <v>5.8</v>
      </c>
      <c r="Y1004">
        <v>1.36</v>
      </c>
      <c r="Z1004">
        <v>2</v>
      </c>
      <c r="AA1004" t="s">
        <v>5102</v>
      </c>
      <c r="AB1004">
        <v>0</v>
      </c>
      <c r="AC1004">
        <v>2</v>
      </c>
      <c r="AD1004">
        <v>4.307095238095238</v>
      </c>
      <c r="AF1004" t="s">
        <v>5110</v>
      </c>
      <c r="AI1004">
        <v>0</v>
      </c>
      <c r="AJ1004">
        <v>0</v>
      </c>
      <c r="AK1004" t="s">
        <v>7705</v>
      </c>
      <c r="AL1004" t="s">
        <v>7705</v>
      </c>
      <c r="AM1004" t="s">
        <v>7796</v>
      </c>
    </row>
    <row r="1005" spans="1:39">
      <c r="A1005" t="s">
        <v>5422</v>
      </c>
      <c r="B1005" t="s">
        <v>4554</v>
      </c>
      <c r="C1005" t="s">
        <v>4556</v>
      </c>
      <c r="D1005">
        <v>431</v>
      </c>
      <c r="E1005" t="s">
        <v>4559</v>
      </c>
      <c r="F1005">
        <v>6.37</v>
      </c>
      <c r="K1005" t="s">
        <v>4891</v>
      </c>
      <c r="L1005" t="s">
        <v>4892</v>
      </c>
      <c r="M1005" t="s">
        <v>6440</v>
      </c>
      <c r="N1005">
        <v>9</v>
      </c>
      <c r="O1005" t="s">
        <v>6575</v>
      </c>
      <c r="P1005" t="s">
        <v>6901</v>
      </c>
      <c r="Q1005">
        <v>7</v>
      </c>
      <c r="R1005">
        <v>3</v>
      </c>
      <c r="S1005">
        <v>1.93</v>
      </c>
      <c r="T1005">
        <v>3.95</v>
      </c>
      <c r="U1005">
        <v>447.9</v>
      </c>
      <c r="V1005">
        <v>136.3</v>
      </c>
      <c r="W1005">
        <v>2.55</v>
      </c>
      <c r="X1005">
        <v>5.87</v>
      </c>
      <c r="Y1005">
        <v>0.99</v>
      </c>
      <c r="Z1005">
        <v>3</v>
      </c>
      <c r="AA1005" t="s">
        <v>5102</v>
      </c>
      <c r="AB1005">
        <v>0</v>
      </c>
      <c r="AC1005">
        <v>6</v>
      </c>
      <c r="AD1005">
        <v>3.063809523809524</v>
      </c>
      <c r="AF1005" t="s">
        <v>5110</v>
      </c>
      <c r="AI1005">
        <v>0</v>
      </c>
      <c r="AJ1005">
        <v>0</v>
      </c>
      <c r="AK1005" t="s">
        <v>7704</v>
      </c>
      <c r="AL1005" t="s">
        <v>7704</v>
      </c>
      <c r="AM1005" t="s">
        <v>7796</v>
      </c>
    </row>
    <row r="1006" spans="1:39">
      <c r="A1006" t="s">
        <v>5950</v>
      </c>
      <c r="B1006" t="s">
        <v>4554</v>
      </c>
      <c r="C1006" t="s">
        <v>4556</v>
      </c>
      <c r="D1006">
        <v>435</v>
      </c>
      <c r="E1006" t="s">
        <v>4559</v>
      </c>
      <c r="F1006">
        <v>6.36</v>
      </c>
      <c r="K1006" t="s">
        <v>4891</v>
      </c>
      <c r="M1006" t="s">
        <v>6423</v>
      </c>
      <c r="N1006">
        <v>8</v>
      </c>
      <c r="O1006" t="s">
        <v>6552</v>
      </c>
      <c r="P1006" t="s">
        <v>7429</v>
      </c>
      <c r="Q1006">
        <v>6</v>
      </c>
      <c r="R1006">
        <v>2</v>
      </c>
      <c r="S1006">
        <v>2.8</v>
      </c>
      <c r="T1006">
        <v>2.81</v>
      </c>
      <c r="U1006">
        <v>283.34</v>
      </c>
      <c r="V1006">
        <v>89.84999999999999</v>
      </c>
      <c r="W1006">
        <v>2.67</v>
      </c>
      <c r="X1006">
        <v>9.32</v>
      </c>
      <c r="Y1006">
        <v>4.11</v>
      </c>
      <c r="Z1006">
        <v>3</v>
      </c>
      <c r="AA1006" t="s">
        <v>5102</v>
      </c>
      <c r="AB1006">
        <v>0</v>
      </c>
      <c r="AC1006">
        <v>2</v>
      </c>
      <c r="AD1006">
        <v>5.1</v>
      </c>
      <c r="AF1006" t="s">
        <v>5108</v>
      </c>
      <c r="AI1006">
        <v>0</v>
      </c>
      <c r="AJ1006">
        <v>0</v>
      </c>
      <c r="AK1006" t="s">
        <v>7741</v>
      </c>
      <c r="AL1006" t="s">
        <v>7741</v>
      </c>
      <c r="AM1006" t="s">
        <v>7796</v>
      </c>
    </row>
    <row r="1007" spans="1:39">
      <c r="A1007" t="s">
        <v>5951</v>
      </c>
      <c r="B1007" t="s">
        <v>4554</v>
      </c>
      <c r="C1007" t="s">
        <v>4556</v>
      </c>
      <c r="D1007">
        <v>435</v>
      </c>
      <c r="E1007" t="s">
        <v>4559</v>
      </c>
      <c r="F1007">
        <v>6.36</v>
      </c>
      <c r="K1007" t="s">
        <v>4891</v>
      </c>
      <c r="M1007" t="s">
        <v>6423</v>
      </c>
      <c r="N1007">
        <v>8</v>
      </c>
      <c r="O1007" t="s">
        <v>6552</v>
      </c>
      <c r="P1007" t="s">
        <v>7430</v>
      </c>
      <c r="Q1007">
        <v>5</v>
      </c>
      <c r="R1007">
        <v>2</v>
      </c>
      <c r="S1007">
        <v>3.35</v>
      </c>
      <c r="T1007">
        <v>3.35</v>
      </c>
      <c r="U1007">
        <v>318.38</v>
      </c>
      <c r="V1007">
        <v>85.41</v>
      </c>
      <c r="W1007">
        <v>3.67</v>
      </c>
      <c r="Y1007">
        <v>4.34</v>
      </c>
      <c r="Z1007">
        <v>4</v>
      </c>
      <c r="AA1007" t="s">
        <v>5102</v>
      </c>
      <c r="AB1007">
        <v>0</v>
      </c>
      <c r="AC1007">
        <v>2</v>
      </c>
      <c r="AD1007">
        <v>4.65</v>
      </c>
      <c r="AF1007" t="s">
        <v>5108</v>
      </c>
      <c r="AI1007">
        <v>0</v>
      </c>
      <c r="AJ1007">
        <v>0</v>
      </c>
      <c r="AK1007" t="s">
        <v>7741</v>
      </c>
      <c r="AL1007" t="s">
        <v>7741</v>
      </c>
      <c r="AM1007" t="s">
        <v>7796</v>
      </c>
    </row>
    <row r="1008" spans="1:39">
      <c r="A1008" t="s">
        <v>5952</v>
      </c>
      <c r="B1008" t="s">
        <v>4554</v>
      </c>
      <c r="C1008" t="s">
        <v>4556</v>
      </c>
      <c r="D1008">
        <v>435</v>
      </c>
      <c r="E1008" t="s">
        <v>4559</v>
      </c>
      <c r="F1008">
        <v>6.36</v>
      </c>
      <c r="K1008" t="s">
        <v>4891</v>
      </c>
      <c r="L1008" t="s">
        <v>4892</v>
      </c>
      <c r="M1008" t="s">
        <v>6398</v>
      </c>
      <c r="N1008">
        <v>9</v>
      </c>
      <c r="O1008" t="s">
        <v>6523</v>
      </c>
      <c r="P1008" t="s">
        <v>7431</v>
      </c>
      <c r="Q1008">
        <v>9</v>
      </c>
      <c r="R1008">
        <v>1</v>
      </c>
      <c r="S1008">
        <v>2.84</v>
      </c>
      <c r="T1008">
        <v>3.06</v>
      </c>
      <c r="U1008">
        <v>485.59</v>
      </c>
      <c r="V1008">
        <v>92.43000000000001</v>
      </c>
      <c r="W1008">
        <v>3.05</v>
      </c>
      <c r="X1008">
        <v>14</v>
      </c>
      <c r="Y1008">
        <v>7.32</v>
      </c>
      <c r="Z1008">
        <v>4</v>
      </c>
      <c r="AA1008" t="s">
        <v>5102</v>
      </c>
      <c r="AB1008">
        <v>0</v>
      </c>
      <c r="AC1008">
        <v>6</v>
      </c>
      <c r="AD1008">
        <v>4.405261904761905</v>
      </c>
      <c r="AF1008" t="s">
        <v>5108</v>
      </c>
      <c r="AI1008">
        <v>0</v>
      </c>
      <c r="AJ1008">
        <v>0</v>
      </c>
      <c r="AK1008" t="s">
        <v>7721</v>
      </c>
      <c r="AL1008" t="s">
        <v>7721</v>
      </c>
      <c r="AM1008" t="s">
        <v>7796</v>
      </c>
    </row>
    <row r="1009" spans="1:39">
      <c r="A1009" t="s">
        <v>5953</v>
      </c>
      <c r="B1009" t="s">
        <v>4554</v>
      </c>
      <c r="C1009" t="s">
        <v>4556</v>
      </c>
      <c r="D1009">
        <v>438</v>
      </c>
      <c r="E1009" t="s">
        <v>4559</v>
      </c>
      <c r="F1009">
        <v>6.36</v>
      </c>
      <c r="K1009" t="s">
        <v>4891</v>
      </c>
      <c r="M1009" t="s">
        <v>4915</v>
      </c>
      <c r="N1009">
        <v>8</v>
      </c>
      <c r="O1009" t="s">
        <v>6508</v>
      </c>
      <c r="P1009" t="s">
        <v>7432</v>
      </c>
      <c r="Q1009">
        <v>8</v>
      </c>
      <c r="R1009">
        <v>2</v>
      </c>
      <c r="S1009">
        <v>3.29</v>
      </c>
      <c r="T1009">
        <v>3.31</v>
      </c>
      <c r="U1009">
        <v>475.55</v>
      </c>
      <c r="V1009">
        <v>104.74</v>
      </c>
      <c r="W1009">
        <v>3.16</v>
      </c>
      <c r="Y1009">
        <v>5.89</v>
      </c>
      <c r="Z1009">
        <v>3</v>
      </c>
      <c r="AA1009" t="s">
        <v>5102</v>
      </c>
      <c r="AB1009">
        <v>0</v>
      </c>
      <c r="AC1009">
        <v>5</v>
      </c>
      <c r="AD1009">
        <v>3.383309523809524</v>
      </c>
      <c r="AF1009" t="s">
        <v>5108</v>
      </c>
      <c r="AI1009">
        <v>0</v>
      </c>
      <c r="AJ1009">
        <v>0</v>
      </c>
      <c r="AK1009" t="s">
        <v>7709</v>
      </c>
      <c r="AL1009" t="s">
        <v>7709</v>
      </c>
      <c r="AM1009" t="s">
        <v>7796</v>
      </c>
    </row>
    <row r="1010" spans="1:39">
      <c r="A1010" t="s">
        <v>5954</v>
      </c>
      <c r="B1010" t="s">
        <v>4554</v>
      </c>
      <c r="C1010" t="s">
        <v>4556</v>
      </c>
      <c r="D1010">
        <v>440</v>
      </c>
      <c r="E1010" t="s">
        <v>4559</v>
      </c>
      <c r="F1010">
        <v>6.36</v>
      </c>
      <c r="K1010" t="s">
        <v>4891</v>
      </c>
      <c r="M1010" t="s">
        <v>6415</v>
      </c>
      <c r="N1010">
        <v>8</v>
      </c>
      <c r="O1010" t="s">
        <v>6544</v>
      </c>
      <c r="P1010" t="s">
        <v>7433</v>
      </c>
      <c r="Q1010">
        <v>6</v>
      </c>
      <c r="R1010">
        <v>1</v>
      </c>
      <c r="S1010">
        <v>2.44</v>
      </c>
      <c r="T1010">
        <v>2.44</v>
      </c>
      <c r="U1010">
        <v>345.42</v>
      </c>
      <c r="V1010">
        <v>63.69</v>
      </c>
      <c r="W1010">
        <v>2.75</v>
      </c>
      <c r="X1010">
        <v>13.59</v>
      </c>
      <c r="Y1010">
        <v>2.04</v>
      </c>
      <c r="Z1010">
        <v>2</v>
      </c>
      <c r="AA1010" t="s">
        <v>5102</v>
      </c>
      <c r="AB1010">
        <v>0</v>
      </c>
      <c r="AC1010">
        <v>2</v>
      </c>
      <c r="AD1010">
        <v>5.613333333333333</v>
      </c>
      <c r="AF1010" t="s">
        <v>5108</v>
      </c>
      <c r="AI1010">
        <v>0</v>
      </c>
      <c r="AJ1010">
        <v>0</v>
      </c>
      <c r="AK1010" t="s">
        <v>7737</v>
      </c>
      <c r="AL1010" t="s">
        <v>7737</v>
      </c>
      <c r="AM1010" t="s">
        <v>7796</v>
      </c>
    </row>
    <row r="1011" spans="1:39">
      <c r="A1011" t="s">
        <v>5955</v>
      </c>
      <c r="B1011" t="s">
        <v>4554</v>
      </c>
      <c r="C1011" t="s">
        <v>4556</v>
      </c>
      <c r="D1011">
        <v>440</v>
      </c>
      <c r="E1011" t="s">
        <v>4559</v>
      </c>
      <c r="F1011">
        <v>6.36</v>
      </c>
      <c r="K1011" t="s">
        <v>4891</v>
      </c>
      <c r="L1011" t="s">
        <v>4892</v>
      </c>
      <c r="M1011" t="s">
        <v>6447</v>
      </c>
      <c r="N1011">
        <v>9</v>
      </c>
      <c r="O1011" t="s">
        <v>6583</v>
      </c>
      <c r="P1011" t="s">
        <v>7434</v>
      </c>
      <c r="Q1011">
        <v>7</v>
      </c>
      <c r="R1011">
        <v>0</v>
      </c>
      <c r="S1011">
        <v>2.25</v>
      </c>
      <c r="T1011">
        <v>2.25</v>
      </c>
      <c r="U1011">
        <v>481.52</v>
      </c>
      <c r="V1011">
        <v>75.45999999999999</v>
      </c>
      <c r="W1011">
        <v>3.26</v>
      </c>
      <c r="Y1011">
        <v>4.67</v>
      </c>
      <c r="Z1011">
        <v>3</v>
      </c>
      <c r="AA1011" t="s">
        <v>5102</v>
      </c>
      <c r="AB1011">
        <v>0</v>
      </c>
      <c r="AC1011">
        <v>4</v>
      </c>
      <c r="AD1011">
        <v>5.007</v>
      </c>
      <c r="AF1011" t="s">
        <v>5108</v>
      </c>
      <c r="AI1011">
        <v>0</v>
      </c>
      <c r="AJ1011">
        <v>0</v>
      </c>
      <c r="AK1011" t="s">
        <v>7766</v>
      </c>
      <c r="AL1011" t="s">
        <v>7766</v>
      </c>
      <c r="AM1011" t="s">
        <v>7796</v>
      </c>
    </row>
    <row r="1012" spans="1:39">
      <c r="A1012" t="s">
        <v>5956</v>
      </c>
      <c r="B1012" t="s">
        <v>4554</v>
      </c>
      <c r="C1012" t="s">
        <v>4556</v>
      </c>
      <c r="D1012">
        <v>441</v>
      </c>
      <c r="E1012" t="s">
        <v>4559</v>
      </c>
      <c r="F1012">
        <v>6.36</v>
      </c>
      <c r="K1012" t="s">
        <v>4891</v>
      </c>
      <c r="L1012" t="s">
        <v>4892</v>
      </c>
      <c r="M1012" t="s">
        <v>6379</v>
      </c>
      <c r="N1012">
        <v>9</v>
      </c>
      <c r="O1012" t="s">
        <v>6501</v>
      </c>
      <c r="P1012" t="s">
        <v>7435</v>
      </c>
      <c r="Q1012">
        <v>7</v>
      </c>
      <c r="R1012">
        <v>0</v>
      </c>
      <c r="S1012">
        <v>4.35</v>
      </c>
      <c r="T1012">
        <v>4.35</v>
      </c>
      <c r="U1012">
        <v>516.62</v>
      </c>
      <c r="V1012">
        <v>84.86</v>
      </c>
      <c r="W1012">
        <v>4.34</v>
      </c>
      <c r="Y1012">
        <v>4.19</v>
      </c>
      <c r="Z1012">
        <v>4</v>
      </c>
      <c r="AA1012" t="s">
        <v>5102</v>
      </c>
      <c r="AB1012">
        <v>1</v>
      </c>
      <c r="AC1012">
        <v>7</v>
      </c>
      <c r="AD1012">
        <v>3.325</v>
      </c>
      <c r="AF1012" t="s">
        <v>5108</v>
      </c>
      <c r="AI1012">
        <v>0</v>
      </c>
      <c r="AJ1012">
        <v>0</v>
      </c>
      <c r="AK1012" t="s">
        <v>7704</v>
      </c>
      <c r="AL1012" t="s">
        <v>7704</v>
      </c>
      <c r="AM1012" t="s">
        <v>7796</v>
      </c>
    </row>
    <row r="1013" spans="1:39">
      <c r="A1013" t="s">
        <v>5957</v>
      </c>
      <c r="B1013" t="s">
        <v>4554</v>
      </c>
      <c r="C1013" t="s">
        <v>4556</v>
      </c>
      <c r="D1013">
        <v>441</v>
      </c>
      <c r="E1013" t="s">
        <v>4559</v>
      </c>
      <c r="F1013">
        <v>6.36</v>
      </c>
      <c r="K1013" t="s">
        <v>4891</v>
      </c>
      <c r="L1013" t="s">
        <v>4892</v>
      </c>
      <c r="M1013" t="s">
        <v>6369</v>
      </c>
      <c r="N1013">
        <v>9</v>
      </c>
      <c r="O1013" t="s">
        <v>6580</v>
      </c>
      <c r="P1013" t="s">
        <v>7436</v>
      </c>
      <c r="Q1013">
        <v>6</v>
      </c>
      <c r="R1013">
        <v>1</v>
      </c>
      <c r="S1013">
        <v>1.76</v>
      </c>
      <c r="T1013">
        <v>1.76</v>
      </c>
      <c r="U1013">
        <v>370.43</v>
      </c>
      <c r="V1013">
        <v>71.78</v>
      </c>
      <c r="W1013">
        <v>3.32</v>
      </c>
      <c r="Y1013">
        <v>0.39</v>
      </c>
      <c r="Z1013">
        <v>3</v>
      </c>
      <c r="AA1013" t="s">
        <v>5102</v>
      </c>
      <c r="AB1013">
        <v>0</v>
      </c>
      <c r="AC1013">
        <v>3</v>
      </c>
      <c r="AD1013">
        <v>5.758833333333333</v>
      </c>
      <c r="AF1013" t="s">
        <v>5108</v>
      </c>
      <c r="AI1013">
        <v>0</v>
      </c>
      <c r="AJ1013">
        <v>0</v>
      </c>
      <c r="AK1013" t="s">
        <v>7764</v>
      </c>
      <c r="AL1013" t="s">
        <v>7764</v>
      </c>
      <c r="AM1013" t="s">
        <v>7796</v>
      </c>
    </row>
    <row r="1014" spans="1:39">
      <c r="A1014" t="s">
        <v>5958</v>
      </c>
      <c r="B1014" t="s">
        <v>4554</v>
      </c>
      <c r="C1014" t="s">
        <v>4556</v>
      </c>
      <c r="D1014">
        <v>448</v>
      </c>
      <c r="E1014" t="s">
        <v>4559</v>
      </c>
      <c r="F1014">
        <v>6.35</v>
      </c>
      <c r="K1014" t="s">
        <v>4891</v>
      </c>
      <c r="M1014" t="s">
        <v>6423</v>
      </c>
      <c r="N1014">
        <v>8</v>
      </c>
      <c r="O1014" t="s">
        <v>6552</v>
      </c>
      <c r="P1014" t="s">
        <v>7437</v>
      </c>
      <c r="Q1014">
        <v>7</v>
      </c>
      <c r="R1014">
        <v>2</v>
      </c>
      <c r="S1014">
        <v>1.63</v>
      </c>
      <c r="T1014">
        <v>1.83</v>
      </c>
      <c r="U1014">
        <v>326.34</v>
      </c>
      <c r="V1014">
        <v>113.64</v>
      </c>
      <c r="W1014">
        <v>2.61</v>
      </c>
      <c r="X1014">
        <v>7.73</v>
      </c>
      <c r="Y1014">
        <v>3.79</v>
      </c>
      <c r="Z1014">
        <v>3</v>
      </c>
      <c r="AA1014" t="s">
        <v>5102</v>
      </c>
      <c r="AB1014">
        <v>0</v>
      </c>
      <c r="AC1014">
        <v>5</v>
      </c>
      <c r="AD1014">
        <v>4.712</v>
      </c>
      <c r="AF1014" t="s">
        <v>5108</v>
      </c>
      <c r="AI1014">
        <v>0</v>
      </c>
      <c r="AJ1014">
        <v>0</v>
      </c>
      <c r="AK1014" t="s">
        <v>7741</v>
      </c>
      <c r="AL1014" t="s">
        <v>7741</v>
      </c>
      <c r="AM1014" t="s">
        <v>7796</v>
      </c>
    </row>
    <row r="1015" spans="1:39">
      <c r="A1015" t="s">
        <v>5959</v>
      </c>
      <c r="B1015" t="s">
        <v>4554</v>
      </c>
      <c r="C1015" t="s">
        <v>4556</v>
      </c>
      <c r="D1015">
        <v>450</v>
      </c>
      <c r="E1015" t="s">
        <v>4559</v>
      </c>
      <c r="F1015">
        <v>6.35</v>
      </c>
      <c r="I1015" t="s">
        <v>6299</v>
      </c>
      <c r="K1015" t="s">
        <v>4891</v>
      </c>
      <c r="L1015" t="s">
        <v>4892</v>
      </c>
      <c r="M1015" t="s">
        <v>6402</v>
      </c>
      <c r="N1015">
        <v>9</v>
      </c>
      <c r="O1015" t="s">
        <v>6528</v>
      </c>
      <c r="P1015" t="s">
        <v>7438</v>
      </c>
      <c r="Q1015">
        <v>8</v>
      </c>
      <c r="R1015">
        <v>2</v>
      </c>
      <c r="S1015">
        <v>4.42</v>
      </c>
      <c r="T1015">
        <v>5.66</v>
      </c>
      <c r="U1015">
        <v>506.63</v>
      </c>
      <c r="V1015">
        <v>111.03</v>
      </c>
      <c r="W1015">
        <v>5.04</v>
      </c>
      <c r="X1015">
        <v>6.01</v>
      </c>
      <c r="Y1015">
        <v>1.99</v>
      </c>
      <c r="Z1015">
        <v>4</v>
      </c>
      <c r="AA1015" t="s">
        <v>5102</v>
      </c>
      <c r="AB1015">
        <v>2</v>
      </c>
      <c r="AC1015">
        <v>8</v>
      </c>
      <c r="AD1015">
        <v>1.799</v>
      </c>
      <c r="AF1015" t="s">
        <v>5110</v>
      </c>
      <c r="AI1015">
        <v>0</v>
      </c>
      <c r="AJ1015">
        <v>0</v>
      </c>
      <c r="AM1015" t="s">
        <v>7796</v>
      </c>
    </row>
    <row r="1016" spans="1:39">
      <c r="A1016" t="s">
        <v>5960</v>
      </c>
      <c r="B1016" t="s">
        <v>4554</v>
      </c>
      <c r="C1016" t="s">
        <v>4556</v>
      </c>
      <c r="D1016">
        <v>460</v>
      </c>
      <c r="E1016" t="s">
        <v>4559</v>
      </c>
      <c r="F1016">
        <v>6.34</v>
      </c>
      <c r="K1016" t="s">
        <v>4891</v>
      </c>
      <c r="M1016" t="s">
        <v>6423</v>
      </c>
      <c r="N1016">
        <v>8</v>
      </c>
      <c r="O1016" t="s">
        <v>6552</v>
      </c>
      <c r="P1016" t="s">
        <v>7439</v>
      </c>
      <c r="Q1016">
        <v>8</v>
      </c>
      <c r="R1016">
        <v>3</v>
      </c>
      <c r="S1016">
        <v>-0.64</v>
      </c>
      <c r="T1016">
        <v>1.11</v>
      </c>
      <c r="U1016">
        <v>312.33</v>
      </c>
      <c r="V1016">
        <v>111.11</v>
      </c>
      <c r="W1016">
        <v>0.93</v>
      </c>
      <c r="X1016">
        <v>8.92</v>
      </c>
      <c r="Y1016">
        <v>9.210000000000001</v>
      </c>
      <c r="Z1016">
        <v>3</v>
      </c>
      <c r="AA1016" t="s">
        <v>5102</v>
      </c>
      <c r="AB1016">
        <v>0</v>
      </c>
      <c r="AC1016">
        <v>3</v>
      </c>
      <c r="AD1016">
        <v>3.858</v>
      </c>
      <c r="AF1016" t="s">
        <v>5109</v>
      </c>
      <c r="AI1016">
        <v>0</v>
      </c>
      <c r="AJ1016">
        <v>0</v>
      </c>
      <c r="AK1016" t="s">
        <v>7741</v>
      </c>
      <c r="AL1016" t="s">
        <v>7741</v>
      </c>
      <c r="AM1016" t="s">
        <v>7796</v>
      </c>
    </row>
    <row r="1017" spans="1:39">
      <c r="A1017" t="s">
        <v>5961</v>
      </c>
      <c r="B1017" t="s">
        <v>4554</v>
      </c>
      <c r="C1017" t="s">
        <v>4556</v>
      </c>
      <c r="D1017">
        <v>460</v>
      </c>
      <c r="E1017" t="s">
        <v>4559</v>
      </c>
      <c r="F1017">
        <v>6.34</v>
      </c>
      <c r="I1017" t="s">
        <v>6300</v>
      </c>
      <c r="K1017" t="s">
        <v>4891</v>
      </c>
      <c r="L1017" t="s">
        <v>4892</v>
      </c>
      <c r="M1017" t="s">
        <v>6465</v>
      </c>
      <c r="N1017">
        <v>8</v>
      </c>
      <c r="O1017" t="s">
        <v>6606</v>
      </c>
      <c r="P1017" t="s">
        <v>7440</v>
      </c>
      <c r="Q1017">
        <v>7</v>
      </c>
      <c r="R1017">
        <v>2</v>
      </c>
      <c r="S1017">
        <v>2.71</v>
      </c>
      <c r="T1017">
        <v>2.73</v>
      </c>
      <c r="U1017">
        <v>514.89</v>
      </c>
      <c r="V1017">
        <v>97.72</v>
      </c>
      <c r="W1017">
        <v>5.42</v>
      </c>
      <c r="X1017">
        <v>12.85</v>
      </c>
      <c r="Y1017">
        <v>5.63</v>
      </c>
      <c r="Z1017">
        <v>5</v>
      </c>
      <c r="AA1017" t="s">
        <v>5102</v>
      </c>
      <c r="AB1017">
        <v>2</v>
      </c>
      <c r="AC1017">
        <v>6</v>
      </c>
      <c r="AD1017">
        <v>3.887666666666667</v>
      </c>
      <c r="AF1017" t="s">
        <v>5108</v>
      </c>
      <c r="AI1017">
        <v>0</v>
      </c>
      <c r="AJ1017">
        <v>0</v>
      </c>
      <c r="AM1017" t="s">
        <v>7796</v>
      </c>
    </row>
    <row r="1018" spans="1:39">
      <c r="A1018" t="s">
        <v>5962</v>
      </c>
      <c r="B1018" t="s">
        <v>4554</v>
      </c>
      <c r="C1018" t="s">
        <v>4556</v>
      </c>
      <c r="D1018">
        <v>461</v>
      </c>
      <c r="E1018" t="s">
        <v>4559</v>
      </c>
      <c r="F1018">
        <v>6.34</v>
      </c>
      <c r="K1018" t="s">
        <v>4891</v>
      </c>
      <c r="M1018" t="s">
        <v>6423</v>
      </c>
      <c r="N1018">
        <v>8</v>
      </c>
      <c r="O1018" t="s">
        <v>6552</v>
      </c>
      <c r="P1018" t="s">
        <v>7441</v>
      </c>
      <c r="Q1018">
        <v>6</v>
      </c>
      <c r="R1018">
        <v>1</v>
      </c>
      <c r="S1018">
        <v>3.4</v>
      </c>
      <c r="T1018">
        <v>3.4</v>
      </c>
      <c r="U1018">
        <v>318.38</v>
      </c>
      <c r="V1018">
        <v>82.51000000000001</v>
      </c>
      <c r="W1018">
        <v>3.51</v>
      </c>
      <c r="Y1018">
        <v>4.63</v>
      </c>
      <c r="Z1018">
        <v>4</v>
      </c>
      <c r="AA1018" t="s">
        <v>5102</v>
      </c>
      <c r="AB1018">
        <v>0</v>
      </c>
      <c r="AC1018">
        <v>2</v>
      </c>
      <c r="AD1018">
        <v>4.933333333333334</v>
      </c>
      <c r="AF1018" t="s">
        <v>5108</v>
      </c>
      <c r="AI1018">
        <v>0</v>
      </c>
      <c r="AJ1018">
        <v>0</v>
      </c>
      <c r="AK1018" t="s">
        <v>7741</v>
      </c>
      <c r="AL1018" t="s">
        <v>7741</v>
      </c>
      <c r="AM1018" t="s">
        <v>7796</v>
      </c>
    </row>
    <row r="1019" spans="1:39">
      <c r="A1019" t="s">
        <v>5236</v>
      </c>
      <c r="B1019" t="s">
        <v>4554</v>
      </c>
      <c r="C1019" t="s">
        <v>4556</v>
      </c>
      <c r="D1019">
        <v>464</v>
      </c>
      <c r="E1019" t="s">
        <v>4559</v>
      </c>
      <c r="F1019">
        <v>6.33</v>
      </c>
      <c r="K1019" t="s">
        <v>4891</v>
      </c>
      <c r="L1019" t="s">
        <v>4892</v>
      </c>
      <c r="M1019" t="s">
        <v>6440</v>
      </c>
      <c r="N1019">
        <v>9</v>
      </c>
      <c r="O1019" t="s">
        <v>6575</v>
      </c>
      <c r="P1019" t="s">
        <v>6715</v>
      </c>
      <c r="Q1019">
        <v>6</v>
      </c>
      <c r="R1019">
        <v>3</v>
      </c>
      <c r="S1019">
        <v>2.17</v>
      </c>
      <c r="T1019">
        <v>4.45</v>
      </c>
      <c r="U1019">
        <v>486.77</v>
      </c>
      <c r="V1019">
        <v>127.07</v>
      </c>
      <c r="W1019">
        <v>3.85</v>
      </c>
      <c r="X1019">
        <v>5.77</v>
      </c>
      <c r="Y1019">
        <v>0.99</v>
      </c>
      <c r="Z1019">
        <v>3</v>
      </c>
      <c r="AA1019" t="s">
        <v>5102</v>
      </c>
      <c r="AB1019">
        <v>0</v>
      </c>
      <c r="AC1019">
        <v>5</v>
      </c>
      <c r="AD1019">
        <v>2.451166666666666</v>
      </c>
      <c r="AF1019" t="s">
        <v>5110</v>
      </c>
      <c r="AI1019">
        <v>0</v>
      </c>
      <c r="AJ1019">
        <v>0</v>
      </c>
      <c r="AK1019" t="s">
        <v>7704</v>
      </c>
      <c r="AL1019" t="s">
        <v>7704</v>
      </c>
      <c r="AM1019" t="s">
        <v>7796</v>
      </c>
    </row>
    <row r="1020" spans="1:39">
      <c r="A1020" t="s">
        <v>5963</v>
      </c>
      <c r="B1020" t="s">
        <v>4554</v>
      </c>
      <c r="C1020" t="s">
        <v>4556</v>
      </c>
      <c r="D1020">
        <v>470</v>
      </c>
      <c r="E1020" t="s">
        <v>4559</v>
      </c>
      <c r="F1020">
        <v>6.33</v>
      </c>
      <c r="K1020" t="s">
        <v>4891</v>
      </c>
      <c r="M1020" t="s">
        <v>4915</v>
      </c>
      <c r="N1020">
        <v>8</v>
      </c>
      <c r="O1020" t="s">
        <v>6499</v>
      </c>
      <c r="P1020" t="s">
        <v>7442</v>
      </c>
      <c r="Q1020">
        <v>7</v>
      </c>
      <c r="R1020">
        <v>2</v>
      </c>
      <c r="S1020">
        <v>4.28</v>
      </c>
      <c r="T1020">
        <v>4.28</v>
      </c>
      <c r="U1020">
        <v>317.36</v>
      </c>
      <c r="V1020">
        <v>94.54000000000001</v>
      </c>
      <c r="W1020">
        <v>2.84</v>
      </c>
      <c r="Y1020">
        <v>4.81</v>
      </c>
      <c r="Z1020">
        <v>4</v>
      </c>
      <c r="AA1020" t="s">
        <v>5102</v>
      </c>
      <c r="AB1020">
        <v>0</v>
      </c>
      <c r="AC1020">
        <v>3</v>
      </c>
      <c r="AD1020">
        <v>3.708666666666666</v>
      </c>
      <c r="AF1020" t="s">
        <v>5108</v>
      </c>
      <c r="AI1020">
        <v>0</v>
      </c>
      <c r="AJ1020">
        <v>0</v>
      </c>
      <c r="AK1020" t="s">
        <v>7702</v>
      </c>
      <c r="AL1020" t="s">
        <v>7702</v>
      </c>
      <c r="AM1020" t="s">
        <v>7796</v>
      </c>
    </row>
    <row r="1021" spans="1:39">
      <c r="A1021" t="s">
        <v>5964</v>
      </c>
      <c r="B1021" t="s">
        <v>4554</v>
      </c>
      <c r="C1021" t="s">
        <v>4556</v>
      </c>
      <c r="D1021">
        <v>470</v>
      </c>
      <c r="E1021" t="s">
        <v>4559</v>
      </c>
      <c r="F1021">
        <v>6.33</v>
      </c>
      <c r="I1021" t="s">
        <v>6301</v>
      </c>
      <c r="K1021" t="s">
        <v>4891</v>
      </c>
      <c r="L1021" t="s">
        <v>4892</v>
      </c>
      <c r="M1021" t="s">
        <v>6402</v>
      </c>
      <c r="N1021">
        <v>9</v>
      </c>
      <c r="O1021" t="s">
        <v>6528</v>
      </c>
      <c r="P1021" t="s">
        <v>7443</v>
      </c>
      <c r="Q1021">
        <v>9</v>
      </c>
      <c r="R1021">
        <v>3</v>
      </c>
      <c r="S1021">
        <v>0.49</v>
      </c>
      <c r="T1021">
        <v>1.8</v>
      </c>
      <c r="U1021">
        <v>440.49</v>
      </c>
      <c r="V1021">
        <v>131.26</v>
      </c>
      <c r="W1021">
        <v>2.41</v>
      </c>
      <c r="X1021">
        <v>5.99</v>
      </c>
      <c r="Y1021">
        <v>1.86</v>
      </c>
      <c r="Z1021">
        <v>4</v>
      </c>
      <c r="AA1021" t="s">
        <v>5102</v>
      </c>
      <c r="AB1021">
        <v>0</v>
      </c>
      <c r="AC1021">
        <v>7</v>
      </c>
      <c r="AD1021">
        <v>3.591738095238095</v>
      </c>
      <c r="AF1021" t="s">
        <v>5110</v>
      </c>
      <c r="AI1021">
        <v>0</v>
      </c>
      <c r="AJ1021">
        <v>0</v>
      </c>
      <c r="AM1021" t="s">
        <v>7796</v>
      </c>
    </row>
    <row r="1022" spans="1:39">
      <c r="A1022" t="s">
        <v>5965</v>
      </c>
      <c r="B1022" t="s">
        <v>4554</v>
      </c>
      <c r="C1022" t="s">
        <v>4556</v>
      </c>
      <c r="D1022">
        <v>473</v>
      </c>
      <c r="E1022" t="s">
        <v>4559</v>
      </c>
      <c r="F1022">
        <v>6.33</v>
      </c>
      <c r="K1022" t="s">
        <v>4891</v>
      </c>
      <c r="M1022" t="s">
        <v>4915</v>
      </c>
      <c r="N1022">
        <v>8</v>
      </c>
      <c r="O1022" t="s">
        <v>6527</v>
      </c>
      <c r="P1022" t="s">
        <v>7444</v>
      </c>
      <c r="Q1022">
        <v>8</v>
      </c>
      <c r="R1022">
        <v>2</v>
      </c>
      <c r="S1022">
        <v>4.08</v>
      </c>
      <c r="T1022">
        <v>5.22</v>
      </c>
      <c r="U1022">
        <v>463.53</v>
      </c>
      <c r="V1022">
        <v>87.40000000000001</v>
      </c>
      <c r="W1022">
        <v>3.23</v>
      </c>
      <c r="X1022">
        <v>7.14</v>
      </c>
      <c r="Y1022">
        <v>7.64</v>
      </c>
      <c r="Z1022">
        <v>3</v>
      </c>
      <c r="AA1022" t="s">
        <v>5102</v>
      </c>
      <c r="AB1022">
        <v>0</v>
      </c>
      <c r="AC1022">
        <v>5</v>
      </c>
      <c r="AD1022">
        <v>2.7605</v>
      </c>
      <c r="AF1022" t="s">
        <v>5108</v>
      </c>
      <c r="AI1022">
        <v>0</v>
      </c>
      <c r="AJ1022">
        <v>0</v>
      </c>
      <c r="AK1022" t="s">
        <v>7724</v>
      </c>
      <c r="AL1022" t="s">
        <v>7724</v>
      </c>
      <c r="AM1022" t="s">
        <v>7796</v>
      </c>
    </row>
    <row r="1023" spans="1:39">
      <c r="A1023" t="s">
        <v>5966</v>
      </c>
      <c r="B1023" t="s">
        <v>4554</v>
      </c>
      <c r="C1023" t="s">
        <v>4556</v>
      </c>
      <c r="D1023">
        <v>480</v>
      </c>
      <c r="E1023" t="s">
        <v>4559</v>
      </c>
      <c r="F1023">
        <v>6.32</v>
      </c>
      <c r="K1023" t="s">
        <v>4891</v>
      </c>
      <c r="M1023" t="s">
        <v>4915</v>
      </c>
      <c r="N1023">
        <v>8</v>
      </c>
      <c r="O1023" t="s">
        <v>6499</v>
      </c>
      <c r="P1023" t="s">
        <v>7445</v>
      </c>
      <c r="Q1023">
        <v>8</v>
      </c>
      <c r="R1023">
        <v>3</v>
      </c>
      <c r="S1023">
        <v>3.27</v>
      </c>
      <c r="T1023">
        <v>3.27</v>
      </c>
      <c r="U1023">
        <v>360.38</v>
      </c>
      <c r="V1023">
        <v>137.63</v>
      </c>
      <c r="W1023">
        <v>1.94</v>
      </c>
      <c r="Y1023">
        <v>4.41</v>
      </c>
      <c r="Z1023">
        <v>4</v>
      </c>
      <c r="AA1023" t="s">
        <v>5102</v>
      </c>
      <c r="AB1023">
        <v>0</v>
      </c>
      <c r="AC1023">
        <v>4</v>
      </c>
      <c r="AD1023">
        <v>3.393952380952381</v>
      </c>
      <c r="AF1023" t="s">
        <v>5108</v>
      </c>
      <c r="AI1023">
        <v>0</v>
      </c>
      <c r="AJ1023">
        <v>0</v>
      </c>
      <c r="AK1023" t="s">
        <v>7702</v>
      </c>
      <c r="AL1023" t="s">
        <v>7702</v>
      </c>
      <c r="AM1023" t="s">
        <v>7796</v>
      </c>
    </row>
    <row r="1024" spans="1:39">
      <c r="A1024" t="s">
        <v>5967</v>
      </c>
      <c r="B1024" t="s">
        <v>4554</v>
      </c>
      <c r="C1024" t="s">
        <v>4556</v>
      </c>
      <c r="D1024">
        <v>480</v>
      </c>
      <c r="E1024" t="s">
        <v>4559</v>
      </c>
      <c r="F1024">
        <v>6.32</v>
      </c>
      <c r="I1024" t="s">
        <v>6302</v>
      </c>
      <c r="K1024" t="s">
        <v>4891</v>
      </c>
      <c r="L1024" t="s">
        <v>4892</v>
      </c>
      <c r="M1024" t="s">
        <v>6402</v>
      </c>
      <c r="N1024">
        <v>9</v>
      </c>
      <c r="O1024" t="s">
        <v>6528</v>
      </c>
      <c r="P1024" t="s">
        <v>7446</v>
      </c>
      <c r="Q1024">
        <v>9</v>
      </c>
      <c r="R1024">
        <v>4</v>
      </c>
      <c r="S1024">
        <v>3.52</v>
      </c>
      <c r="T1024">
        <v>4.48</v>
      </c>
      <c r="U1024">
        <v>627.72</v>
      </c>
      <c r="V1024">
        <v>151.77</v>
      </c>
      <c r="W1024">
        <v>5.26</v>
      </c>
      <c r="X1024">
        <v>6.45</v>
      </c>
      <c r="Y1024">
        <v>0.84</v>
      </c>
      <c r="Z1024">
        <v>5</v>
      </c>
      <c r="AA1024" t="s">
        <v>5102</v>
      </c>
      <c r="AB1024">
        <v>2</v>
      </c>
      <c r="AC1024">
        <v>14</v>
      </c>
      <c r="AD1024">
        <v>1.5</v>
      </c>
      <c r="AF1024" t="s">
        <v>5110</v>
      </c>
      <c r="AI1024">
        <v>0</v>
      </c>
      <c r="AJ1024">
        <v>0</v>
      </c>
      <c r="AM1024" t="s">
        <v>7796</v>
      </c>
    </row>
    <row r="1025" spans="1:39">
      <c r="A1025" t="s">
        <v>5968</v>
      </c>
      <c r="B1025" t="s">
        <v>4554</v>
      </c>
      <c r="C1025" t="s">
        <v>4556</v>
      </c>
      <c r="D1025">
        <v>490</v>
      </c>
      <c r="E1025" t="s">
        <v>4559</v>
      </c>
      <c r="F1025">
        <v>6.31</v>
      </c>
      <c r="I1025" t="s">
        <v>6303</v>
      </c>
      <c r="K1025" t="s">
        <v>4891</v>
      </c>
      <c r="L1025" t="s">
        <v>4892</v>
      </c>
      <c r="M1025" t="s">
        <v>6402</v>
      </c>
      <c r="N1025">
        <v>9</v>
      </c>
      <c r="O1025" t="s">
        <v>6528</v>
      </c>
      <c r="P1025" t="s">
        <v>7447</v>
      </c>
      <c r="Q1025">
        <v>7</v>
      </c>
      <c r="R1025">
        <v>2</v>
      </c>
      <c r="S1025">
        <v>4.4</v>
      </c>
      <c r="T1025">
        <v>5.76</v>
      </c>
      <c r="U1025">
        <v>503.63</v>
      </c>
      <c r="V1025">
        <v>106.1</v>
      </c>
      <c r="W1025">
        <v>5.7</v>
      </c>
      <c r="X1025">
        <v>5.86</v>
      </c>
      <c r="Y1025">
        <v>2.18</v>
      </c>
      <c r="Z1025">
        <v>4</v>
      </c>
      <c r="AA1025" t="s">
        <v>5102</v>
      </c>
      <c r="AB1025">
        <v>2</v>
      </c>
      <c r="AC1025">
        <v>8</v>
      </c>
      <c r="AD1025">
        <v>1.963333333333333</v>
      </c>
      <c r="AF1025" t="s">
        <v>5110</v>
      </c>
      <c r="AI1025">
        <v>0</v>
      </c>
      <c r="AJ1025">
        <v>0</v>
      </c>
      <c r="AM1025" t="s">
        <v>7796</v>
      </c>
    </row>
    <row r="1026" spans="1:39">
      <c r="A1026" t="s">
        <v>5969</v>
      </c>
      <c r="B1026" t="s">
        <v>4554</v>
      </c>
      <c r="C1026" t="s">
        <v>4556</v>
      </c>
      <c r="D1026">
        <v>495</v>
      </c>
      <c r="E1026" t="s">
        <v>4559</v>
      </c>
      <c r="F1026">
        <v>6.3</v>
      </c>
      <c r="K1026" t="s">
        <v>4891</v>
      </c>
      <c r="M1026" t="s">
        <v>6451</v>
      </c>
      <c r="N1026">
        <v>8</v>
      </c>
      <c r="O1026" t="s">
        <v>6588</v>
      </c>
      <c r="P1026" t="s">
        <v>7448</v>
      </c>
      <c r="Q1026">
        <v>9</v>
      </c>
      <c r="R1026">
        <v>1</v>
      </c>
      <c r="S1026">
        <v>3.13</v>
      </c>
      <c r="T1026">
        <v>3.13</v>
      </c>
      <c r="U1026">
        <v>479.59</v>
      </c>
      <c r="V1026">
        <v>111.63</v>
      </c>
      <c r="W1026">
        <v>3.48</v>
      </c>
      <c r="Y1026">
        <v>5.01</v>
      </c>
      <c r="Z1026">
        <v>3</v>
      </c>
      <c r="AA1026" t="s">
        <v>5102</v>
      </c>
      <c r="AB1026">
        <v>0</v>
      </c>
      <c r="AC1026">
        <v>3</v>
      </c>
      <c r="AD1026">
        <v>3.628119047619048</v>
      </c>
      <c r="AF1026" t="s">
        <v>5108</v>
      </c>
      <c r="AI1026">
        <v>0</v>
      </c>
      <c r="AJ1026">
        <v>0</v>
      </c>
      <c r="AK1026" t="s">
        <v>7771</v>
      </c>
      <c r="AL1026" t="s">
        <v>7771</v>
      </c>
      <c r="AM1026" t="s">
        <v>7796</v>
      </c>
    </row>
    <row r="1027" spans="1:39">
      <c r="A1027" t="s">
        <v>5970</v>
      </c>
      <c r="B1027" t="s">
        <v>4554</v>
      </c>
      <c r="C1027" t="s">
        <v>4556</v>
      </c>
      <c r="D1027">
        <v>497</v>
      </c>
      <c r="E1027" t="s">
        <v>4559</v>
      </c>
      <c r="F1027">
        <v>6.3</v>
      </c>
      <c r="K1027" t="s">
        <v>4891</v>
      </c>
      <c r="L1027" t="s">
        <v>4892</v>
      </c>
      <c r="M1027" t="s">
        <v>6379</v>
      </c>
      <c r="N1027">
        <v>9</v>
      </c>
      <c r="O1027" t="s">
        <v>6501</v>
      </c>
      <c r="P1027" t="s">
        <v>7449</v>
      </c>
      <c r="Q1027">
        <v>5</v>
      </c>
      <c r="R1027">
        <v>2</v>
      </c>
      <c r="S1027">
        <v>0.49</v>
      </c>
      <c r="T1027">
        <v>1.99</v>
      </c>
      <c r="U1027">
        <v>396.81</v>
      </c>
      <c r="V1027">
        <v>97.97</v>
      </c>
      <c r="W1027">
        <v>3.46</v>
      </c>
      <c r="X1027">
        <v>5.94</v>
      </c>
      <c r="Y1027">
        <v>2.34</v>
      </c>
      <c r="Z1027">
        <v>3</v>
      </c>
      <c r="AA1027" t="s">
        <v>5102</v>
      </c>
      <c r="AB1027">
        <v>0</v>
      </c>
      <c r="AC1027">
        <v>4</v>
      </c>
      <c r="AD1027">
        <v>4.971404761904762</v>
      </c>
      <c r="AF1027" t="s">
        <v>5110</v>
      </c>
      <c r="AI1027">
        <v>0</v>
      </c>
      <c r="AJ1027">
        <v>0</v>
      </c>
      <c r="AK1027" t="s">
        <v>7704</v>
      </c>
      <c r="AL1027" t="s">
        <v>7704</v>
      </c>
      <c r="AM1027" t="s">
        <v>7796</v>
      </c>
    </row>
    <row r="1028" spans="1:39">
      <c r="A1028" t="s">
        <v>5971</v>
      </c>
      <c r="B1028" t="s">
        <v>4554</v>
      </c>
      <c r="C1028" t="s">
        <v>4556</v>
      </c>
      <c r="D1028">
        <v>500</v>
      </c>
      <c r="E1028" t="s">
        <v>4559</v>
      </c>
      <c r="F1028">
        <v>6.3</v>
      </c>
      <c r="K1028" t="s">
        <v>4891</v>
      </c>
      <c r="M1028" t="s">
        <v>6439</v>
      </c>
      <c r="N1028">
        <v>8</v>
      </c>
      <c r="O1028" t="s">
        <v>6572</v>
      </c>
      <c r="P1028" t="s">
        <v>7450</v>
      </c>
      <c r="Q1028">
        <v>7</v>
      </c>
      <c r="R1028">
        <v>0</v>
      </c>
      <c r="S1028">
        <v>2.59</v>
      </c>
      <c r="T1028">
        <v>2.59</v>
      </c>
      <c r="U1028">
        <v>394.26</v>
      </c>
      <c r="V1028">
        <v>64.66</v>
      </c>
      <c r="W1028">
        <v>2.39</v>
      </c>
      <c r="Y1028">
        <v>0.02</v>
      </c>
      <c r="Z1028">
        <v>3</v>
      </c>
      <c r="AA1028" t="s">
        <v>5102</v>
      </c>
      <c r="AB1028">
        <v>0</v>
      </c>
      <c r="AC1028">
        <v>3</v>
      </c>
      <c r="AD1028">
        <v>5.460285714285714</v>
      </c>
      <c r="AF1028" t="s">
        <v>5108</v>
      </c>
      <c r="AI1028">
        <v>0</v>
      </c>
      <c r="AJ1028">
        <v>0</v>
      </c>
      <c r="AK1028" t="s">
        <v>7758</v>
      </c>
      <c r="AL1028" t="s">
        <v>7758</v>
      </c>
      <c r="AM1028" t="s">
        <v>7796</v>
      </c>
    </row>
    <row r="1029" spans="1:39">
      <c r="A1029" t="s">
        <v>5972</v>
      </c>
      <c r="B1029" t="s">
        <v>4554</v>
      </c>
      <c r="C1029" t="s">
        <v>4556</v>
      </c>
      <c r="D1029">
        <v>500</v>
      </c>
      <c r="E1029" t="s">
        <v>4559</v>
      </c>
      <c r="F1029">
        <v>6.3</v>
      </c>
      <c r="K1029" t="s">
        <v>4891</v>
      </c>
      <c r="M1029" t="s">
        <v>6439</v>
      </c>
      <c r="N1029">
        <v>8</v>
      </c>
      <c r="O1029" t="s">
        <v>6572</v>
      </c>
      <c r="P1029" t="s">
        <v>7451</v>
      </c>
      <c r="Q1029">
        <v>8</v>
      </c>
      <c r="R1029">
        <v>0</v>
      </c>
      <c r="S1029">
        <v>3.15</v>
      </c>
      <c r="T1029">
        <v>3.15</v>
      </c>
      <c r="U1029">
        <v>426.33</v>
      </c>
      <c r="V1029">
        <v>64.66</v>
      </c>
      <c r="W1029">
        <v>2.8</v>
      </c>
      <c r="Y1029">
        <v>0</v>
      </c>
      <c r="Z1029">
        <v>3</v>
      </c>
      <c r="AA1029" t="s">
        <v>5102</v>
      </c>
      <c r="AB1029">
        <v>0</v>
      </c>
      <c r="AC1029">
        <v>4</v>
      </c>
      <c r="AD1029">
        <v>4.876214285714286</v>
      </c>
      <c r="AF1029" t="s">
        <v>5108</v>
      </c>
      <c r="AI1029">
        <v>0</v>
      </c>
      <c r="AJ1029">
        <v>0</v>
      </c>
      <c r="AK1029" t="s">
        <v>7758</v>
      </c>
      <c r="AL1029" t="s">
        <v>7758</v>
      </c>
      <c r="AM1029" t="s">
        <v>7796</v>
      </c>
    </row>
    <row r="1030" spans="1:39">
      <c r="A1030" t="s">
        <v>5810</v>
      </c>
      <c r="B1030" t="s">
        <v>4554</v>
      </c>
      <c r="C1030" t="s">
        <v>4556</v>
      </c>
      <c r="D1030">
        <v>500</v>
      </c>
      <c r="E1030" t="s">
        <v>4559</v>
      </c>
      <c r="F1030">
        <v>6.3</v>
      </c>
      <c r="K1030" t="s">
        <v>4891</v>
      </c>
      <c r="M1030" t="s">
        <v>6439</v>
      </c>
      <c r="N1030">
        <v>8</v>
      </c>
      <c r="O1030" t="s">
        <v>6572</v>
      </c>
      <c r="P1030" t="s">
        <v>7289</v>
      </c>
      <c r="Q1030">
        <v>7</v>
      </c>
      <c r="R1030">
        <v>0</v>
      </c>
      <c r="S1030">
        <v>3.12</v>
      </c>
      <c r="T1030">
        <v>3.12</v>
      </c>
      <c r="U1030">
        <v>408.29</v>
      </c>
      <c r="V1030">
        <v>64.66</v>
      </c>
      <c r="W1030">
        <v>2.78</v>
      </c>
      <c r="Y1030">
        <v>0.06</v>
      </c>
      <c r="Z1030">
        <v>3</v>
      </c>
      <c r="AA1030" t="s">
        <v>5102</v>
      </c>
      <c r="AB1030">
        <v>0</v>
      </c>
      <c r="AC1030">
        <v>3</v>
      </c>
      <c r="AD1030">
        <v>5.035071428571428</v>
      </c>
      <c r="AF1030" t="s">
        <v>5108</v>
      </c>
      <c r="AI1030">
        <v>0</v>
      </c>
      <c r="AJ1030">
        <v>0</v>
      </c>
      <c r="AK1030" t="s">
        <v>7758</v>
      </c>
      <c r="AL1030" t="s">
        <v>7758</v>
      </c>
      <c r="AM1030" t="s">
        <v>7796</v>
      </c>
    </row>
    <row r="1031" spans="1:39">
      <c r="A1031" t="s">
        <v>5973</v>
      </c>
      <c r="B1031" t="s">
        <v>4554</v>
      </c>
      <c r="C1031" t="s">
        <v>4556</v>
      </c>
      <c r="D1031">
        <v>500</v>
      </c>
      <c r="E1031" t="s">
        <v>4559</v>
      </c>
      <c r="F1031">
        <v>6.3</v>
      </c>
      <c r="K1031" t="s">
        <v>4891</v>
      </c>
      <c r="M1031" t="s">
        <v>6453</v>
      </c>
      <c r="N1031">
        <v>8</v>
      </c>
      <c r="O1031" t="s">
        <v>6590</v>
      </c>
      <c r="P1031" t="s">
        <v>7452</v>
      </c>
      <c r="Q1031">
        <v>8</v>
      </c>
      <c r="R1031">
        <v>1</v>
      </c>
      <c r="T1031">
        <v>1.15</v>
      </c>
      <c r="U1031">
        <v>391.88</v>
      </c>
      <c r="V1031">
        <v>86.27</v>
      </c>
      <c r="W1031">
        <v>2.28</v>
      </c>
      <c r="Y1031">
        <v>3.51</v>
      </c>
      <c r="Z1031">
        <v>3</v>
      </c>
      <c r="AA1031" t="s">
        <v>5102</v>
      </c>
      <c r="AB1031">
        <v>0</v>
      </c>
      <c r="AC1031">
        <v>3</v>
      </c>
      <c r="AF1031" t="s">
        <v>5108</v>
      </c>
      <c r="AI1031">
        <v>0</v>
      </c>
      <c r="AJ1031">
        <v>0</v>
      </c>
      <c r="AK1031" t="s">
        <v>7772</v>
      </c>
      <c r="AL1031" t="s">
        <v>7772</v>
      </c>
      <c r="AM1031" t="s">
        <v>7796</v>
      </c>
    </row>
    <row r="1032" spans="1:39">
      <c r="A1032" t="s">
        <v>5974</v>
      </c>
      <c r="B1032" t="s">
        <v>4554</v>
      </c>
      <c r="C1032" t="s">
        <v>4556</v>
      </c>
      <c r="D1032">
        <v>501.19</v>
      </c>
      <c r="E1032" t="s">
        <v>4559</v>
      </c>
      <c r="F1032">
        <v>6.3</v>
      </c>
      <c r="K1032" t="s">
        <v>4891</v>
      </c>
      <c r="L1032" t="s">
        <v>4892</v>
      </c>
      <c r="M1032" t="s">
        <v>4902</v>
      </c>
      <c r="N1032">
        <v>9</v>
      </c>
      <c r="O1032" t="s">
        <v>6601</v>
      </c>
      <c r="P1032" t="s">
        <v>7453</v>
      </c>
      <c r="Q1032">
        <v>6</v>
      </c>
      <c r="R1032">
        <v>1</v>
      </c>
      <c r="S1032">
        <v>1.5</v>
      </c>
      <c r="T1032">
        <v>3.86</v>
      </c>
      <c r="U1032">
        <v>392.38</v>
      </c>
      <c r="V1032">
        <v>62.89</v>
      </c>
      <c r="W1032">
        <v>3.19</v>
      </c>
      <c r="X1032">
        <v>-2.18</v>
      </c>
      <c r="Y1032">
        <v>0</v>
      </c>
      <c r="Z1032">
        <v>3</v>
      </c>
      <c r="AA1032" t="s">
        <v>5102</v>
      </c>
      <c r="AB1032">
        <v>0</v>
      </c>
      <c r="AC1032">
        <v>3</v>
      </c>
      <c r="AD1032">
        <v>5.172047619047619</v>
      </c>
      <c r="AF1032" t="s">
        <v>5110</v>
      </c>
      <c r="AI1032">
        <v>0</v>
      </c>
      <c r="AJ1032">
        <v>0</v>
      </c>
      <c r="AK1032" t="s">
        <v>7782</v>
      </c>
      <c r="AL1032" t="s">
        <v>7782</v>
      </c>
      <c r="AM1032" t="s">
        <v>7796</v>
      </c>
    </row>
    <row r="1033" spans="1:39">
      <c r="A1033" t="s">
        <v>5975</v>
      </c>
      <c r="B1033" t="s">
        <v>4554</v>
      </c>
      <c r="C1033" t="s">
        <v>4556</v>
      </c>
      <c r="D1033">
        <v>501.19</v>
      </c>
      <c r="E1033" t="s">
        <v>4559</v>
      </c>
      <c r="F1033">
        <v>6.3</v>
      </c>
      <c r="K1033" t="s">
        <v>4891</v>
      </c>
      <c r="L1033" t="s">
        <v>4892</v>
      </c>
      <c r="M1033" t="s">
        <v>4902</v>
      </c>
      <c r="N1033">
        <v>9</v>
      </c>
      <c r="O1033" t="s">
        <v>6601</v>
      </c>
      <c r="P1033" t="s">
        <v>7454</v>
      </c>
      <c r="Q1033">
        <v>6</v>
      </c>
      <c r="R1033">
        <v>1</v>
      </c>
      <c r="S1033">
        <v>0.92</v>
      </c>
      <c r="T1033">
        <v>3.89</v>
      </c>
      <c r="U1033">
        <v>401.25</v>
      </c>
      <c r="V1033">
        <v>72.54000000000001</v>
      </c>
      <c r="W1033">
        <v>4.4</v>
      </c>
      <c r="X1033">
        <v>4.43</v>
      </c>
      <c r="Y1033">
        <v>0.25</v>
      </c>
      <c r="Z1033">
        <v>4</v>
      </c>
      <c r="AA1033" t="s">
        <v>5102</v>
      </c>
      <c r="AB1033">
        <v>0</v>
      </c>
      <c r="AC1033">
        <v>4</v>
      </c>
      <c r="AD1033">
        <v>5.093690476190476</v>
      </c>
      <c r="AF1033" t="s">
        <v>5110</v>
      </c>
      <c r="AI1033">
        <v>0</v>
      </c>
      <c r="AJ1033">
        <v>0</v>
      </c>
      <c r="AK1033" t="s">
        <v>7782</v>
      </c>
      <c r="AL1033" t="s">
        <v>7782</v>
      </c>
      <c r="AM1033" t="s">
        <v>7796</v>
      </c>
    </row>
    <row r="1034" spans="1:39">
      <c r="A1034" t="s">
        <v>5976</v>
      </c>
      <c r="B1034" t="s">
        <v>4554</v>
      </c>
      <c r="C1034" t="s">
        <v>4556</v>
      </c>
      <c r="D1034">
        <v>501.19</v>
      </c>
      <c r="E1034" t="s">
        <v>4559</v>
      </c>
      <c r="F1034">
        <v>6.3</v>
      </c>
      <c r="K1034" t="s">
        <v>4891</v>
      </c>
      <c r="L1034" t="s">
        <v>4892</v>
      </c>
      <c r="M1034" t="s">
        <v>6387</v>
      </c>
      <c r="N1034">
        <v>9</v>
      </c>
      <c r="O1034" t="s">
        <v>6511</v>
      </c>
      <c r="P1034" t="s">
        <v>7455</v>
      </c>
      <c r="Q1034">
        <v>6</v>
      </c>
      <c r="R1034">
        <v>1</v>
      </c>
      <c r="S1034">
        <v>1.89</v>
      </c>
      <c r="T1034">
        <v>1.95</v>
      </c>
      <c r="U1034">
        <v>330.37</v>
      </c>
      <c r="V1034">
        <v>93.43000000000001</v>
      </c>
      <c r="W1034">
        <v>1.76</v>
      </c>
      <c r="X1034">
        <v>8.210000000000001</v>
      </c>
      <c r="Y1034">
        <v>1.42</v>
      </c>
      <c r="Z1034">
        <v>3</v>
      </c>
      <c r="AA1034" t="s">
        <v>5102</v>
      </c>
      <c r="AB1034">
        <v>0</v>
      </c>
      <c r="AC1034">
        <v>3</v>
      </c>
      <c r="AD1034">
        <v>5.718999999999999</v>
      </c>
      <c r="AF1034" t="s">
        <v>5108</v>
      </c>
      <c r="AI1034">
        <v>0</v>
      </c>
      <c r="AJ1034">
        <v>0</v>
      </c>
      <c r="AK1034" t="s">
        <v>7712</v>
      </c>
      <c r="AL1034" t="s">
        <v>7712</v>
      </c>
      <c r="AM1034" t="s">
        <v>7796</v>
      </c>
    </row>
    <row r="1035" spans="1:39">
      <c r="A1035" t="s">
        <v>5977</v>
      </c>
      <c r="B1035" t="s">
        <v>4554</v>
      </c>
      <c r="C1035" t="s">
        <v>4556</v>
      </c>
      <c r="D1035">
        <v>501.19</v>
      </c>
      <c r="E1035" t="s">
        <v>4559</v>
      </c>
      <c r="F1035">
        <v>6.3</v>
      </c>
      <c r="K1035" t="s">
        <v>4891</v>
      </c>
      <c r="L1035" t="s">
        <v>4892</v>
      </c>
      <c r="M1035" t="s">
        <v>6387</v>
      </c>
      <c r="N1035">
        <v>9</v>
      </c>
      <c r="O1035" t="s">
        <v>6511</v>
      </c>
      <c r="P1035" t="s">
        <v>7456</v>
      </c>
      <c r="Q1035">
        <v>6</v>
      </c>
      <c r="R1035">
        <v>2</v>
      </c>
      <c r="S1035">
        <v>2.94</v>
      </c>
      <c r="T1035">
        <v>3</v>
      </c>
      <c r="U1035">
        <v>421.48</v>
      </c>
      <c r="V1035">
        <v>105.46</v>
      </c>
      <c r="W1035">
        <v>2.83</v>
      </c>
      <c r="X1035">
        <v>8.23</v>
      </c>
      <c r="Y1035">
        <v>1.51</v>
      </c>
      <c r="Z1035">
        <v>4</v>
      </c>
      <c r="AA1035" t="s">
        <v>5102</v>
      </c>
      <c r="AB1035">
        <v>0</v>
      </c>
      <c r="AC1035">
        <v>6</v>
      </c>
      <c r="AD1035">
        <v>4.075523809523809</v>
      </c>
      <c r="AF1035" t="s">
        <v>5108</v>
      </c>
      <c r="AI1035">
        <v>0</v>
      </c>
      <c r="AJ1035">
        <v>0</v>
      </c>
      <c r="AK1035" t="s">
        <v>7712</v>
      </c>
      <c r="AL1035" t="s">
        <v>7712</v>
      </c>
      <c r="AM1035" t="s">
        <v>7796</v>
      </c>
    </row>
    <row r="1036" spans="1:39">
      <c r="A1036" t="s">
        <v>5231</v>
      </c>
      <c r="B1036" t="s">
        <v>4554</v>
      </c>
      <c r="C1036" t="s">
        <v>4556</v>
      </c>
      <c r="D1036">
        <v>501.19</v>
      </c>
      <c r="E1036" t="s">
        <v>4559</v>
      </c>
      <c r="F1036">
        <v>6.3</v>
      </c>
      <c r="K1036" t="s">
        <v>4891</v>
      </c>
      <c r="L1036" t="s">
        <v>4892</v>
      </c>
      <c r="M1036" t="s">
        <v>6467</v>
      </c>
      <c r="N1036">
        <v>9</v>
      </c>
      <c r="O1036" t="s">
        <v>6609</v>
      </c>
      <c r="P1036" t="s">
        <v>6710</v>
      </c>
      <c r="Q1036">
        <v>7</v>
      </c>
      <c r="R1036">
        <v>2</v>
      </c>
      <c r="S1036">
        <v>2.71</v>
      </c>
      <c r="T1036">
        <v>3.05</v>
      </c>
      <c r="U1036">
        <v>416.47</v>
      </c>
      <c r="V1036">
        <v>115.27</v>
      </c>
      <c r="W1036">
        <v>3.33</v>
      </c>
      <c r="X1036">
        <v>7.28</v>
      </c>
      <c r="Y1036">
        <v>4.21</v>
      </c>
      <c r="Z1036">
        <v>5</v>
      </c>
      <c r="AA1036" t="s">
        <v>5102</v>
      </c>
      <c r="AB1036">
        <v>0</v>
      </c>
      <c r="AC1036">
        <v>4</v>
      </c>
      <c r="AD1036">
        <v>3.874309523809524</v>
      </c>
      <c r="AF1036" t="s">
        <v>5108</v>
      </c>
      <c r="AI1036">
        <v>0</v>
      </c>
      <c r="AJ1036">
        <v>0</v>
      </c>
      <c r="AK1036" t="s">
        <v>7712</v>
      </c>
      <c r="AL1036" t="s">
        <v>7712</v>
      </c>
      <c r="AM1036" t="s">
        <v>7796</v>
      </c>
    </row>
    <row r="1037" spans="1:39">
      <c r="A1037" t="s">
        <v>5978</v>
      </c>
      <c r="B1037" t="s">
        <v>4554</v>
      </c>
      <c r="C1037" t="s">
        <v>4556</v>
      </c>
      <c r="D1037">
        <v>501.19</v>
      </c>
      <c r="E1037" t="s">
        <v>4559</v>
      </c>
      <c r="F1037">
        <v>6.3</v>
      </c>
      <c r="K1037" t="s">
        <v>4891</v>
      </c>
      <c r="L1037" t="s">
        <v>4892</v>
      </c>
      <c r="M1037" t="s">
        <v>6373</v>
      </c>
      <c r="N1037">
        <v>9</v>
      </c>
      <c r="O1037" t="s">
        <v>6489</v>
      </c>
      <c r="P1037" t="s">
        <v>7457</v>
      </c>
      <c r="Q1037">
        <v>8</v>
      </c>
      <c r="R1037">
        <v>2</v>
      </c>
      <c r="S1037">
        <v>1.58</v>
      </c>
      <c r="T1037">
        <v>2.65</v>
      </c>
      <c r="U1037">
        <v>465.54</v>
      </c>
      <c r="V1037">
        <v>129.2</v>
      </c>
      <c r="W1037">
        <v>3.19</v>
      </c>
      <c r="X1037">
        <v>6.56</v>
      </c>
      <c r="Y1037">
        <v>2.98</v>
      </c>
      <c r="Z1037">
        <v>4</v>
      </c>
      <c r="AA1037" t="s">
        <v>5102</v>
      </c>
      <c r="AB1037">
        <v>0</v>
      </c>
      <c r="AC1037">
        <v>6</v>
      </c>
      <c r="AD1037">
        <v>3.746142857142857</v>
      </c>
      <c r="AF1037" t="s">
        <v>5108</v>
      </c>
      <c r="AI1037">
        <v>0</v>
      </c>
      <c r="AJ1037">
        <v>0</v>
      </c>
      <c r="AK1037" t="s">
        <v>7692</v>
      </c>
      <c r="AL1037" t="s">
        <v>7692</v>
      </c>
      <c r="AM1037" t="s">
        <v>7796</v>
      </c>
    </row>
    <row r="1038" spans="1:39">
      <c r="A1038" t="s">
        <v>5979</v>
      </c>
      <c r="B1038" t="s">
        <v>4554</v>
      </c>
      <c r="C1038" t="s">
        <v>4556</v>
      </c>
      <c r="D1038">
        <v>501.19</v>
      </c>
      <c r="E1038" t="s">
        <v>4559</v>
      </c>
      <c r="F1038">
        <v>6.3</v>
      </c>
      <c r="K1038" t="s">
        <v>4891</v>
      </c>
      <c r="L1038" t="s">
        <v>4892</v>
      </c>
      <c r="M1038" t="s">
        <v>6373</v>
      </c>
      <c r="N1038">
        <v>9</v>
      </c>
      <c r="O1038" t="s">
        <v>6489</v>
      </c>
      <c r="P1038" t="s">
        <v>7458</v>
      </c>
      <c r="Q1038">
        <v>9</v>
      </c>
      <c r="R1038">
        <v>2</v>
      </c>
      <c r="S1038">
        <v>1.1</v>
      </c>
      <c r="T1038">
        <v>2.57</v>
      </c>
      <c r="U1038">
        <v>543.55</v>
      </c>
      <c r="V1038">
        <v>138.43</v>
      </c>
      <c r="W1038">
        <v>3.48</v>
      </c>
      <c r="X1038">
        <v>5.67</v>
      </c>
      <c r="Y1038">
        <v>1.92</v>
      </c>
      <c r="Z1038">
        <v>4</v>
      </c>
      <c r="AA1038" t="s">
        <v>5102</v>
      </c>
      <c r="AB1038">
        <v>1</v>
      </c>
      <c r="AC1038">
        <v>6</v>
      </c>
      <c r="AD1038">
        <v>3.5</v>
      </c>
      <c r="AF1038" t="s">
        <v>5110</v>
      </c>
      <c r="AI1038">
        <v>0</v>
      </c>
      <c r="AJ1038">
        <v>0</v>
      </c>
      <c r="AK1038" t="s">
        <v>7692</v>
      </c>
      <c r="AL1038" t="s">
        <v>7692</v>
      </c>
      <c r="AM1038" t="s">
        <v>7796</v>
      </c>
    </row>
    <row r="1039" spans="1:39">
      <c r="A1039" t="s">
        <v>5980</v>
      </c>
      <c r="B1039" t="s">
        <v>4554</v>
      </c>
      <c r="C1039" t="s">
        <v>4556</v>
      </c>
      <c r="D1039">
        <v>502</v>
      </c>
      <c r="E1039" t="s">
        <v>4559</v>
      </c>
      <c r="F1039">
        <v>6.3</v>
      </c>
      <c r="K1039" t="s">
        <v>4891</v>
      </c>
      <c r="M1039" t="s">
        <v>6423</v>
      </c>
      <c r="N1039">
        <v>8</v>
      </c>
      <c r="O1039" t="s">
        <v>6552</v>
      </c>
      <c r="P1039" t="s">
        <v>7459</v>
      </c>
      <c r="Q1039">
        <v>7</v>
      </c>
      <c r="R1039">
        <v>2</v>
      </c>
      <c r="S1039">
        <v>1.3</v>
      </c>
      <c r="T1039">
        <v>1.5</v>
      </c>
      <c r="U1039">
        <v>312.31</v>
      </c>
      <c r="V1039">
        <v>113.64</v>
      </c>
      <c r="W1039">
        <v>2.22</v>
      </c>
      <c r="X1039">
        <v>7.72</v>
      </c>
      <c r="Y1039">
        <v>3.62</v>
      </c>
      <c r="Z1039">
        <v>3</v>
      </c>
      <c r="AA1039" t="s">
        <v>5102</v>
      </c>
      <c r="AB1039">
        <v>0</v>
      </c>
      <c r="AC1039">
        <v>4</v>
      </c>
      <c r="AD1039">
        <v>4.712</v>
      </c>
      <c r="AF1039" t="s">
        <v>5108</v>
      </c>
      <c r="AI1039">
        <v>0</v>
      </c>
      <c r="AJ1039">
        <v>0</v>
      </c>
      <c r="AK1039" t="s">
        <v>7741</v>
      </c>
      <c r="AL1039" t="s">
        <v>7741</v>
      </c>
      <c r="AM1039" t="s">
        <v>7796</v>
      </c>
    </row>
    <row r="1040" spans="1:39">
      <c r="A1040" t="s">
        <v>5981</v>
      </c>
      <c r="B1040" t="s">
        <v>4554</v>
      </c>
      <c r="C1040" t="s">
        <v>4556</v>
      </c>
      <c r="D1040">
        <v>502</v>
      </c>
      <c r="E1040" t="s">
        <v>4559</v>
      </c>
      <c r="F1040">
        <v>6.3</v>
      </c>
      <c r="K1040" t="s">
        <v>4891</v>
      </c>
      <c r="L1040" t="s">
        <v>4892</v>
      </c>
      <c r="M1040" t="s">
        <v>6433</v>
      </c>
      <c r="N1040">
        <v>9</v>
      </c>
      <c r="O1040" t="s">
        <v>6566</v>
      </c>
      <c r="P1040" t="s">
        <v>7460</v>
      </c>
      <c r="Q1040">
        <v>6</v>
      </c>
      <c r="R1040">
        <v>2</v>
      </c>
      <c r="S1040">
        <v>3.76</v>
      </c>
      <c r="T1040">
        <v>3.76</v>
      </c>
      <c r="U1040">
        <v>598.63</v>
      </c>
      <c r="V1040">
        <v>90.45999999999999</v>
      </c>
      <c r="W1040">
        <v>6.84</v>
      </c>
      <c r="X1040">
        <v>13.63</v>
      </c>
      <c r="Y1040">
        <v>5.63</v>
      </c>
      <c r="Z1040">
        <v>5</v>
      </c>
      <c r="AA1040" t="s">
        <v>5102</v>
      </c>
      <c r="AB1040">
        <v>2</v>
      </c>
      <c r="AC1040">
        <v>5</v>
      </c>
      <c r="AD1040">
        <v>3.224666666666667</v>
      </c>
      <c r="AF1040" t="s">
        <v>5108</v>
      </c>
      <c r="AI1040">
        <v>0</v>
      </c>
      <c r="AJ1040">
        <v>0</v>
      </c>
      <c r="AK1040" t="s">
        <v>7753</v>
      </c>
      <c r="AL1040" t="s">
        <v>7753</v>
      </c>
      <c r="AM1040" t="s">
        <v>7796</v>
      </c>
    </row>
    <row r="1041" spans="1:39">
      <c r="A1041" t="s">
        <v>5982</v>
      </c>
      <c r="B1041" t="s">
        <v>4554</v>
      </c>
      <c r="C1041" t="s">
        <v>4556</v>
      </c>
      <c r="D1041">
        <v>503</v>
      </c>
      <c r="E1041" t="s">
        <v>4559</v>
      </c>
      <c r="F1041">
        <v>6.3</v>
      </c>
      <c r="K1041" t="s">
        <v>4891</v>
      </c>
      <c r="L1041" t="s">
        <v>4892</v>
      </c>
      <c r="M1041" t="s">
        <v>6369</v>
      </c>
      <c r="N1041">
        <v>9</v>
      </c>
      <c r="O1041" t="s">
        <v>6580</v>
      </c>
      <c r="P1041" t="s">
        <v>7461</v>
      </c>
      <c r="Q1041">
        <v>6</v>
      </c>
      <c r="R1041">
        <v>0</v>
      </c>
      <c r="S1041">
        <v>3.97</v>
      </c>
      <c r="T1041">
        <v>3.97</v>
      </c>
      <c r="U1041">
        <v>367.43</v>
      </c>
      <c r="V1041">
        <v>51.91</v>
      </c>
      <c r="W1041">
        <v>3.1</v>
      </c>
      <c r="Y1041">
        <v>0.01</v>
      </c>
      <c r="Z1041">
        <v>3</v>
      </c>
      <c r="AA1041" t="s">
        <v>5102</v>
      </c>
      <c r="AB1041">
        <v>0</v>
      </c>
      <c r="AC1041">
        <v>2</v>
      </c>
      <c r="AD1041">
        <v>4.476928571428571</v>
      </c>
      <c r="AF1041" t="s">
        <v>5108</v>
      </c>
      <c r="AI1041">
        <v>0</v>
      </c>
      <c r="AJ1041">
        <v>0</v>
      </c>
      <c r="AK1041" t="s">
        <v>7764</v>
      </c>
      <c r="AL1041" t="s">
        <v>7764</v>
      </c>
      <c r="AM1041" t="s">
        <v>7796</v>
      </c>
    </row>
    <row r="1042" spans="1:39">
      <c r="A1042" t="s">
        <v>5983</v>
      </c>
      <c r="B1042" t="s">
        <v>4554</v>
      </c>
      <c r="C1042" t="s">
        <v>4556</v>
      </c>
      <c r="D1042">
        <v>507</v>
      </c>
      <c r="E1042" t="s">
        <v>4559</v>
      </c>
      <c r="F1042">
        <v>6.29</v>
      </c>
      <c r="K1042" t="s">
        <v>4891</v>
      </c>
      <c r="L1042" t="s">
        <v>4892</v>
      </c>
      <c r="M1042" t="s">
        <v>6379</v>
      </c>
      <c r="N1042">
        <v>9</v>
      </c>
      <c r="O1042" t="s">
        <v>6501</v>
      </c>
      <c r="P1042" t="s">
        <v>7462</v>
      </c>
      <c r="Q1042">
        <v>7</v>
      </c>
      <c r="R1042">
        <v>3</v>
      </c>
      <c r="S1042">
        <v>1.89</v>
      </c>
      <c r="T1042">
        <v>2.48</v>
      </c>
      <c r="U1042">
        <v>413.46</v>
      </c>
      <c r="V1042">
        <v>136.3</v>
      </c>
      <c r="W1042">
        <v>1.89</v>
      </c>
      <c r="X1042">
        <v>7.08</v>
      </c>
      <c r="Y1042">
        <v>1.35</v>
      </c>
      <c r="Z1042">
        <v>3</v>
      </c>
      <c r="AA1042" t="s">
        <v>5102</v>
      </c>
      <c r="AB1042">
        <v>0</v>
      </c>
      <c r="AC1042">
        <v>6</v>
      </c>
      <c r="AD1042">
        <v>3.784809523809524</v>
      </c>
      <c r="AF1042" t="s">
        <v>5108</v>
      </c>
      <c r="AI1042">
        <v>0</v>
      </c>
      <c r="AJ1042">
        <v>0</v>
      </c>
      <c r="AK1042" t="s">
        <v>7704</v>
      </c>
      <c r="AL1042" t="s">
        <v>7704</v>
      </c>
      <c r="AM1042" t="s">
        <v>7796</v>
      </c>
    </row>
    <row r="1043" spans="1:39">
      <c r="A1043" t="s">
        <v>5340</v>
      </c>
      <c r="B1043" t="s">
        <v>4554</v>
      </c>
      <c r="C1043" t="s">
        <v>4556</v>
      </c>
      <c r="D1043">
        <v>507</v>
      </c>
      <c r="E1043" t="s">
        <v>4559</v>
      </c>
      <c r="F1043">
        <v>6.29</v>
      </c>
      <c r="K1043" t="s">
        <v>4891</v>
      </c>
      <c r="L1043" t="s">
        <v>4892</v>
      </c>
      <c r="M1043" t="s">
        <v>6440</v>
      </c>
      <c r="N1043">
        <v>9</v>
      </c>
      <c r="O1043" t="s">
        <v>6575</v>
      </c>
      <c r="P1043" t="s">
        <v>6819</v>
      </c>
      <c r="Q1043">
        <v>6</v>
      </c>
      <c r="R1043">
        <v>3</v>
      </c>
      <c r="S1043">
        <v>1.49</v>
      </c>
      <c r="T1043">
        <v>3.38</v>
      </c>
      <c r="U1043">
        <v>452.32</v>
      </c>
      <c r="V1043">
        <v>127.07</v>
      </c>
      <c r="W1043">
        <v>3.19</v>
      </c>
      <c r="X1043">
        <v>5.83</v>
      </c>
      <c r="Y1043">
        <v>0.99</v>
      </c>
      <c r="Z1043">
        <v>3</v>
      </c>
      <c r="AA1043" t="s">
        <v>5102</v>
      </c>
      <c r="AB1043">
        <v>0</v>
      </c>
      <c r="AC1043">
        <v>5</v>
      </c>
      <c r="AD1043">
        <v>3.317238095238095</v>
      </c>
      <c r="AF1043" t="s">
        <v>5110</v>
      </c>
      <c r="AI1043">
        <v>0</v>
      </c>
      <c r="AJ1043">
        <v>0</v>
      </c>
      <c r="AK1043" t="s">
        <v>7704</v>
      </c>
      <c r="AL1043" t="s">
        <v>7704</v>
      </c>
      <c r="AM1043" t="s">
        <v>7796</v>
      </c>
    </row>
    <row r="1044" spans="1:39">
      <c r="A1044" t="s">
        <v>5984</v>
      </c>
      <c r="B1044" t="s">
        <v>4554</v>
      </c>
      <c r="C1044" t="s">
        <v>4556</v>
      </c>
      <c r="D1044">
        <v>510</v>
      </c>
      <c r="E1044" t="s">
        <v>4559</v>
      </c>
      <c r="F1044">
        <v>6.29</v>
      </c>
      <c r="K1044" t="s">
        <v>4891</v>
      </c>
      <c r="L1044" t="s">
        <v>4892</v>
      </c>
      <c r="M1044" t="s">
        <v>6468</v>
      </c>
      <c r="N1044">
        <v>9</v>
      </c>
      <c r="O1044" t="s">
        <v>6610</v>
      </c>
      <c r="P1044" t="s">
        <v>7463</v>
      </c>
      <c r="Q1044">
        <v>7</v>
      </c>
      <c r="R1044">
        <v>1</v>
      </c>
      <c r="S1044">
        <v>1.05</v>
      </c>
      <c r="T1044">
        <v>1.05</v>
      </c>
      <c r="U1044">
        <v>457.48</v>
      </c>
      <c r="V1044">
        <v>79.18000000000001</v>
      </c>
      <c r="W1044">
        <v>2.68</v>
      </c>
      <c r="Y1044">
        <v>2.43</v>
      </c>
      <c r="Z1044">
        <v>3</v>
      </c>
      <c r="AA1044" t="s">
        <v>5102</v>
      </c>
      <c r="AB1044">
        <v>0</v>
      </c>
      <c r="AC1044">
        <v>5</v>
      </c>
      <c r="AD1044">
        <v>5.137047619047618</v>
      </c>
      <c r="AF1044" t="s">
        <v>5108</v>
      </c>
      <c r="AI1044">
        <v>0</v>
      </c>
      <c r="AJ1044">
        <v>0</v>
      </c>
      <c r="AK1044" t="s">
        <v>7787</v>
      </c>
      <c r="AL1044" t="s">
        <v>7787</v>
      </c>
      <c r="AM1044" t="s">
        <v>7796</v>
      </c>
    </row>
    <row r="1045" spans="1:39">
      <c r="A1045" t="s">
        <v>5985</v>
      </c>
      <c r="B1045" t="s">
        <v>4554</v>
      </c>
      <c r="C1045" t="s">
        <v>4556</v>
      </c>
      <c r="D1045">
        <v>510</v>
      </c>
      <c r="E1045" t="s">
        <v>4559</v>
      </c>
      <c r="F1045">
        <v>6.29</v>
      </c>
      <c r="K1045" t="s">
        <v>4891</v>
      </c>
      <c r="L1045" t="s">
        <v>4892</v>
      </c>
      <c r="M1045" t="s">
        <v>6405</v>
      </c>
      <c r="N1045">
        <v>9</v>
      </c>
      <c r="O1045" t="s">
        <v>6531</v>
      </c>
      <c r="P1045" t="s">
        <v>7464</v>
      </c>
      <c r="Q1045">
        <v>9</v>
      </c>
      <c r="R1045">
        <v>3</v>
      </c>
      <c r="S1045">
        <v>2.87</v>
      </c>
      <c r="T1045">
        <v>2.92</v>
      </c>
      <c r="U1045">
        <v>456.49</v>
      </c>
      <c r="V1045">
        <v>136.87</v>
      </c>
      <c r="W1045">
        <v>3.03</v>
      </c>
      <c r="X1045">
        <v>13.24</v>
      </c>
      <c r="Y1045">
        <v>6.52</v>
      </c>
      <c r="Z1045">
        <v>4</v>
      </c>
      <c r="AA1045" t="s">
        <v>5102</v>
      </c>
      <c r="AB1045">
        <v>0</v>
      </c>
      <c r="AC1045">
        <v>5</v>
      </c>
      <c r="AD1045">
        <v>3.042452380952381</v>
      </c>
      <c r="AF1045" t="s">
        <v>5108</v>
      </c>
      <c r="AI1045">
        <v>0</v>
      </c>
      <c r="AJ1045">
        <v>0</v>
      </c>
      <c r="AK1045" t="s">
        <v>7727</v>
      </c>
      <c r="AL1045" t="s">
        <v>7727</v>
      </c>
      <c r="AM1045" t="s">
        <v>7796</v>
      </c>
    </row>
    <row r="1046" spans="1:39">
      <c r="A1046" t="s">
        <v>5986</v>
      </c>
      <c r="B1046" t="s">
        <v>4554</v>
      </c>
      <c r="C1046" t="s">
        <v>4556</v>
      </c>
      <c r="D1046">
        <v>510</v>
      </c>
      <c r="E1046" t="s">
        <v>4559</v>
      </c>
      <c r="F1046">
        <v>6.29</v>
      </c>
      <c r="K1046" t="s">
        <v>4891</v>
      </c>
      <c r="M1046" t="s">
        <v>6449</v>
      </c>
      <c r="N1046">
        <v>8</v>
      </c>
      <c r="O1046" t="s">
        <v>6585</v>
      </c>
      <c r="P1046" t="s">
        <v>7465</v>
      </c>
      <c r="Q1046">
        <v>7</v>
      </c>
      <c r="R1046">
        <v>2</v>
      </c>
      <c r="S1046">
        <v>0.53</v>
      </c>
      <c r="T1046">
        <v>2.28</v>
      </c>
      <c r="U1046">
        <v>393.49</v>
      </c>
      <c r="V1046">
        <v>75.44</v>
      </c>
      <c r="W1046">
        <v>2.35</v>
      </c>
      <c r="Y1046">
        <v>9.16</v>
      </c>
      <c r="Z1046">
        <v>3</v>
      </c>
      <c r="AA1046" t="s">
        <v>5102</v>
      </c>
      <c r="AB1046">
        <v>0</v>
      </c>
      <c r="AC1046">
        <v>4</v>
      </c>
      <c r="AD1046">
        <v>4.680785714285714</v>
      </c>
      <c r="AF1046" t="s">
        <v>5109</v>
      </c>
      <c r="AI1046">
        <v>0</v>
      </c>
      <c r="AJ1046">
        <v>0</v>
      </c>
      <c r="AK1046" t="s">
        <v>7768</v>
      </c>
      <c r="AL1046" t="s">
        <v>7768</v>
      </c>
      <c r="AM1046" t="s">
        <v>7796</v>
      </c>
    </row>
    <row r="1047" spans="1:39">
      <c r="A1047" t="s">
        <v>5987</v>
      </c>
      <c r="B1047" t="s">
        <v>4554</v>
      </c>
      <c r="C1047" t="s">
        <v>4556</v>
      </c>
      <c r="D1047">
        <v>520</v>
      </c>
      <c r="E1047" t="s">
        <v>4559</v>
      </c>
      <c r="F1047">
        <v>6.28</v>
      </c>
      <c r="K1047" t="s">
        <v>4891</v>
      </c>
      <c r="L1047" t="s">
        <v>4892</v>
      </c>
      <c r="M1047" t="s">
        <v>6450</v>
      </c>
      <c r="N1047">
        <v>9</v>
      </c>
      <c r="O1047" t="s">
        <v>6586</v>
      </c>
      <c r="P1047" t="s">
        <v>7466</v>
      </c>
      <c r="Q1047">
        <v>7</v>
      </c>
      <c r="R1047">
        <v>2</v>
      </c>
      <c r="S1047">
        <v>1.02</v>
      </c>
      <c r="T1047">
        <v>1.02</v>
      </c>
      <c r="U1047">
        <v>487.5</v>
      </c>
      <c r="V1047">
        <v>93.04000000000001</v>
      </c>
      <c r="W1047">
        <v>3.46</v>
      </c>
      <c r="X1047">
        <v>13.62</v>
      </c>
      <c r="Y1047">
        <v>2.51</v>
      </c>
      <c r="Z1047">
        <v>3</v>
      </c>
      <c r="AA1047" t="s">
        <v>5102</v>
      </c>
      <c r="AB1047">
        <v>0</v>
      </c>
      <c r="AC1047">
        <v>8</v>
      </c>
      <c r="AD1047">
        <v>4.487952380952381</v>
      </c>
      <c r="AF1047" t="s">
        <v>5108</v>
      </c>
      <c r="AI1047">
        <v>0</v>
      </c>
      <c r="AJ1047">
        <v>0</v>
      </c>
      <c r="AK1047" t="s">
        <v>7769</v>
      </c>
      <c r="AL1047" t="s">
        <v>7769</v>
      </c>
      <c r="AM1047" t="s">
        <v>7796</v>
      </c>
    </row>
    <row r="1048" spans="1:39">
      <c r="A1048" t="s">
        <v>5988</v>
      </c>
      <c r="B1048" t="s">
        <v>4554</v>
      </c>
      <c r="C1048" t="s">
        <v>4556</v>
      </c>
      <c r="D1048">
        <v>520</v>
      </c>
      <c r="E1048" t="s">
        <v>4559</v>
      </c>
      <c r="F1048">
        <v>6.28</v>
      </c>
      <c r="K1048" t="s">
        <v>4891</v>
      </c>
      <c r="L1048" t="s">
        <v>4892</v>
      </c>
      <c r="M1048" t="s">
        <v>6452</v>
      </c>
      <c r="N1048">
        <v>9</v>
      </c>
      <c r="O1048" t="s">
        <v>6589</v>
      </c>
      <c r="P1048" t="s">
        <v>7467</v>
      </c>
      <c r="Q1048">
        <v>4</v>
      </c>
      <c r="R1048">
        <v>1</v>
      </c>
      <c r="S1048">
        <v>5.39</v>
      </c>
      <c r="T1048">
        <v>5.4</v>
      </c>
      <c r="U1048">
        <v>362.44</v>
      </c>
      <c r="V1048">
        <v>61.6</v>
      </c>
      <c r="W1048">
        <v>5.75</v>
      </c>
      <c r="Y1048">
        <v>5.43</v>
      </c>
      <c r="Z1048">
        <v>4</v>
      </c>
      <c r="AA1048" t="s">
        <v>5102</v>
      </c>
      <c r="AB1048">
        <v>1</v>
      </c>
      <c r="AC1048">
        <v>5</v>
      </c>
      <c r="AD1048">
        <v>3.815904761904762</v>
      </c>
      <c r="AF1048" t="s">
        <v>5108</v>
      </c>
      <c r="AI1048">
        <v>0</v>
      </c>
      <c r="AJ1048">
        <v>0</v>
      </c>
      <c r="AK1048" t="s">
        <v>7713</v>
      </c>
      <c r="AL1048" t="s">
        <v>7713</v>
      </c>
      <c r="AM1048" t="s">
        <v>7796</v>
      </c>
    </row>
    <row r="1049" spans="1:39">
      <c r="A1049" t="s">
        <v>5989</v>
      </c>
      <c r="B1049" t="s">
        <v>4554</v>
      </c>
      <c r="C1049" t="s">
        <v>4556</v>
      </c>
      <c r="D1049">
        <v>523</v>
      </c>
      <c r="E1049" t="s">
        <v>4559</v>
      </c>
      <c r="F1049">
        <v>6.28</v>
      </c>
      <c r="K1049" t="s">
        <v>4891</v>
      </c>
      <c r="M1049" t="s">
        <v>6423</v>
      </c>
      <c r="N1049">
        <v>8</v>
      </c>
      <c r="O1049" t="s">
        <v>6552</v>
      </c>
      <c r="P1049" t="s">
        <v>7468</v>
      </c>
      <c r="Q1049">
        <v>6</v>
      </c>
      <c r="R1049">
        <v>3</v>
      </c>
      <c r="S1049">
        <v>0.26</v>
      </c>
      <c r="T1049">
        <v>0.28</v>
      </c>
      <c r="U1049">
        <v>257.25</v>
      </c>
      <c r="V1049">
        <v>109.94</v>
      </c>
      <c r="W1049">
        <v>1.32</v>
      </c>
      <c r="X1049">
        <v>8.98</v>
      </c>
      <c r="Y1049">
        <v>4.54</v>
      </c>
      <c r="Z1049">
        <v>3</v>
      </c>
      <c r="AA1049" t="s">
        <v>5102</v>
      </c>
      <c r="AB1049">
        <v>0</v>
      </c>
      <c r="AC1049">
        <v>2</v>
      </c>
      <c r="AD1049">
        <v>4.502000000000001</v>
      </c>
      <c r="AF1049" t="s">
        <v>5108</v>
      </c>
      <c r="AI1049">
        <v>0</v>
      </c>
      <c r="AJ1049">
        <v>0</v>
      </c>
      <c r="AK1049" t="s">
        <v>7741</v>
      </c>
      <c r="AL1049" t="s">
        <v>7741</v>
      </c>
      <c r="AM1049" t="s">
        <v>7796</v>
      </c>
    </row>
    <row r="1050" spans="1:39">
      <c r="A1050" t="s">
        <v>5200</v>
      </c>
      <c r="B1050" t="s">
        <v>4554</v>
      </c>
      <c r="C1050" t="s">
        <v>4556</v>
      </c>
      <c r="D1050">
        <v>528</v>
      </c>
      <c r="E1050" t="s">
        <v>4559</v>
      </c>
      <c r="F1050">
        <v>6.28</v>
      </c>
      <c r="K1050" t="s">
        <v>4891</v>
      </c>
      <c r="L1050" t="s">
        <v>4892</v>
      </c>
      <c r="M1050" t="s">
        <v>6440</v>
      </c>
      <c r="N1050">
        <v>9</v>
      </c>
      <c r="O1050" t="s">
        <v>6575</v>
      </c>
      <c r="P1050" t="s">
        <v>6679</v>
      </c>
      <c r="Q1050">
        <v>6</v>
      </c>
      <c r="R1050">
        <v>3</v>
      </c>
      <c r="S1050">
        <v>1.76</v>
      </c>
      <c r="T1050">
        <v>3.71</v>
      </c>
      <c r="U1050">
        <v>470.31</v>
      </c>
      <c r="V1050">
        <v>127.07</v>
      </c>
      <c r="W1050">
        <v>3.33</v>
      </c>
      <c r="X1050">
        <v>5.76</v>
      </c>
      <c r="Y1050">
        <v>0.98</v>
      </c>
      <c r="Z1050">
        <v>3</v>
      </c>
      <c r="AA1050" t="s">
        <v>5102</v>
      </c>
      <c r="AB1050">
        <v>0</v>
      </c>
      <c r="AC1050">
        <v>5</v>
      </c>
      <c r="AD1050">
        <v>3.023738095238095</v>
      </c>
      <c r="AF1050" t="s">
        <v>5110</v>
      </c>
      <c r="AI1050">
        <v>0</v>
      </c>
      <c r="AJ1050">
        <v>0</v>
      </c>
      <c r="AK1050" t="s">
        <v>7704</v>
      </c>
      <c r="AL1050" t="s">
        <v>7704</v>
      </c>
      <c r="AM1050" t="s">
        <v>7796</v>
      </c>
    </row>
    <row r="1051" spans="1:39">
      <c r="A1051" t="s">
        <v>5990</v>
      </c>
      <c r="B1051" t="s">
        <v>4554</v>
      </c>
      <c r="C1051" t="s">
        <v>4556</v>
      </c>
      <c r="D1051">
        <v>528</v>
      </c>
      <c r="E1051" t="s">
        <v>4559</v>
      </c>
      <c r="F1051">
        <v>6.28</v>
      </c>
      <c r="K1051" t="s">
        <v>4891</v>
      </c>
      <c r="M1051" t="s">
        <v>4915</v>
      </c>
      <c r="N1051">
        <v>8</v>
      </c>
      <c r="O1051" t="s">
        <v>6508</v>
      </c>
      <c r="P1051" t="s">
        <v>7469</v>
      </c>
      <c r="Q1051">
        <v>8</v>
      </c>
      <c r="R1051">
        <v>2</v>
      </c>
      <c r="S1051">
        <v>2.98</v>
      </c>
      <c r="T1051">
        <v>2.99</v>
      </c>
      <c r="U1051">
        <v>497.51</v>
      </c>
      <c r="V1051">
        <v>104.74</v>
      </c>
      <c r="W1051">
        <v>3.13</v>
      </c>
      <c r="X1051">
        <v>12.12</v>
      </c>
      <c r="Y1051">
        <v>5.82</v>
      </c>
      <c r="Z1051">
        <v>3</v>
      </c>
      <c r="AA1051" t="s">
        <v>5102</v>
      </c>
      <c r="AB1051">
        <v>0</v>
      </c>
      <c r="AC1051">
        <v>5</v>
      </c>
      <c r="AD1051">
        <v>3.536452380952381</v>
      </c>
      <c r="AF1051" t="s">
        <v>5108</v>
      </c>
      <c r="AI1051">
        <v>0</v>
      </c>
      <c r="AJ1051">
        <v>0</v>
      </c>
      <c r="AK1051" t="s">
        <v>7709</v>
      </c>
      <c r="AL1051" t="s">
        <v>7709</v>
      </c>
      <c r="AM1051" t="s">
        <v>7796</v>
      </c>
    </row>
    <row r="1052" spans="1:39">
      <c r="A1052" t="s">
        <v>5991</v>
      </c>
      <c r="B1052" t="s">
        <v>4554</v>
      </c>
      <c r="C1052" t="s">
        <v>4556</v>
      </c>
      <c r="D1052">
        <v>530</v>
      </c>
      <c r="E1052" t="s">
        <v>4559</v>
      </c>
      <c r="F1052">
        <v>6.28</v>
      </c>
      <c r="K1052" t="s">
        <v>4891</v>
      </c>
      <c r="L1052" t="s">
        <v>4892</v>
      </c>
      <c r="M1052" t="s">
        <v>6450</v>
      </c>
      <c r="N1052">
        <v>9</v>
      </c>
      <c r="O1052" t="s">
        <v>6586</v>
      </c>
      <c r="P1052" t="s">
        <v>7470</v>
      </c>
      <c r="Q1052">
        <v>7</v>
      </c>
      <c r="R1052">
        <v>2</v>
      </c>
      <c r="S1052">
        <v>0.67</v>
      </c>
      <c r="T1052">
        <v>0.67</v>
      </c>
      <c r="U1052">
        <v>487.5</v>
      </c>
      <c r="V1052">
        <v>95.25</v>
      </c>
      <c r="W1052">
        <v>3.15</v>
      </c>
      <c r="Y1052">
        <v>2.56</v>
      </c>
      <c r="Z1052">
        <v>3</v>
      </c>
      <c r="AA1052" t="s">
        <v>5102</v>
      </c>
      <c r="AB1052">
        <v>0</v>
      </c>
      <c r="AC1052">
        <v>7</v>
      </c>
      <c r="AD1052">
        <v>4.414285714285715</v>
      </c>
      <c r="AF1052" t="s">
        <v>5108</v>
      </c>
      <c r="AI1052">
        <v>0</v>
      </c>
      <c r="AJ1052">
        <v>0</v>
      </c>
      <c r="AK1052" t="s">
        <v>7769</v>
      </c>
      <c r="AL1052" t="s">
        <v>7769</v>
      </c>
      <c r="AM1052" t="s">
        <v>7796</v>
      </c>
    </row>
    <row r="1053" spans="1:39">
      <c r="A1053" t="s">
        <v>5992</v>
      </c>
      <c r="B1053" t="s">
        <v>4554</v>
      </c>
      <c r="C1053" t="s">
        <v>4556</v>
      </c>
      <c r="D1053">
        <v>530</v>
      </c>
      <c r="E1053" t="s">
        <v>4559</v>
      </c>
      <c r="F1053">
        <v>6.28</v>
      </c>
      <c r="K1053" t="s">
        <v>4891</v>
      </c>
      <c r="L1053" t="s">
        <v>4892</v>
      </c>
      <c r="M1053" t="s">
        <v>4901</v>
      </c>
      <c r="N1053">
        <v>9</v>
      </c>
      <c r="O1053" t="s">
        <v>6496</v>
      </c>
      <c r="P1053" t="s">
        <v>7471</v>
      </c>
      <c r="Q1053">
        <v>6</v>
      </c>
      <c r="R1053">
        <v>3</v>
      </c>
      <c r="S1053">
        <v>-2.09</v>
      </c>
      <c r="T1053">
        <v>1.19</v>
      </c>
      <c r="U1053">
        <v>331.31</v>
      </c>
      <c r="V1053">
        <v>116.84</v>
      </c>
      <c r="W1053">
        <v>2.67</v>
      </c>
      <c r="X1053">
        <v>4.4</v>
      </c>
      <c r="Y1053">
        <v>0</v>
      </c>
      <c r="Z1053">
        <v>2</v>
      </c>
      <c r="AA1053" t="s">
        <v>5102</v>
      </c>
      <c r="AB1053">
        <v>0</v>
      </c>
      <c r="AC1053">
        <v>3</v>
      </c>
      <c r="AD1053">
        <v>4.272</v>
      </c>
      <c r="AF1053" t="s">
        <v>5110</v>
      </c>
      <c r="AI1053">
        <v>0</v>
      </c>
      <c r="AJ1053">
        <v>0</v>
      </c>
      <c r="AK1053" t="s">
        <v>7699</v>
      </c>
      <c r="AL1053" t="s">
        <v>7699</v>
      </c>
      <c r="AM1053" t="s">
        <v>7796</v>
      </c>
    </row>
    <row r="1054" spans="1:39">
      <c r="A1054" t="s">
        <v>5992</v>
      </c>
      <c r="B1054" t="s">
        <v>4554</v>
      </c>
      <c r="C1054" t="s">
        <v>4556</v>
      </c>
      <c r="D1054">
        <v>530</v>
      </c>
      <c r="E1054" t="s">
        <v>4559</v>
      </c>
      <c r="F1054">
        <v>6.28</v>
      </c>
      <c r="K1054" t="s">
        <v>4891</v>
      </c>
      <c r="L1054" t="s">
        <v>4892</v>
      </c>
      <c r="M1054" t="s">
        <v>6394</v>
      </c>
      <c r="N1054">
        <v>9</v>
      </c>
      <c r="O1054" t="s">
        <v>6519</v>
      </c>
      <c r="P1054" t="s">
        <v>7471</v>
      </c>
      <c r="Q1054">
        <v>6</v>
      </c>
      <c r="R1054">
        <v>3</v>
      </c>
      <c r="S1054">
        <v>-2.09</v>
      </c>
      <c r="T1054">
        <v>1.19</v>
      </c>
      <c r="U1054">
        <v>331.31</v>
      </c>
      <c r="V1054">
        <v>116.84</v>
      </c>
      <c r="W1054">
        <v>2.67</v>
      </c>
      <c r="X1054">
        <v>4.4</v>
      </c>
      <c r="Y1054">
        <v>0</v>
      </c>
      <c r="Z1054">
        <v>2</v>
      </c>
      <c r="AA1054" t="s">
        <v>5102</v>
      </c>
      <c r="AB1054">
        <v>0</v>
      </c>
      <c r="AC1054">
        <v>3</v>
      </c>
      <c r="AD1054">
        <v>4.272</v>
      </c>
      <c r="AF1054" t="s">
        <v>5110</v>
      </c>
      <c r="AI1054">
        <v>0</v>
      </c>
      <c r="AJ1054">
        <v>0</v>
      </c>
      <c r="AK1054" t="s">
        <v>7717</v>
      </c>
      <c r="AL1054" t="s">
        <v>7717</v>
      </c>
      <c r="AM1054" t="s">
        <v>7796</v>
      </c>
    </row>
    <row r="1055" spans="1:39">
      <c r="A1055" t="s">
        <v>5993</v>
      </c>
      <c r="B1055" t="s">
        <v>4554</v>
      </c>
      <c r="C1055" t="s">
        <v>4556</v>
      </c>
      <c r="D1055">
        <v>531</v>
      </c>
      <c r="E1055" t="s">
        <v>4559</v>
      </c>
      <c r="F1055">
        <v>6.28</v>
      </c>
      <c r="K1055" t="s">
        <v>4891</v>
      </c>
      <c r="M1055" t="s">
        <v>6415</v>
      </c>
      <c r="N1055">
        <v>8</v>
      </c>
      <c r="O1055" t="s">
        <v>6544</v>
      </c>
      <c r="P1055" t="s">
        <v>7472</v>
      </c>
      <c r="Q1055">
        <v>5</v>
      </c>
      <c r="R1055">
        <v>1</v>
      </c>
      <c r="S1055">
        <v>3.23</v>
      </c>
      <c r="T1055">
        <v>3.23</v>
      </c>
      <c r="U1055">
        <v>329.43</v>
      </c>
      <c r="V1055">
        <v>54.46</v>
      </c>
      <c r="W1055">
        <v>3.05</v>
      </c>
      <c r="X1055">
        <v>13.59</v>
      </c>
      <c r="Y1055">
        <v>2.38</v>
      </c>
      <c r="Z1055">
        <v>2</v>
      </c>
      <c r="AA1055" t="s">
        <v>5102</v>
      </c>
      <c r="AB1055">
        <v>0</v>
      </c>
      <c r="AC1055">
        <v>1</v>
      </c>
      <c r="AD1055">
        <v>5.103333333333333</v>
      </c>
      <c r="AF1055" t="s">
        <v>5108</v>
      </c>
      <c r="AI1055">
        <v>0</v>
      </c>
      <c r="AJ1055">
        <v>0</v>
      </c>
      <c r="AK1055" t="s">
        <v>7737</v>
      </c>
      <c r="AL1055" t="s">
        <v>7737</v>
      </c>
      <c r="AM1055" t="s">
        <v>7796</v>
      </c>
    </row>
    <row r="1056" spans="1:39">
      <c r="A1056" t="s">
        <v>5994</v>
      </c>
      <c r="B1056" t="s">
        <v>4554</v>
      </c>
      <c r="C1056" t="s">
        <v>4556</v>
      </c>
      <c r="D1056">
        <v>540</v>
      </c>
      <c r="E1056" t="s">
        <v>4559</v>
      </c>
      <c r="F1056">
        <v>6.27</v>
      </c>
      <c r="K1056" t="s">
        <v>4891</v>
      </c>
      <c r="M1056" t="s">
        <v>6469</v>
      </c>
      <c r="N1056">
        <v>8</v>
      </c>
      <c r="O1056" t="s">
        <v>6611</v>
      </c>
      <c r="P1056" t="s">
        <v>7473</v>
      </c>
      <c r="Q1056">
        <v>11</v>
      </c>
      <c r="R1056">
        <v>1</v>
      </c>
      <c r="S1056">
        <v>3.75</v>
      </c>
      <c r="T1056">
        <v>3.94</v>
      </c>
      <c r="U1056">
        <v>533.6799999999999</v>
      </c>
      <c r="V1056">
        <v>100.6</v>
      </c>
      <c r="W1056">
        <v>2.59</v>
      </c>
      <c r="Y1056">
        <v>7.13</v>
      </c>
      <c r="Z1056">
        <v>4</v>
      </c>
      <c r="AA1056" t="s">
        <v>5102</v>
      </c>
      <c r="AB1056">
        <v>2</v>
      </c>
      <c r="AC1056">
        <v>6</v>
      </c>
      <c r="AD1056">
        <v>3.135</v>
      </c>
      <c r="AF1056" t="s">
        <v>5108</v>
      </c>
      <c r="AI1056">
        <v>0</v>
      </c>
      <c r="AJ1056">
        <v>0</v>
      </c>
      <c r="AK1056" t="s">
        <v>7788</v>
      </c>
      <c r="AL1056" t="s">
        <v>7788</v>
      </c>
      <c r="AM1056" t="s">
        <v>7796</v>
      </c>
    </row>
    <row r="1057" spans="1:39">
      <c r="A1057" t="s">
        <v>5995</v>
      </c>
      <c r="B1057" t="s">
        <v>4554</v>
      </c>
      <c r="C1057" t="s">
        <v>4556</v>
      </c>
      <c r="D1057">
        <v>547</v>
      </c>
      <c r="E1057" t="s">
        <v>4559</v>
      </c>
      <c r="F1057">
        <v>6.26</v>
      </c>
      <c r="K1057" t="s">
        <v>4891</v>
      </c>
      <c r="L1057" t="s">
        <v>4892</v>
      </c>
      <c r="M1057" t="s">
        <v>6369</v>
      </c>
      <c r="N1057">
        <v>9</v>
      </c>
      <c r="O1057" t="s">
        <v>6580</v>
      </c>
      <c r="P1057" t="s">
        <v>7474</v>
      </c>
      <c r="Q1057">
        <v>7</v>
      </c>
      <c r="R1057">
        <v>0</v>
      </c>
      <c r="S1057">
        <v>2.65</v>
      </c>
      <c r="T1057">
        <v>2.65</v>
      </c>
      <c r="U1057">
        <v>371.41</v>
      </c>
      <c r="V1057">
        <v>68.98</v>
      </c>
      <c r="W1057">
        <v>3.14</v>
      </c>
      <c r="Y1057">
        <v>0.33</v>
      </c>
      <c r="Z1057">
        <v>3</v>
      </c>
      <c r="AA1057" t="s">
        <v>5102</v>
      </c>
      <c r="AB1057">
        <v>0</v>
      </c>
      <c r="AC1057">
        <v>3</v>
      </c>
      <c r="AD1057">
        <v>5.5935</v>
      </c>
      <c r="AF1057" t="s">
        <v>5108</v>
      </c>
      <c r="AI1057">
        <v>0</v>
      </c>
      <c r="AJ1057">
        <v>0</v>
      </c>
      <c r="AK1057" t="s">
        <v>7764</v>
      </c>
      <c r="AL1057" t="s">
        <v>7764</v>
      </c>
      <c r="AM1057" t="s">
        <v>7796</v>
      </c>
    </row>
    <row r="1058" spans="1:39">
      <c r="A1058" t="s">
        <v>5996</v>
      </c>
      <c r="B1058" t="s">
        <v>4554</v>
      </c>
      <c r="C1058" t="s">
        <v>4556</v>
      </c>
      <c r="D1058">
        <v>550</v>
      </c>
      <c r="E1058" t="s">
        <v>4559</v>
      </c>
      <c r="F1058">
        <v>6.26</v>
      </c>
      <c r="K1058" t="s">
        <v>4891</v>
      </c>
      <c r="M1058" t="s">
        <v>6423</v>
      </c>
      <c r="N1058">
        <v>8</v>
      </c>
      <c r="O1058" t="s">
        <v>6552</v>
      </c>
      <c r="P1058" t="s">
        <v>7475</v>
      </c>
      <c r="Q1058">
        <v>6</v>
      </c>
      <c r="R1058">
        <v>2</v>
      </c>
      <c r="S1058">
        <v>1.94</v>
      </c>
      <c r="T1058">
        <v>1.94</v>
      </c>
      <c r="U1058">
        <v>255.28</v>
      </c>
      <c r="V1058">
        <v>89.84999999999999</v>
      </c>
      <c r="W1058">
        <v>1.63</v>
      </c>
      <c r="X1058">
        <v>9.33</v>
      </c>
      <c r="Y1058">
        <v>4.05</v>
      </c>
      <c r="Z1058">
        <v>3</v>
      </c>
      <c r="AA1058" t="s">
        <v>5102</v>
      </c>
      <c r="AB1058">
        <v>0</v>
      </c>
      <c r="AC1058">
        <v>1</v>
      </c>
      <c r="AD1058">
        <v>5.5</v>
      </c>
      <c r="AF1058" t="s">
        <v>5108</v>
      </c>
      <c r="AI1058">
        <v>0</v>
      </c>
      <c r="AJ1058">
        <v>0</v>
      </c>
      <c r="AK1058" t="s">
        <v>7741</v>
      </c>
      <c r="AL1058" t="s">
        <v>7741</v>
      </c>
      <c r="AM1058" t="s">
        <v>7796</v>
      </c>
    </row>
    <row r="1059" spans="1:39">
      <c r="A1059" t="s">
        <v>5997</v>
      </c>
      <c r="B1059" t="s">
        <v>4554</v>
      </c>
      <c r="C1059" t="s">
        <v>4556</v>
      </c>
      <c r="D1059">
        <v>550</v>
      </c>
      <c r="E1059" t="s">
        <v>4559</v>
      </c>
      <c r="F1059">
        <v>6.26</v>
      </c>
      <c r="I1059" t="s">
        <v>6304</v>
      </c>
      <c r="K1059" t="s">
        <v>4891</v>
      </c>
      <c r="L1059" t="s">
        <v>4892</v>
      </c>
      <c r="M1059" t="s">
        <v>6470</v>
      </c>
      <c r="N1059">
        <v>8</v>
      </c>
      <c r="O1059" t="s">
        <v>6612</v>
      </c>
      <c r="P1059" t="s">
        <v>7476</v>
      </c>
      <c r="Q1059">
        <v>9</v>
      </c>
      <c r="R1059">
        <v>2</v>
      </c>
      <c r="S1059">
        <v>2.83</v>
      </c>
      <c r="T1059">
        <v>2.83</v>
      </c>
      <c r="U1059">
        <v>494.95</v>
      </c>
      <c r="V1059">
        <v>124.5</v>
      </c>
      <c r="W1059">
        <v>3.77</v>
      </c>
      <c r="Y1059">
        <v>3.71</v>
      </c>
      <c r="Z1059">
        <v>5</v>
      </c>
      <c r="AA1059" t="s">
        <v>5102</v>
      </c>
      <c r="AB1059">
        <v>0</v>
      </c>
      <c r="AC1059">
        <v>4</v>
      </c>
      <c r="AD1059">
        <v>3.121071428571429</v>
      </c>
      <c r="AF1059" t="s">
        <v>5108</v>
      </c>
      <c r="AI1059">
        <v>0</v>
      </c>
      <c r="AJ1059">
        <v>0</v>
      </c>
      <c r="AM1059" t="s">
        <v>7796</v>
      </c>
    </row>
    <row r="1060" spans="1:39">
      <c r="A1060" t="s">
        <v>5998</v>
      </c>
      <c r="B1060" t="s">
        <v>4554</v>
      </c>
      <c r="C1060" t="s">
        <v>4556</v>
      </c>
      <c r="D1060">
        <v>550</v>
      </c>
      <c r="E1060" t="s">
        <v>4559</v>
      </c>
      <c r="F1060">
        <v>6.26</v>
      </c>
      <c r="I1060" t="s">
        <v>6305</v>
      </c>
      <c r="K1060" t="s">
        <v>4891</v>
      </c>
      <c r="L1060" t="s">
        <v>4892</v>
      </c>
      <c r="M1060" t="s">
        <v>6470</v>
      </c>
      <c r="N1060">
        <v>8</v>
      </c>
      <c r="O1060" t="s">
        <v>6612</v>
      </c>
      <c r="P1060" t="s">
        <v>7477</v>
      </c>
      <c r="Q1060">
        <v>8</v>
      </c>
      <c r="R1060">
        <v>2</v>
      </c>
      <c r="S1060">
        <v>3.59</v>
      </c>
      <c r="T1060">
        <v>3.59</v>
      </c>
      <c r="U1060">
        <v>511.95</v>
      </c>
      <c r="V1060">
        <v>111.61</v>
      </c>
      <c r="W1060">
        <v>4.52</v>
      </c>
      <c r="Y1060">
        <v>3.81</v>
      </c>
      <c r="Z1060">
        <v>5</v>
      </c>
      <c r="AA1060" t="s">
        <v>5102</v>
      </c>
      <c r="AB1060">
        <v>1</v>
      </c>
      <c r="AC1060">
        <v>4</v>
      </c>
      <c r="AD1060">
        <v>2.689666666666667</v>
      </c>
      <c r="AF1060" t="s">
        <v>5108</v>
      </c>
      <c r="AI1060">
        <v>0</v>
      </c>
      <c r="AJ1060">
        <v>0</v>
      </c>
      <c r="AM1060" t="s">
        <v>7796</v>
      </c>
    </row>
    <row r="1061" spans="1:39">
      <c r="A1061" t="s">
        <v>5999</v>
      </c>
      <c r="B1061" t="s">
        <v>4554</v>
      </c>
      <c r="C1061" t="s">
        <v>4556</v>
      </c>
      <c r="D1061">
        <v>550</v>
      </c>
      <c r="E1061" t="s">
        <v>4559</v>
      </c>
      <c r="F1061">
        <v>6.26</v>
      </c>
      <c r="I1061" t="s">
        <v>6306</v>
      </c>
      <c r="K1061" t="s">
        <v>4891</v>
      </c>
      <c r="L1061" t="s">
        <v>4892</v>
      </c>
      <c r="M1061" t="s">
        <v>6470</v>
      </c>
      <c r="N1061">
        <v>8</v>
      </c>
      <c r="O1061" t="s">
        <v>6612</v>
      </c>
      <c r="P1061" t="s">
        <v>7478</v>
      </c>
      <c r="Q1061">
        <v>7</v>
      </c>
      <c r="R1061">
        <v>2</v>
      </c>
      <c r="S1061">
        <v>3.96</v>
      </c>
      <c r="T1061">
        <v>3.97</v>
      </c>
      <c r="U1061">
        <v>494.51</v>
      </c>
      <c r="V1061">
        <v>98.72</v>
      </c>
      <c r="W1061">
        <v>4.61</v>
      </c>
      <c r="Y1061">
        <v>4.79</v>
      </c>
      <c r="Z1061">
        <v>5</v>
      </c>
      <c r="AA1061" t="s">
        <v>5102</v>
      </c>
      <c r="AB1061">
        <v>0</v>
      </c>
      <c r="AC1061">
        <v>4</v>
      </c>
      <c r="AD1061">
        <v>2.783547619047619</v>
      </c>
      <c r="AF1061" t="s">
        <v>5108</v>
      </c>
      <c r="AI1061">
        <v>0</v>
      </c>
      <c r="AJ1061">
        <v>0</v>
      </c>
      <c r="AM1061" t="s">
        <v>7796</v>
      </c>
    </row>
    <row r="1062" spans="1:39">
      <c r="A1062" t="s">
        <v>6000</v>
      </c>
      <c r="B1062" t="s">
        <v>4554</v>
      </c>
      <c r="C1062" t="s">
        <v>4556</v>
      </c>
      <c r="D1062">
        <v>550</v>
      </c>
      <c r="E1062" t="s">
        <v>4559</v>
      </c>
      <c r="F1062">
        <v>6.26</v>
      </c>
      <c r="I1062" t="s">
        <v>6307</v>
      </c>
      <c r="K1062" t="s">
        <v>4891</v>
      </c>
      <c r="L1062" t="s">
        <v>4892</v>
      </c>
      <c r="M1062" t="s">
        <v>6470</v>
      </c>
      <c r="N1062">
        <v>8</v>
      </c>
      <c r="O1062" t="s">
        <v>6612</v>
      </c>
      <c r="P1062" t="s">
        <v>7479</v>
      </c>
      <c r="Q1062">
        <v>8</v>
      </c>
      <c r="R1062">
        <v>2</v>
      </c>
      <c r="S1062">
        <v>3.73</v>
      </c>
      <c r="T1062">
        <v>3.73</v>
      </c>
      <c r="U1062">
        <v>561.96</v>
      </c>
      <c r="V1062">
        <v>111.61</v>
      </c>
      <c r="W1062">
        <v>5.4</v>
      </c>
      <c r="Y1062">
        <v>3.79</v>
      </c>
      <c r="Z1062">
        <v>5</v>
      </c>
      <c r="AA1062" t="s">
        <v>5102</v>
      </c>
      <c r="AB1062">
        <v>2</v>
      </c>
      <c r="AC1062">
        <v>4</v>
      </c>
      <c r="AD1062">
        <v>2.549666666666667</v>
      </c>
      <c r="AF1062" t="s">
        <v>5108</v>
      </c>
      <c r="AI1062">
        <v>0</v>
      </c>
      <c r="AJ1062">
        <v>0</v>
      </c>
      <c r="AM1062" t="s">
        <v>7796</v>
      </c>
    </row>
    <row r="1063" spans="1:39">
      <c r="A1063" t="s">
        <v>6001</v>
      </c>
      <c r="B1063" t="s">
        <v>4554</v>
      </c>
      <c r="C1063" t="s">
        <v>4556</v>
      </c>
      <c r="D1063">
        <v>550</v>
      </c>
      <c r="E1063" t="s">
        <v>4559</v>
      </c>
      <c r="F1063">
        <v>6.26</v>
      </c>
      <c r="I1063" t="s">
        <v>6308</v>
      </c>
      <c r="K1063" t="s">
        <v>4891</v>
      </c>
      <c r="L1063" t="s">
        <v>4892</v>
      </c>
      <c r="M1063" t="s">
        <v>6470</v>
      </c>
      <c r="N1063">
        <v>8</v>
      </c>
      <c r="O1063" t="s">
        <v>6612</v>
      </c>
      <c r="P1063" t="s">
        <v>7480</v>
      </c>
      <c r="Q1063">
        <v>9</v>
      </c>
      <c r="R1063">
        <v>4</v>
      </c>
      <c r="S1063">
        <v>0.05</v>
      </c>
      <c r="T1063">
        <v>1.95</v>
      </c>
      <c r="U1063">
        <v>545.9400000000001</v>
      </c>
      <c r="V1063">
        <v>151.25</v>
      </c>
      <c r="W1063">
        <v>3.46</v>
      </c>
      <c r="Y1063">
        <v>10.01</v>
      </c>
      <c r="Z1063">
        <v>5</v>
      </c>
      <c r="AA1063" t="s">
        <v>5102</v>
      </c>
      <c r="AB1063">
        <v>1</v>
      </c>
      <c r="AC1063">
        <v>4</v>
      </c>
      <c r="AD1063">
        <v>2</v>
      </c>
      <c r="AF1063" t="s">
        <v>5109</v>
      </c>
      <c r="AI1063">
        <v>0</v>
      </c>
      <c r="AJ1063">
        <v>0</v>
      </c>
      <c r="AM1063" t="s">
        <v>7796</v>
      </c>
    </row>
    <row r="1064" spans="1:39">
      <c r="A1064" t="s">
        <v>6002</v>
      </c>
      <c r="B1064" t="s">
        <v>4554</v>
      </c>
      <c r="C1064" t="s">
        <v>4556</v>
      </c>
      <c r="D1064">
        <v>550</v>
      </c>
      <c r="E1064" t="s">
        <v>4559</v>
      </c>
      <c r="F1064">
        <v>6.26</v>
      </c>
      <c r="I1064" t="s">
        <v>6309</v>
      </c>
      <c r="K1064" t="s">
        <v>4891</v>
      </c>
      <c r="L1064" t="s">
        <v>4892</v>
      </c>
      <c r="M1064" t="s">
        <v>6470</v>
      </c>
      <c r="N1064">
        <v>8</v>
      </c>
      <c r="O1064" t="s">
        <v>6612</v>
      </c>
      <c r="P1064" t="s">
        <v>7481</v>
      </c>
      <c r="Q1064">
        <v>10</v>
      </c>
      <c r="R1064">
        <v>2</v>
      </c>
      <c r="S1064">
        <v>3.92</v>
      </c>
      <c r="T1064">
        <v>3.92</v>
      </c>
      <c r="U1064">
        <v>551.99</v>
      </c>
      <c r="V1064">
        <v>137.91</v>
      </c>
      <c r="W1064">
        <v>4.17</v>
      </c>
      <c r="Y1064">
        <v>3.85</v>
      </c>
      <c r="Z1064">
        <v>5</v>
      </c>
      <c r="AA1064" t="s">
        <v>5102</v>
      </c>
      <c r="AB1064">
        <v>1</v>
      </c>
      <c r="AC1064">
        <v>5</v>
      </c>
      <c r="AD1064">
        <v>2.08</v>
      </c>
      <c r="AF1064" t="s">
        <v>5108</v>
      </c>
      <c r="AI1064">
        <v>0</v>
      </c>
      <c r="AJ1064">
        <v>0</v>
      </c>
      <c r="AM1064" t="s">
        <v>7796</v>
      </c>
    </row>
    <row r="1065" spans="1:39">
      <c r="A1065" t="s">
        <v>6003</v>
      </c>
      <c r="B1065" t="s">
        <v>4554</v>
      </c>
      <c r="C1065" t="s">
        <v>4556</v>
      </c>
      <c r="D1065">
        <v>550</v>
      </c>
      <c r="E1065" t="s">
        <v>4559</v>
      </c>
      <c r="F1065">
        <v>6.26</v>
      </c>
      <c r="I1065" t="s">
        <v>6310</v>
      </c>
      <c r="K1065" t="s">
        <v>4891</v>
      </c>
      <c r="L1065" t="s">
        <v>4892</v>
      </c>
      <c r="M1065" t="s">
        <v>6470</v>
      </c>
      <c r="N1065">
        <v>8</v>
      </c>
      <c r="O1065" t="s">
        <v>6612</v>
      </c>
      <c r="P1065" t="s">
        <v>7482</v>
      </c>
      <c r="Q1065">
        <v>9</v>
      </c>
      <c r="R1065">
        <v>4</v>
      </c>
      <c r="S1065">
        <v>0.55</v>
      </c>
      <c r="T1065">
        <v>2.86</v>
      </c>
      <c r="U1065">
        <v>536.98</v>
      </c>
      <c r="V1065">
        <v>155.69</v>
      </c>
      <c r="W1065">
        <v>4.26</v>
      </c>
      <c r="X1065">
        <v>0.37</v>
      </c>
      <c r="Y1065">
        <v>9.789999999999999</v>
      </c>
      <c r="Z1065">
        <v>5</v>
      </c>
      <c r="AA1065" t="s">
        <v>5102</v>
      </c>
      <c r="AB1065">
        <v>1</v>
      </c>
      <c r="AC1065">
        <v>5</v>
      </c>
      <c r="AD1065">
        <v>2.105</v>
      </c>
      <c r="AF1065" t="s">
        <v>7682</v>
      </c>
      <c r="AI1065">
        <v>0</v>
      </c>
      <c r="AJ1065">
        <v>0</v>
      </c>
      <c r="AM1065" t="s">
        <v>7796</v>
      </c>
    </row>
    <row r="1066" spans="1:39">
      <c r="A1066" t="s">
        <v>6004</v>
      </c>
      <c r="B1066" t="s">
        <v>4554</v>
      </c>
      <c r="C1066" t="s">
        <v>4556</v>
      </c>
      <c r="D1066">
        <v>550</v>
      </c>
      <c r="E1066" t="s">
        <v>4559</v>
      </c>
      <c r="F1066">
        <v>6.26</v>
      </c>
      <c r="I1066" t="s">
        <v>6311</v>
      </c>
      <c r="K1066" t="s">
        <v>4891</v>
      </c>
      <c r="L1066" t="s">
        <v>4892</v>
      </c>
      <c r="M1066" t="s">
        <v>6470</v>
      </c>
      <c r="N1066">
        <v>8</v>
      </c>
      <c r="O1066" t="s">
        <v>6612</v>
      </c>
      <c r="P1066" t="s">
        <v>7483</v>
      </c>
      <c r="Q1066">
        <v>7</v>
      </c>
      <c r="R1066">
        <v>4</v>
      </c>
      <c r="S1066">
        <v>2.03</v>
      </c>
      <c r="T1066">
        <v>4.03</v>
      </c>
      <c r="U1066">
        <v>526.96</v>
      </c>
      <c r="V1066">
        <v>141.59</v>
      </c>
      <c r="W1066">
        <v>3.35</v>
      </c>
      <c r="Y1066">
        <v>11.8</v>
      </c>
      <c r="Z1066">
        <v>5</v>
      </c>
      <c r="AA1066" t="s">
        <v>5102</v>
      </c>
      <c r="AB1066">
        <v>1</v>
      </c>
      <c r="AC1066">
        <v>3</v>
      </c>
      <c r="AD1066">
        <v>1.47</v>
      </c>
      <c r="AF1066" t="s">
        <v>5109</v>
      </c>
      <c r="AI1066">
        <v>0</v>
      </c>
      <c r="AJ1066">
        <v>0</v>
      </c>
      <c r="AM1066" t="s">
        <v>7796</v>
      </c>
    </row>
    <row r="1067" spans="1:39">
      <c r="A1067" t="s">
        <v>6005</v>
      </c>
      <c r="B1067" t="s">
        <v>4554</v>
      </c>
      <c r="C1067" t="s">
        <v>4556</v>
      </c>
      <c r="D1067">
        <v>550</v>
      </c>
      <c r="E1067" t="s">
        <v>4559</v>
      </c>
      <c r="F1067">
        <v>6.26</v>
      </c>
      <c r="I1067" t="s">
        <v>6312</v>
      </c>
      <c r="K1067" t="s">
        <v>4891</v>
      </c>
      <c r="L1067" t="s">
        <v>4892</v>
      </c>
      <c r="M1067" t="s">
        <v>6470</v>
      </c>
      <c r="N1067">
        <v>8</v>
      </c>
      <c r="O1067" t="s">
        <v>6612</v>
      </c>
      <c r="P1067" t="s">
        <v>7484</v>
      </c>
      <c r="Q1067">
        <v>8</v>
      </c>
      <c r="R1067">
        <v>2</v>
      </c>
      <c r="S1067">
        <v>3.16</v>
      </c>
      <c r="T1067">
        <v>3.16</v>
      </c>
      <c r="U1067">
        <v>527.51</v>
      </c>
      <c r="V1067">
        <v>111.61</v>
      </c>
      <c r="W1067">
        <v>4.8</v>
      </c>
      <c r="Y1067">
        <v>3.82</v>
      </c>
      <c r="Z1067">
        <v>5</v>
      </c>
      <c r="AA1067" t="s">
        <v>5102</v>
      </c>
      <c r="AB1067">
        <v>1</v>
      </c>
      <c r="AC1067">
        <v>5</v>
      </c>
      <c r="AD1067">
        <v>3.119666666666666</v>
      </c>
      <c r="AF1067" t="s">
        <v>5108</v>
      </c>
      <c r="AI1067">
        <v>0</v>
      </c>
      <c r="AJ1067">
        <v>0</v>
      </c>
      <c r="AM1067" t="s">
        <v>7796</v>
      </c>
    </row>
    <row r="1068" spans="1:39">
      <c r="A1068" t="s">
        <v>6006</v>
      </c>
      <c r="B1068" t="s">
        <v>4554</v>
      </c>
      <c r="C1068" t="s">
        <v>4556</v>
      </c>
      <c r="D1068">
        <v>550</v>
      </c>
      <c r="E1068" t="s">
        <v>4559</v>
      </c>
      <c r="F1068">
        <v>6.26</v>
      </c>
      <c r="I1068" t="s">
        <v>6313</v>
      </c>
      <c r="K1068" t="s">
        <v>4891</v>
      </c>
      <c r="L1068" t="s">
        <v>4892</v>
      </c>
      <c r="M1068" t="s">
        <v>6470</v>
      </c>
      <c r="N1068">
        <v>8</v>
      </c>
      <c r="O1068" t="s">
        <v>6612</v>
      </c>
      <c r="P1068" t="s">
        <v>7485</v>
      </c>
      <c r="Q1068">
        <v>8</v>
      </c>
      <c r="R1068">
        <v>2</v>
      </c>
      <c r="S1068">
        <v>4</v>
      </c>
      <c r="T1068">
        <v>4</v>
      </c>
      <c r="U1068">
        <v>507.99</v>
      </c>
      <c r="V1068">
        <v>111.61</v>
      </c>
      <c r="W1068">
        <v>4.69</v>
      </c>
      <c r="Y1068">
        <v>3.95</v>
      </c>
      <c r="Z1068">
        <v>5</v>
      </c>
      <c r="AA1068" t="s">
        <v>5102</v>
      </c>
      <c r="AB1068">
        <v>1</v>
      </c>
      <c r="AC1068">
        <v>4</v>
      </c>
      <c r="AD1068">
        <v>2.279666666666667</v>
      </c>
      <c r="AF1068" t="s">
        <v>5108</v>
      </c>
      <c r="AI1068">
        <v>0</v>
      </c>
      <c r="AJ1068">
        <v>0</v>
      </c>
      <c r="AM1068" t="s">
        <v>7796</v>
      </c>
    </row>
    <row r="1069" spans="1:39">
      <c r="A1069" t="s">
        <v>6007</v>
      </c>
      <c r="B1069" t="s">
        <v>4554</v>
      </c>
      <c r="C1069" t="s">
        <v>4556</v>
      </c>
      <c r="D1069">
        <v>550</v>
      </c>
      <c r="E1069" t="s">
        <v>4559</v>
      </c>
      <c r="F1069">
        <v>6.26</v>
      </c>
      <c r="I1069" t="s">
        <v>6314</v>
      </c>
      <c r="K1069" t="s">
        <v>4891</v>
      </c>
      <c r="L1069" t="s">
        <v>4892</v>
      </c>
      <c r="M1069" t="s">
        <v>6470</v>
      </c>
      <c r="N1069">
        <v>8</v>
      </c>
      <c r="O1069" t="s">
        <v>6612</v>
      </c>
      <c r="P1069" t="s">
        <v>7486</v>
      </c>
      <c r="Q1069">
        <v>11</v>
      </c>
      <c r="R1069">
        <v>3</v>
      </c>
      <c r="S1069">
        <v>0.89</v>
      </c>
      <c r="T1069">
        <v>0.89</v>
      </c>
      <c r="U1069">
        <v>602.08</v>
      </c>
      <c r="V1069">
        <v>170.67</v>
      </c>
      <c r="W1069">
        <v>2.82</v>
      </c>
      <c r="X1069">
        <v>10.29</v>
      </c>
      <c r="Y1069">
        <v>3.71</v>
      </c>
      <c r="Z1069">
        <v>5</v>
      </c>
      <c r="AA1069" t="s">
        <v>5102</v>
      </c>
      <c r="AB1069">
        <v>2</v>
      </c>
      <c r="AC1069">
        <v>7</v>
      </c>
      <c r="AD1069">
        <v>3.166666666666667</v>
      </c>
      <c r="AF1069" t="s">
        <v>5108</v>
      </c>
      <c r="AI1069">
        <v>0</v>
      </c>
      <c r="AJ1069">
        <v>0</v>
      </c>
      <c r="AM1069" t="s">
        <v>7796</v>
      </c>
    </row>
    <row r="1070" spans="1:39">
      <c r="A1070" t="s">
        <v>6008</v>
      </c>
      <c r="B1070" t="s">
        <v>4554</v>
      </c>
      <c r="C1070" t="s">
        <v>4556</v>
      </c>
      <c r="D1070">
        <v>550</v>
      </c>
      <c r="E1070" t="s">
        <v>4559</v>
      </c>
      <c r="F1070">
        <v>6.26</v>
      </c>
      <c r="I1070" t="s">
        <v>6315</v>
      </c>
      <c r="K1070" t="s">
        <v>4891</v>
      </c>
      <c r="L1070" t="s">
        <v>4892</v>
      </c>
      <c r="M1070" t="s">
        <v>6470</v>
      </c>
      <c r="N1070">
        <v>8</v>
      </c>
      <c r="O1070" t="s">
        <v>6612</v>
      </c>
      <c r="P1070" t="s">
        <v>7487</v>
      </c>
      <c r="Q1070">
        <v>8</v>
      </c>
      <c r="R1070">
        <v>2</v>
      </c>
      <c r="S1070">
        <v>4.31</v>
      </c>
      <c r="T1070">
        <v>4.31</v>
      </c>
      <c r="U1070">
        <v>543.97</v>
      </c>
      <c r="V1070">
        <v>111.61</v>
      </c>
      <c r="W1070">
        <v>4.97</v>
      </c>
      <c r="Y1070">
        <v>3.95</v>
      </c>
      <c r="Z1070">
        <v>5</v>
      </c>
      <c r="AA1070" t="s">
        <v>5102</v>
      </c>
      <c r="AB1070">
        <v>1</v>
      </c>
      <c r="AC1070">
        <v>4</v>
      </c>
      <c r="AD1070">
        <v>2.124666666666667</v>
      </c>
      <c r="AF1070" t="s">
        <v>5108</v>
      </c>
      <c r="AI1070">
        <v>0</v>
      </c>
      <c r="AJ1070">
        <v>0</v>
      </c>
      <c r="AM1070" t="s">
        <v>7796</v>
      </c>
    </row>
    <row r="1071" spans="1:39">
      <c r="A1071" t="s">
        <v>6009</v>
      </c>
      <c r="B1071" t="s">
        <v>4554</v>
      </c>
      <c r="C1071" t="s">
        <v>4556</v>
      </c>
      <c r="D1071">
        <v>550</v>
      </c>
      <c r="E1071" t="s">
        <v>4559</v>
      </c>
      <c r="F1071">
        <v>6.26</v>
      </c>
      <c r="I1071" t="s">
        <v>6316</v>
      </c>
      <c r="K1071" t="s">
        <v>4891</v>
      </c>
      <c r="L1071" t="s">
        <v>4892</v>
      </c>
      <c r="M1071" t="s">
        <v>6470</v>
      </c>
      <c r="N1071">
        <v>8</v>
      </c>
      <c r="O1071" t="s">
        <v>6612</v>
      </c>
      <c r="P1071" t="s">
        <v>7488</v>
      </c>
      <c r="Q1071">
        <v>9</v>
      </c>
      <c r="R1071">
        <v>3</v>
      </c>
      <c r="S1071">
        <v>2.96</v>
      </c>
      <c r="T1071">
        <v>2.96</v>
      </c>
      <c r="U1071">
        <v>544.95</v>
      </c>
      <c r="V1071">
        <v>137.63</v>
      </c>
      <c r="W1071">
        <v>4.24</v>
      </c>
      <c r="Y1071">
        <v>3.92</v>
      </c>
      <c r="Z1071">
        <v>5</v>
      </c>
      <c r="AA1071" t="s">
        <v>5102</v>
      </c>
      <c r="AB1071">
        <v>1</v>
      </c>
      <c r="AC1071">
        <v>4</v>
      </c>
      <c r="AD1071">
        <v>2.686666666666667</v>
      </c>
      <c r="AF1071" t="s">
        <v>5108</v>
      </c>
      <c r="AI1071">
        <v>0</v>
      </c>
      <c r="AJ1071">
        <v>0</v>
      </c>
      <c r="AM1071" t="s">
        <v>7796</v>
      </c>
    </row>
    <row r="1072" spans="1:39">
      <c r="A1072" t="s">
        <v>6010</v>
      </c>
      <c r="B1072" t="s">
        <v>4554</v>
      </c>
      <c r="C1072" t="s">
        <v>4556</v>
      </c>
      <c r="D1072">
        <v>550</v>
      </c>
      <c r="E1072" t="s">
        <v>4559</v>
      </c>
      <c r="F1072">
        <v>6.26</v>
      </c>
      <c r="I1072" t="s">
        <v>6317</v>
      </c>
      <c r="K1072" t="s">
        <v>4891</v>
      </c>
      <c r="L1072" t="s">
        <v>4892</v>
      </c>
      <c r="M1072" t="s">
        <v>6470</v>
      </c>
      <c r="N1072">
        <v>8</v>
      </c>
      <c r="O1072" t="s">
        <v>6612</v>
      </c>
      <c r="P1072" t="s">
        <v>7489</v>
      </c>
      <c r="Q1072">
        <v>8</v>
      </c>
      <c r="R1072">
        <v>2</v>
      </c>
      <c r="S1072">
        <v>4</v>
      </c>
      <c r="T1072">
        <v>4</v>
      </c>
      <c r="U1072">
        <v>507.99</v>
      </c>
      <c r="V1072">
        <v>111.61</v>
      </c>
      <c r="W1072">
        <v>4.69</v>
      </c>
      <c r="Y1072">
        <v>3.96</v>
      </c>
      <c r="Z1072">
        <v>5</v>
      </c>
      <c r="AA1072" t="s">
        <v>5102</v>
      </c>
      <c r="AB1072">
        <v>1</v>
      </c>
      <c r="AC1072">
        <v>4</v>
      </c>
      <c r="AD1072">
        <v>2.279666666666667</v>
      </c>
      <c r="AF1072" t="s">
        <v>5108</v>
      </c>
      <c r="AI1072">
        <v>0</v>
      </c>
      <c r="AJ1072">
        <v>0</v>
      </c>
      <c r="AM1072" t="s">
        <v>7796</v>
      </c>
    </row>
    <row r="1073" spans="1:39">
      <c r="A1073" t="s">
        <v>6011</v>
      </c>
      <c r="B1073" t="s">
        <v>4554</v>
      </c>
      <c r="C1073" t="s">
        <v>4556</v>
      </c>
      <c r="D1073">
        <v>550</v>
      </c>
      <c r="E1073" t="s">
        <v>4559</v>
      </c>
      <c r="F1073">
        <v>6.26</v>
      </c>
      <c r="I1073" t="s">
        <v>6318</v>
      </c>
      <c r="K1073" t="s">
        <v>4891</v>
      </c>
      <c r="L1073" t="s">
        <v>4892</v>
      </c>
      <c r="M1073" t="s">
        <v>6470</v>
      </c>
      <c r="N1073">
        <v>8</v>
      </c>
      <c r="O1073" t="s">
        <v>6612</v>
      </c>
      <c r="P1073" t="s">
        <v>7490</v>
      </c>
      <c r="Q1073">
        <v>8</v>
      </c>
      <c r="R1073">
        <v>2</v>
      </c>
      <c r="S1073">
        <v>3.39</v>
      </c>
      <c r="T1073">
        <v>3.39</v>
      </c>
      <c r="U1073">
        <v>473.54</v>
      </c>
      <c r="V1073">
        <v>111.61</v>
      </c>
      <c r="W1073">
        <v>4.03</v>
      </c>
      <c r="Y1073">
        <v>3.99</v>
      </c>
      <c r="Z1073">
        <v>5</v>
      </c>
      <c r="AA1073" t="s">
        <v>5102</v>
      </c>
      <c r="AB1073">
        <v>0</v>
      </c>
      <c r="AC1073">
        <v>4</v>
      </c>
      <c r="AD1073">
        <v>3.078666666666666</v>
      </c>
      <c r="AF1073" t="s">
        <v>5108</v>
      </c>
      <c r="AI1073">
        <v>0</v>
      </c>
      <c r="AJ1073">
        <v>0</v>
      </c>
      <c r="AM1073" t="s">
        <v>7796</v>
      </c>
    </row>
    <row r="1074" spans="1:39">
      <c r="A1074" t="s">
        <v>6012</v>
      </c>
      <c r="B1074" t="s">
        <v>4554</v>
      </c>
      <c r="C1074" t="s">
        <v>4556</v>
      </c>
      <c r="D1074">
        <v>550</v>
      </c>
      <c r="E1074" t="s">
        <v>4559</v>
      </c>
      <c r="F1074">
        <v>6.26</v>
      </c>
      <c r="I1074" t="s">
        <v>6319</v>
      </c>
      <c r="K1074" t="s">
        <v>4891</v>
      </c>
      <c r="L1074" t="s">
        <v>4892</v>
      </c>
      <c r="M1074" t="s">
        <v>6470</v>
      </c>
      <c r="N1074">
        <v>8</v>
      </c>
      <c r="O1074" t="s">
        <v>6612</v>
      </c>
      <c r="P1074" t="s">
        <v>7491</v>
      </c>
      <c r="Q1074">
        <v>8</v>
      </c>
      <c r="R1074">
        <v>2</v>
      </c>
      <c r="S1074">
        <v>3.79</v>
      </c>
      <c r="T1074">
        <v>3.79</v>
      </c>
      <c r="U1074">
        <v>511.95</v>
      </c>
      <c r="V1074">
        <v>111.61</v>
      </c>
      <c r="W1074">
        <v>4.52</v>
      </c>
      <c r="Y1074">
        <v>3.7</v>
      </c>
      <c r="Z1074">
        <v>5</v>
      </c>
      <c r="AA1074" t="s">
        <v>5102</v>
      </c>
      <c r="AB1074">
        <v>1</v>
      </c>
      <c r="AC1074">
        <v>4</v>
      </c>
      <c r="AD1074">
        <v>2.489666666666666</v>
      </c>
      <c r="AF1074" t="s">
        <v>5108</v>
      </c>
      <c r="AI1074">
        <v>0</v>
      </c>
      <c r="AJ1074">
        <v>0</v>
      </c>
      <c r="AM1074" t="s">
        <v>7796</v>
      </c>
    </row>
    <row r="1075" spans="1:39">
      <c r="A1075" t="s">
        <v>6013</v>
      </c>
      <c r="B1075" t="s">
        <v>4554</v>
      </c>
      <c r="C1075" t="s">
        <v>4556</v>
      </c>
      <c r="D1075">
        <v>550</v>
      </c>
      <c r="E1075" t="s">
        <v>4559</v>
      </c>
      <c r="F1075">
        <v>6.26</v>
      </c>
      <c r="I1075" t="s">
        <v>6320</v>
      </c>
      <c r="K1075" t="s">
        <v>4891</v>
      </c>
      <c r="L1075" t="s">
        <v>4892</v>
      </c>
      <c r="M1075" t="s">
        <v>6470</v>
      </c>
      <c r="N1075">
        <v>8</v>
      </c>
      <c r="O1075" t="s">
        <v>6612</v>
      </c>
      <c r="P1075" t="s">
        <v>7492</v>
      </c>
      <c r="Q1075">
        <v>8</v>
      </c>
      <c r="R1075">
        <v>2</v>
      </c>
      <c r="S1075">
        <v>3.96</v>
      </c>
      <c r="T1075">
        <v>3.96</v>
      </c>
      <c r="U1075">
        <v>507.99</v>
      </c>
      <c r="V1075">
        <v>111.61</v>
      </c>
      <c r="W1075">
        <v>4.69</v>
      </c>
      <c r="Y1075">
        <v>3.9</v>
      </c>
      <c r="Z1075">
        <v>5</v>
      </c>
      <c r="AA1075" t="s">
        <v>5102</v>
      </c>
      <c r="AB1075">
        <v>1</v>
      </c>
      <c r="AC1075">
        <v>4</v>
      </c>
      <c r="AD1075">
        <v>2.319666666666667</v>
      </c>
      <c r="AF1075" t="s">
        <v>5108</v>
      </c>
      <c r="AI1075">
        <v>0</v>
      </c>
      <c r="AJ1075">
        <v>0</v>
      </c>
      <c r="AM1075" t="s">
        <v>7796</v>
      </c>
    </row>
    <row r="1076" spans="1:39">
      <c r="A1076" t="s">
        <v>6014</v>
      </c>
      <c r="B1076" t="s">
        <v>4554</v>
      </c>
      <c r="C1076" t="s">
        <v>4556</v>
      </c>
      <c r="D1076">
        <v>550</v>
      </c>
      <c r="E1076" t="s">
        <v>4559</v>
      </c>
      <c r="F1076">
        <v>6.26</v>
      </c>
      <c r="I1076" t="s">
        <v>6321</v>
      </c>
      <c r="K1076" t="s">
        <v>4891</v>
      </c>
      <c r="L1076" t="s">
        <v>4892</v>
      </c>
      <c r="M1076" t="s">
        <v>6470</v>
      </c>
      <c r="N1076">
        <v>8</v>
      </c>
      <c r="O1076" t="s">
        <v>6612</v>
      </c>
      <c r="P1076" t="s">
        <v>7493</v>
      </c>
      <c r="Q1076">
        <v>9</v>
      </c>
      <c r="R1076">
        <v>2</v>
      </c>
      <c r="S1076">
        <v>2.63</v>
      </c>
      <c r="T1076">
        <v>2.63</v>
      </c>
      <c r="U1076">
        <v>474.53</v>
      </c>
      <c r="V1076">
        <v>124.5</v>
      </c>
      <c r="W1076">
        <v>3.43</v>
      </c>
      <c r="Y1076">
        <v>3.75</v>
      </c>
      <c r="Z1076">
        <v>5</v>
      </c>
      <c r="AA1076" t="s">
        <v>5102</v>
      </c>
      <c r="AB1076">
        <v>0</v>
      </c>
      <c r="AC1076">
        <v>4</v>
      </c>
      <c r="AD1076">
        <v>3.366928571428572</v>
      </c>
      <c r="AF1076" t="s">
        <v>5108</v>
      </c>
      <c r="AI1076">
        <v>0</v>
      </c>
      <c r="AJ1076">
        <v>0</v>
      </c>
      <c r="AM1076" t="s">
        <v>7796</v>
      </c>
    </row>
    <row r="1077" spans="1:39">
      <c r="A1077" t="s">
        <v>6015</v>
      </c>
      <c r="B1077" t="s">
        <v>4554</v>
      </c>
      <c r="C1077" t="s">
        <v>4556</v>
      </c>
      <c r="D1077">
        <v>550</v>
      </c>
      <c r="E1077" t="s">
        <v>4559</v>
      </c>
      <c r="F1077">
        <v>6.26</v>
      </c>
      <c r="I1077" t="s">
        <v>6322</v>
      </c>
      <c r="K1077" t="s">
        <v>4891</v>
      </c>
      <c r="L1077" t="s">
        <v>4892</v>
      </c>
      <c r="M1077" t="s">
        <v>6470</v>
      </c>
      <c r="N1077">
        <v>8</v>
      </c>
      <c r="O1077" t="s">
        <v>6612</v>
      </c>
      <c r="P1077" t="s">
        <v>7494</v>
      </c>
      <c r="Q1077">
        <v>9</v>
      </c>
      <c r="R1077">
        <v>2</v>
      </c>
      <c r="S1077">
        <v>2.97</v>
      </c>
      <c r="T1077">
        <v>2.97</v>
      </c>
      <c r="U1077">
        <v>507.53</v>
      </c>
      <c r="V1077">
        <v>120.84</v>
      </c>
      <c r="W1077">
        <v>3.87</v>
      </c>
      <c r="Y1077">
        <v>3.84</v>
      </c>
      <c r="Z1077">
        <v>5</v>
      </c>
      <c r="AA1077" t="s">
        <v>5102</v>
      </c>
      <c r="AB1077">
        <v>1</v>
      </c>
      <c r="AC1077">
        <v>5</v>
      </c>
      <c r="AD1077">
        <v>3.015</v>
      </c>
      <c r="AF1077" t="s">
        <v>5108</v>
      </c>
      <c r="AI1077">
        <v>0</v>
      </c>
      <c r="AJ1077">
        <v>0</v>
      </c>
      <c r="AM1077" t="s">
        <v>7796</v>
      </c>
    </row>
    <row r="1078" spans="1:39">
      <c r="A1078" t="s">
        <v>6016</v>
      </c>
      <c r="B1078" t="s">
        <v>4554</v>
      </c>
      <c r="C1078" t="s">
        <v>4556</v>
      </c>
      <c r="D1078">
        <v>550</v>
      </c>
      <c r="E1078" t="s">
        <v>4559</v>
      </c>
      <c r="F1078">
        <v>6.26</v>
      </c>
      <c r="I1078" t="s">
        <v>6323</v>
      </c>
      <c r="K1078" t="s">
        <v>4891</v>
      </c>
      <c r="L1078" t="s">
        <v>4892</v>
      </c>
      <c r="M1078" t="s">
        <v>6470</v>
      </c>
      <c r="N1078">
        <v>8</v>
      </c>
      <c r="O1078" t="s">
        <v>6612</v>
      </c>
      <c r="P1078" t="s">
        <v>7495</v>
      </c>
      <c r="Q1078">
        <v>8</v>
      </c>
      <c r="R1078">
        <v>2</v>
      </c>
      <c r="S1078">
        <v>3.45</v>
      </c>
      <c r="T1078">
        <v>3.45</v>
      </c>
      <c r="U1078">
        <v>565.92</v>
      </c>
      <c r="V1078">
        <v>111.61</v>
      </c>
      <c r="W1078">
        <v>4.94</v>
      </c>
      <c r="Y1078">
        <v>3.76</v>
      </c>
      <c r="Z1078">
        <v>5</v>
      </c>
      <c r="AA1078" t="s">
        <v>5102</v>
      </c>
      <c r="AB1078">
        <v>1</v>
      </c>
      <c r="AC1078">
        <v>4</v>
      </c>
      <c r="AD1078">
        <v>2.829666666666666</v>
      </c>
      <c r="AF1078" t="s">
        <v>5108</v>
      </c>
      <c r="AI1078">
        <v>0</v>
      </c>
      <c r="AJ1078">
        <v>0</v>
      </c>
      <c r="AM1078" t="s">
        <v>7796</v>
      </c>
    </row>
    <row r="1079" spans="1:39">
      <c r="A1079" t="s">
        <v>6017</v>
      </c>
      <c r="B1079" t="s">
        <v>4554</v>
      </c>
      <c r="C1079" t="s">
        <v>4556</v>
      </c>
      <c r="D1079">
        <v>550</v>
      </c>
      <c r="E1079" t="s">
        <v>4559</v>
      </c>
      <c r="F1079">
        <v>6.26</v>
      </c>
      <c r="I1079" t="s">
        <v>6324</v>
      </c>
      <c r="K1079" t="s">
        <v>4891</v>
      </c>
      <c r="L1079" t="s">
        <v>4892</v>
      </c>
      <c r="M1079" t="s">
        <v>6470</v>
      </c>
      <c r="N1079">
        <v>8</v>
      </c>
      <c r="O1079" t="s">
        <v>6612</v>
      </c>
      <c r="P1079" t="s">
        <v>7496</v>
      </c>
      <c r="Q1079">
        <v>9</v>
      </c>
      <c r="R1079">
        <v>2</v>
      </c>
      <c r="S1079">
        <v>3.49</v>
      </c>
      <c r="T1079">
        <v>3.49</v>
      </c>
      <c r="U1079">
        <v>529.39</v>
      </c>
      <c r="V1079">
        <v>124.5</v>
      </c>
      <c r="W1079">
        <v>4.43</v>
      </c>
      <c r="Y1079">
        <v>3.71</v>
      </c>
      <c r="Z1079">
        <v>5</v>
      </c>
      <c r="AA1079" t="s">
        <v>5102</v>
      </c>
      <c r="AB1079">
        <v>1</v>
      </c>
      <c r="AC1079">
        <v>4</v>
      </c>
      <c r="AD1079">
        <v>2.51</v>
      </c>
      <c r="AF1079" t="s">
        <v>5108</v>
      </c>
      <c r="AI1079">
        <v>0</v>
      </c>
      <c r="AJ1079">
        <v>0</v>
      </c>
      <c r="AM1079" t="s">
        <v>7796</v>
      </c>
    </row>
    <row r="1080" spans="1:39">
      <c r="A1080" t="s">
        <v>6018</v>
      </c>
      <c r="B1080" t="s">
        <v>4554</v>
      </c>
      <c r="C1080" t="s">
        <v>4556</v>
      </c>
      <c r="D1080">
        <v>550</v>
      </c>
      <c r="E1080" t="s">
        <v>4559</v>
      </c>
      <c r="F1080">
        <v>6.26</v>
      </c>
      <c r="I1080" t="s">
        <v>6325</v>
      </c>
      <c r="K1080" t="s">
        <v>4891</v>
      </c>
      <c r="L1080" t="s">
        <v>4892</v>
      </c>
      <c r="M1080" t="s">
        <v>6470</v>
      </c>
      <c r="N1080">
        <v>8</v>
      </c>
      <c r="O1080" t="s">
        <v>6612</v>
      </c>
      <c r="P1080" t="s">
        <v>7497</v>
      </c>
      <c r="Q1080">
        <v>8</v>
      </c>
      <c r="R1080">
        <v>2</v>
      </c>
      <c r="S1080">
        <v>3.1</v>
      </c>
      <c r="T1080">
        <v>3.1</v>
      </c>
      <c r="U1080">
        <v>509.52</v>
      </c>
      <c r="V1080">
        <v>111.61</v>
      </c>
      <c r="W1080">
        <v>4.31</v>
      </c>
      <c r="Y1080">
        <v>3.79</v>
      </c>
      <c r="Z1080">
        <v>5</v>
      </c>
      <c r="AA1080" t="s">
        <v>5102</v>
      </c>
      <c r="AB1080">
        <v>1</v>
      </c>
      <c r="AC1080">
        <v>4</v>
      </c>
      <c r="AD1080">
        <v>3.179666666666667</v>
      </c>
      <c r="AF1080" t="s">
        <v>5108</v>
      </c>
      <c r="AI1080">
        <v>0</v>
      </c>
      <c r="AJ1080">
        <v>0</v>
      </c>
      <c r="AM1080" t="s">
        <v>7796</v>
      </c>
    </row>
    <row r="1081" spans="1:39">
      <c r="A1081" t="s">
        <v>6019</v>
      </c>
      <c r="B1081" t="s">
        <v>4554</v>
      </c>
      <c r="C1081" t="s">
        <v>4556</v>
      </c>
      <c r="D1081">
        <v>550</v>
      </c>
      <c r="E1081" t="s">
        <v>4559</v>
      </c>
      <c r="F1081">
        <v>6.26</v>
      </c>
      <c r="I1081" t="s">
        <v>6326</v>
      </c>
      <c r="K1081" t="s">
        <v>4891</v>
      </c>
      <c r="L1081" t="s">
        <v>4892</v>
      </c>
      <c r="M1081" t="s">
        <v>6470</v>
      </c>
      <c r="N1081">
        <v>8</v>
      </c>
      <c r="O1081" t="s">
        <v>6612</v>
      </c>
      <c r="P1081" t="s">
        <v>7498</v>
      </c>
      <c r="Q1081">
        <v>8</v>
      </c>
      <c r="R1081">
        <v>2</v>
      </c>
      <c r="S1081">
        <v>3.4</v>
      </c>
      <c r="T1081">
        <v>3.4</v>
      </c>
      <c r="U1081">
        <v>491.53</v>
      </c>
      <c r="V1081">
        <v>111.61</v>
      </c>
      <c r="W1081">
        <v>4.17</v>
      </c>
      <c r="Y1081">
        <v>3.86</v>
      </c>
      <c r="Z1081">
        <v>5</v>
      </c>
      <c r="AA1081" t="s">
        <v>5102</v>
      </c>
      <c r="AB1081">
        <v>0</v>
      </c>
      <c r="AC1081">
        <v>4</v>
      </c>
      <c r="AD1081">
        <v>2.940166666666667</v>
      </c>
      <c r="AF1081" t="s">
        <v>5108</v>
      </c>
      <c r="AI1081">
        <v>0</v>
      </c>
      <c r="AJ1081">
        <v>0</v>
      </c>
      <c r="AM1081" t="s">
        <v>7796</v>
      </c>
    </row>
    <row r="1082" spans="1:39">
      <c r="A1082" t="s">
        <v>6020</v>
      </c>
      <c r="B1082" t="s">
        <v>4554</v>
      </c>
      <c r="C1082" t="s">
        <v>4556</v>
      </c>
      <c r="D1082">
        <v>550</v>
      </c>
      <c r="E1082" t="s">
        <v>4559</v>
      </c>
      <c r="F1082">
        <v>6.26</v>
      </c>
      <c r="I1082" t="s">
        <v>6327</v>
      </c>
      <c r="K1082" t="s">
        <v>4891</v>
      </c>
      <c r="L1082" t="s">
        <v>4892</v>
      </c>
      <c r="M1082" t="s">
        <v>6470</v>
      </c>
      <c r="N1082">
        <v>8</v>
      </c>
      <c r="O1082" t="s">
        <v>6612</v>
      </c>
      <c r="P1082" t="s">
        <v>7499</v>
      </c>
      <c r="Q1082">
        <v>8</v>
      </c>
      <c r="R1082">
        <v>1</v>
      </c>
      <c r="S1082">
        <v>4.96</v>
      </c>
      <c r="T1082">
        <v>4.96</v>
      </c>
      <c r="U1082">
        <v>520</v>
      </c>
      <c r="V1082">
        <v>102.82</v>
      </c>
      <c r="W1082">
        <v>4.55</v>
      </c>
      <c r="Y1082">
        <v>4.57</v>
      </c>
      <c r="Z1082">
        <v>5</v>
      </c>
      <c r="AA1082" t="s">
        <v>5102</v>
      </c>
      <c r="AB1082">
        <v>1</v>
      </c>
      <c r="AC1082">
        <v>3</v>
      </c>
      <c r="AD1082">
        <v>2.426</v>
      </c>
      <c r="AF1082" t="s">
        <v>5108</v>
      </c>
      <c r="AI1082">
        <v>0</v>
      </c>
      <c r="AJ1082">
        <v>0</v>
      </c>
      <c r="AM1082" t="s">
        <v>7796</v>
      </c>
    </row>
    <row r="1083" spans="1:39">
      <c r="A1083" t="s">
        <v>6021</v>
      </c>
      <c r="B1083" t="s">
        <v>4554</v>
      </c>
      <c r="C1083" t="s">
        <v>4556</v>
      </c>
      <c r="D1083">
        <v>550</v>
      </c>
      <c r="E1083" t="s">
        <v>4559</v>
      </c>
      <c r="F1083">
        <v>6.26</v>
      </c>
      <c r="I1083" t="s">
        <v>6328</v>
      </c>
      <c r="K1083" t="s">
        <v>4891</v>
      </c>
      <c r="L1083" t="s">
        <v>4892</v>
      </c>
      <c r="M1083" t="s">
        <v>6470</v>
      </c>
      <c r="N1083">
        <v>8</v>
      </c>
      <c r="O1083" t="s">
        <v>6612</v>
      </c>
      <c r="P1083" t="s">
        <v>7500</v>
      </c>
      <c r="Q1083">
        <v>9</v>
      </c>
      <c r="R1083">
        <v>4</v>
      </c>
      <c r="S1083">
        <v>1.17</v>
      </c>
      <c r="T1083">
        <v>3.38</v>
      </c>
      <c r="U1083">
        <v>572.96</v>
      </c>
      <c r="V1083">
        <v>155.69</v>
      </c>
      <c r="W1083">
        <v>4.54</v>
      </c>
      <c r="X1083">
        <v>1.12</v>
      </c>
      <c r="Y1083">
        <v>9.640000000000001</v>
      </c>
      <c r="Z1083">
        <v>5</v>
      </c>
      <c r="AA1083" t="s">
        <v>5102</v>
      </c>
      <c r="AB1083">
        <v>1</v>
      </c>
      <c r="AC1083">
        <v>5</v>
      </c>
      <c r="AD1083">
        <v>1.99</v>
      </c>
      <c r="AF1083" t="s">
        <v>7682</v>
      </c>
      <c r="AI1083">
        <v>0</v>
      </c>
      <c r="AJ1083">
        <v>0</v>
      </c>
      <c r="AM1083" t="s">
        <v>7796</v>
      </c>
    </row>
    <row r="1084" spans="1:39">
      <c r="A1084" t="s">
        <v>6022</v>
      </c>
      <c r="B1084" t="s">
        <v>4554</v>
      </c>
      <c r="C1084" t="s">
        <v>4556</v>
      </c>
      <c r="D1084">
        <v>550</v>
      </c>
      <c r="E1084" t="s">
        <v>4559</v>
      </c>
      <c r="F1084">
        <v>6.26</v>
      </c>
      <c r="I1084" t="s">
        <v>6329</v>
      </c>
      <c r="K1084" t="s">
        <v>4891</v>
      </c>
      <c r="L1084" t="s">
        <v>4892</v>
      </c>
      <c r="M1084" t="s">
        <v>6470</v>
      </c>
      <c r="N1084">
        <v>8</v>
      </c>
      <c r="O1084" t="s">
        <v>6612</v>
      </c>
      <c r="P1084" t="s">
        <v>7501</v>
      </c>
      <c r="Q1084">
        <v>9</v>
      </c>
      <c r="R1084">
        <v>2</v>
      </c>
      <c r="S1084">
        <v>2.34</v>
      </c>
      <c r="T1084">
        <v>2.34</v>
      </c>
      <c r="U1084">
        <v>492.52</v>
      </c>
      <c r="V1084">
        <v>124.5</v>
      </c>
      <c r="W1084">
        <v>3.57</v>
      </c>
      <c r="Y1084">
        <v>3.68</v>
      </c>
      <c r="Z1084">
        <v>5</v>
      </c>
      <c r="AA1084" t="s">
        <v>5102</v>
      </c>
      <c r="AB1084">
        <v>0</v>
      </c>
      <c r="AC1084">
        <v>4</v>
      </c>
      <c r="AD1084">
        <v>3.383428571428571</v>
      </c>
      <c r="AF1084" t="s">
        <v>5108</v>
      </c>
      <c r="AI1084">
        <v>0</v>
      </c>
      <c r="AJ1084">
        <v>0</v>
      </c>
      <c r="AM1084" t="s">
        <v>7796</v>
      </c>
    </row>
    <row r="1085" spans="1:39">
      <c r="A1085" t="s">
        <v>6023</v>
      </c>
      <c r="B1085" t="s">
        <v>4554</v>
      </c>
      <c r="C1085" t="s">
        <v>4556</v>
      </c>
      <c r="D1085">
        <v>550</v>
      </c>
      <c r="E1085" t="s">
        <v>4559</v>
      </c>
      <c r="F1085">
        <v>6.26</v>
      </c>
      <c r="I1085" t="s">
        <v>6330</v>
      </c>
      <c r="K1085" t="s">
        <v>4891</v>
      </c>
      <c r="L1085" t="s">
        <v>4892</v>
      </c>
      <c r="M1085" t="s">
        <v>6470</v>
      </c>
      <c r="N1085">
        <v>8</v>
      </c>
      <c r="O1085" t="s">
        <v>6612</v>
      </c>
      <c r="P1085" t="s">
        <v>7502</v>
      </c>
      <c r="Q1085">
        <v>8</v>
      </c>
      <c r="R1085">
        <v>2</v>
      </c>
      <c r="S1085">
        <v>5.6</v>
      </c>
      <c r="T1085">
        <v>5.6</v>
      </c>
      <c r="U1085">
        <v>576.97</v>
      </c>
      <c r="V1085">
        <v>107.95</v>
      </c>
      <c r="W1085">
        <v>5.88</v>
      </c>
      <c r="Y1085">
        <v>4.11</v>
      </c>
      <c r="Z1085">
        <v>5</v>
      </c>
      <c r="AA1085" t="s">
        <v>5102</v>
      </c>
      <c r="AB1085">
        <v>2</v>
      </c>
      <c r="AC1085">
        <v>5</v>
      </c>
      <c r="AD1085">
        <v>1.901666666666667</v>
      </c>
      <c r="AF1085" t="s">
        <v>5108</v>
      </c>
      <c r="AI1085">
        <v>0</v>
      </c>
      <c r="AJ1085">
        <v>0</v>
      </c>
      <c r="AM1085" t="s">
        <v>7796</v>
      </c>
    </row>
    <row r="1086" spans="1:39">
      <c r="A1086" t="s">
        <v>6024</v>
      </c>
      <c r="B1086" t="s">
        <v>4554</v>
      </c>
      <c r="C1086" t="s">
        <v>4556</v>
      </c>
      <c r="D1086">
        <v>550</v>
      </c>
      <c r="E1086" t="s">
        <v>4559</v>
      </c>
      <c r="F1086">
        <v>6.26</v>
      </c>
      <c r="I1086" t="s">
        <v>6331</v>
      </c>
      <c r="K1086" t="s">
        <v>4891</v>
      </c>
      <c r="L1086" t="s">
        <v>4892</v>
      </c>
      <c r="M1086" t="s">
        <v>6470</v>
      </c>
      <c r="N1086">
        <v>8</v>
      </c>
      <c r="O1086" t="s">
        <v>6612</v>
      </c>
      <c r="P1086" t="s">
        <v>7503</v>
      </c>
      <c r="Q1086">
        <v>8</v>
      </c>
      <c r="R1086">
        <v>2</v>
      </c>
      <c r="S1086">
        <v>4.43</v>
      </c>
      <c r="T1086">
        <v>4.43</v>
      </c>
      <c r="U1086">
        <v>561.96</v>
      </c>
      <c r="V1086">
        <v>111.61</v>
      </c>
      <c r="W1086">
        <v>5.4</v>
      </c>
      <c r="Y1086">
        <v>3.75</v>
      </c>
      <c r="Z1086">
        <v>5</v>
      </c>
      <c r="AA1086" t="s">
        <v>5102</v>
      </c>
      <c r="AB1086">
        <v>2</v>
      </c>
      <c r="AC1086">
        <v>4</v>
      </c>
      <c r="AD1086">
        <v>2.064666666666667</v>
      </c>
      <c r="AF1086" t="s">
        <v>5108</v>
      </c>
      <c r="AI1086">
        <v>0</v>
      </c>
      <c r="AJ1086">
        <v>0</v>
      </c>
      <c r="AM1086" t="s">
        <v>7796</v>
      </c>
    </row>
    <row r="1087" spans="1:39">
      <c r="A1087" t="s">
        <v>6025</v>
      </c>
      <c r="B1087" t="s">
        <v>4554</v>
      </c>
      <c r="C1087" t="s">
        <v>4556</v>
      </c>
      <c r="D1087">
        <v>550</v>
      </c>
      <c r="E1087" t="s">
        <v>4559</v>
      </c>
      <c r="F1087">
        <v>6.26</v>
      </c>
      <c r="I1087" t="s">
        <v>6332</v>
      </c>
      <c r="K1087" t="s">
        <v>4891</v>
      </c>
      <c r="L1087" t="s">
        <v>4892</v>
      </c>
      <c r="M1087" t="s">
        <v>6470</v>
      </c>
      <c r="N1087">
        <v>8</v>
      </c>
      <c r="O1087" t="s">
        <v>6612</v>
      </c>
      <c r="P1087" t="s">
        <v>7504</v>
      </c>
      <c r="Q1087">
        <v>9</v>
      </c>
      <c r="R1087">
        <v>2</v>
      </c>
      <c r="S1087">
        <v>2.64</v>
      </c>
      <c r="T1087">
        <v>2.64</v>
      </c>
      <c r="U1087">
        <v>494.95</v>
      </c>
      <c r="V1087">
        <v>124.5</v>
      </c>
      <c r="W1087">
        <v>3.77</v>
      </c>
      <c r="Y1087">
        <v>3.99</v>
      </c>
      <c r="Z1087">
        <v>5</v>
      </c>
      <c r="AA1087" t="s">
        <v>5102</v>
      </c>
      <c r="AB1087">
        <v>0</v>
      </c>
      <c r="AC1087">
        <v>4</v>
      </c>
      <c r="AD1087">
        <v>3.216071428571428</v>
      </c>
      <c r="AF1087" t="s">
        <v>5108</v>
      </c>
      <c r="AI1087">
        <v>0</v>
      </c>
      <c r="AJ1087">
        <v>0</v>
      </c>
      <c r="AM1087" t="s">
        <v>7796</v>
      </c>
    </row>
    <row r="1088" spans="1:39">
      <c r="A1088" t="s">
        <v>6026</v>
      </c>
      <c r="B1088" t="s">
        <v>4554</v>
      </c>
      <c r="C1088" t="s">
        <v>4556</v>
      </c>
      <c r="D1088">
        <v>550</v>
      </c>
      <c r="E1088" t="s">
        <v>4559</v>
      </c>
      <c r="F1088">
        <v>6.26</v>
      </c>
      <c r="I1088" t="s">
        <v>6333</v>
      </c>
      <c r="K1088" t="s">
        <v>4891</v>
      </c>
      <c r="L1088" t="s">
        <v>4892</v>
      </c>
      <c r="M1088" t="s">
        <v>6470</v>
      </c>
      <c r="N1088">
        <v>8</v>
      </c>
      <c r="O1088" t="s">
        <v>6612</v>
      </c>
      <c r="P1088" t="s">
        <v>7505</v>
      </c>
      <c r="Q1088">
        <v>8</v>
      </c>
      <c r="R1088">
        <v>2</v>
      </c>
      <c r="S1088">
        <v>3.32</v>
      </c>
      <c r="T1088">
        <v>3.32</v>
      </c>
      <c r="U1088">
        <v>529.9400000000001</v>
      </c>
      <c r="V1088">
        <v>111.61</v>
      </c>
      <c r="W1088">
        <v>4.66</v>
      </c>
      <c r="Y1088">
        <v>4.01</v>
      </c>
      <c r="Z1088">
        <v>5</v>
      </c>
      <c r="AA1088" t="s">
        <v>5102</v>
      </c>
      <c r="AB1088">
        <v>1</v>
      </c>
      <c r="AC1088">
        <v>4</v>
      </c>
      <c r="AD1088">
        <v>2.959666666666667</v>
      </c>
      <c r="AF1088" t="s">
        <v>5108</v>
      </c>
      <c r="AI1088">
        <v>0</v>
      </c>
      <c r="AJ1088">
        <v>0</v>
      </c>
      <c r="AM1088" t="s">
        <v>7796</v>
      </c>
    </row>
    <row r="1089" spans="1:39">
      <c r="A1089" t="s">
        <v>6027</v>
      </c>
      <c r="B1089" t="s">
        <v>4554</v>
      </c>
      <c r="C1089" t="s">
        <v>4556</v>
      </c>
      <c r="D1089">
        <v>550</v>
      </c>
      <c r="E1089" t="s">
        <v>4559</v>
      </c>
      <c r="F1089">
        <v>6.26</v>
      </c>
      <c r="I1089" t="s">
        <v>6334</v>
      </c>
      <c r="K1089" t="s">
        <v>4891</v>
      </c>
      <c r="L1089" t="s">
        <v>4892</v>
      </c>
      <c r="M1089" t="s">
        <v>6470</v>
      </c>
      <c r="N1089">
        <v>8</v>
      </c>
      <c r="O1089" t="s">
        <v>6612</v>
      </c>
      <c r="P1089" t="s">
        <v>7506</v>
      </c>
      <c r="Q1089">
        <v>9</v>
      </c>
      <c r="R1089">
        <v>2</v>
      </c>
      <c r="S1089">
        <v>2.45</v>
      </c>
      <c r="T1089">
        <v>2.45</v>
      </c>
      <c r="U1089">
        <v>474.53</v>
      </c>
      <c r="V1089">
        <v>124.5</v>
      </c>
      <c r="W1089">
        <v>3.43</v>
      </c>
      <c r="Y1089">
        <v>4.03</v>
      </c>
      <c r="Z1089">
        <v>5</v>
      </c>
      <c r="AA1089" t="s">
        <v>5102</v>
      </c>
      <c r="AB1089">
        <v>0</v>
      </c>
      <c r="AC1089">
        <v>4</v>
      </c>
      <c r="AD1089">
        <v>3.456928571428572</v>
      </c>
      <c r="AF1089" t="s">
        <v>5108</v>
      </c>
      <c r="AI1089">
        <v>0</v>
      </c>
      <c r="AJ1089">
        <v>0</v>
      </c>
      <c r="AM1089" t="s">
        <v>7796</v>
      </c>
    </row>
    <row r="1090" spans="1:39">
      <c r="A1090" t="s">
        <v>6028</v>
      </c>
      <c r="B1090" t="s">
        <v>4554</v>
      </c>
      <c r="C1090" t="s">
        <v>4556</v>
      </c>
      <c r="D1090">
        <v>550</v>
      </c>
      <c r="E1090" t="s">
        <v>4559</v>
      </c>
      <c r="F1090">
        <v>6.26</v>
      </c>
      <c r="I1090" t="s">
        <v>6335</v>
      </c>
      <c r="K1090" t="s">
        <v>4891</v>
      </c>
      <c r="L1090" t="s">
        <v>4892</v>
      </c>
      <c r="M1090" t="s">
        <v>6470</v>
      </c>
      <c r="N1090">
        <v>8</v>
      </c>
      <c r="O1090" t="s">
        <v>6612</v>
      </c>
      <c r="P1090" t="s">
        <v>7507</v>
      </c>
      <c r="Q1090">
        <v>9</v>
      </c>
      <c r="R1090">
        <v>2</v>
      </c>
      <c r="S1090">
        <v>2.41</v>
      </c>
      <c r="T1090">
        <v>2.41</v>
      </c>
      <c r="U1090">
        <v>536.62</v>
      </c>
      <c r="V1090">
        <v>132.86</v>
      </c>
      <c r="W1090">
        <v>3.73</v>
      </c>
      <c r="Y1090">
        <v>4.76</v>
      </c>
      <c r="Z1090">
        <v>5</v>
      </c>
      <c r="AA1090" t="s">
        <v>5102</v>
      </c>
      <c r="AB1090">
        <v>1</v>
      </c>
      <c r="AC1090">
        <v>5</v>
      </c>
      <c r="AD1090">
        <v>3.295</v>
      </c>
      <c r="AF1090" t="s">
        <v>5108</v>
      </c>
      <c r="AI1090">
        <v>0</v>
      </c>
      <c r="AJ1090">
        <v>0</v>
      </c>
      <c r="AM1090" t="s">
        <v>7796</v>
      </c>
    </row>
    <row r="1091" spans="1:39">
      <c r="A1091" t="s">
        <v>6029</v>
      </c>
      <c r="B1091" t="s">
        <v>4554</v>
      </c>
      <c r="C1091" t="s">
        <v>4556</v>
      </c>
      <c r="D1091">
        <v>550</v>
      </c>
      <c r="E1091" t="s">
        <v>4559</v>
      </c>
      <c r="F1091">
        <v>6.26</v>
      </c>
      <c r="I1091" t="s">
        <v>6336</v>
      </c>
      <c r="K1091" t="s">
        <v>4891</v>
      </c>
      <c r="L1091" t="s">
        <v>4892</v>
      </c>
      <c r="M1091" t="s">
        <v>6470</v>
      </c>
      <c r="N1091">
        <v>8</v>
      </c>
      <c r="O1091" t="s">
        <v>6612</v>
      </c>
      <c r="P1091" t="s">
        <v>7508</v>
      </c>
      <c r="Q1091">
        <v>8</v>
      </c>
      <c r="R1091">
        <v>2</v>
      </c>
      <c r="S1091">
        <v>3.24</v>
      </c>
      <c r="T1091">
        <v>3.24</v>
      </c>
      <c r="U1091">
        <v>529.9400000000001</v>
      </c>
      <c r="V1091">
        <v>111.61</v>
      </c>
      <c r="W1091">
        <v>4.66</v>
      </c>
      <c r="Y1091">
        <v>3.76</v>
      </c>
      <c r="Z1091">
        <v>5</v>
      </c>
      <c r="AA1091" t="s">
        <v>5102</v>
      </c>
      <c r="AB1091">
        <v>1</v>
      </c>
      <c r="AC1091">
        <v>4</v>
      </c>
      <c r="AD1091">
        <v>3.039666666666666</v>
      </c>
      <c r="AF1091" t="s">
        <v>5108</v>
      </c>
      <c r="AI1091">
        <v>0</v>
      </c>
      <c r="AJ1091">
        <v>0</v>
      </c>
      <c r="AM1091" t="s">
        <v>7796</v>
      </c>
    </row>
    <row r="1092" spans="1:39">
      <c r="A1092" t="s">
        <v>6030</v>
      </c>
      <c r="B1092" t="s">
        <v>4554</v>
      </c>
      <c r="C1092" t="s">
        <v>4556</v>
      </c>
      <c r="D1092">
        <v>550</v>
      </c>
      <c r="E1092" t="s">
        <v>4559</v>
      </c>
      <c r="F1092">
        <v>6.26</v>
      </c>
      <c r="I1092" t="s">
        <v>6337</v>
      </c>
      <c r="K1092" t="s">
        <v>4891</v>
      </c>
      <c r="L1092" t="s">
        <v>4892</v>
      </c>
      <c r="M1092" t="s">
        <v>6470</v>
      </c>
      <c r="N1092">
        <v>8</v>
      </c>
      <c r="O1092" t="s">
        <v>6612</v>
      </c>
      <c r="P1092" t="s">
        <v>7509</v>
      </c>
      <c r="Q1092">
        <v>8</v>
      </c>
      <c r="R1092">
        <v>2</v>
      </c>
      <c r="S1092">
        <v>3.58</v>
      </c>
      <c r="T1092">
        <v>3.58</v>
      </c>
      <c r="U1092">
        <v>493.96</v>
      </c>
      <c r="V1092">
        <v>111.61</v>
      </c>
      <c r="W1092">
        <v>4.38</v>
      </c>
      <c r="Y1092">
        <v>3.95</v>
      </c>
      <c r="Z1092">
        <v>5</v>
      </c>
      <c r="AA1092" t="s">
        <v>5102</v>
      </c>
      <c r="AB1092">
        <v>0</v>
      </c>
      <c r="AC1092">
        <v>4</v>
      </c>
      <c r="AD1092">
        <v>2.742809523809524</v>
      </c>
      <c r="AF1092" t="s">
        <v>5108</v>
      </c>
      <c r="AI1092">
        <v>0</v>
      </c>
      <c r="AJ1092">
        <v>0</v>
      </c>
      <c r="AM1092" t="s">
        <v>7796</v>
      </c>
    </row>
    <row r="1093" spans="1:39">
      <c r="A1093" t="s">
        <v>6031</v>
      </c>
      <c r="B1093" t="s">
        <v>4554</v>
      </c>
      <c r="C1093" t="s">
        <v>4556</v>
      </c>
      <c r="D1093">
        <v>550</v>
      </c>
      <c r="E1093" t="s">
        <v>4559</v>
      </c>
      <c r="F1093">
        <v>6.26</v>
      </c>
      <c r="I1093" t="s">
        <v>6338</v>
      </c>
      <c r="K1093" t="s">
        <v>4891</v>
      </c>
      <c r="L1093" t="s">
        <v>4892</v>
      </c>
      <c r="M1093" t="s">
        <v>6470</v>
      </c>
      <c r="N1093">
        <v>8</v>
      </c>
      <c r="O1093" t="s">
        <v>6612</v>
      </c>
      <c r="P1093" t="s">
        <v>7510</v>
      </c>
      <c r="Q1093">
        <v>7</v>
      </c>
      <c r="R1093">
        <v>4</v>
      </c>
      <c r="S1093">
        <v>2.23</v>
      </c>
      <c r="T1093">
        <v>4.23</v>
      </c>
      <c r="U1093">
        <v>562.9400000000001</v>
      </c>
      <c r="V1093">
        <v>141.59</v>
      </c>
      <c r="W1093">
        <v>3.63</v>
      </c>
      <c r="Y1093">
        <v>11.8</v>
      </c>
      <c r="Z1093">
        <v>5</v>
      </c>
      <c r="AA1093" t="s">
        <v>5102</v>
      </c>
      <c r="AB1093">
        <v>1</v>
      </c>
      <c r="AC1093">
        <v>3</v>
      </c>
      <c r="AD1093">
        <v>1.27</v>
      </c>
      <c r="AF1093" t="s">
        <v>5109</v>
      </c>
      <c r="AI1093">
        <v>0</v>
      </c>
      <c r="AJ1093">
        <v>0</v>
      </c>
      <c r="AM1093" t="s">
        <v>7796</v>
      </c>
    </row>
    <row r="1094" spans="1:39">
      <c r="A1094" t="s">
        <v>6032</v>
      </c>
      <c r="B1094" t="s">
        <v>4554</v>
      </c>
      <c r="C1094" t="s">
        <v>4556</v>
      </c>
      <c r="D1094">
        <v>550</v>
      </c>
      <c r="E1094" t="s">
        <v>4559</v>
      </c>
      <c r="F1094">
        <v>6.26</v>
      </c>
      <c r="I1094" t="s">
        <v>6339</v>
      </c>
      <c r="K1094" t="s">
        <v>4891</v>
      </c>
      <c r="L1094" t="s">
        <v>4892</v>
      </c>
      <c r="M1094" t="s">
        <v>6470</v>
      </c>
      <c r="N1094">
        <v>8</v>
      </c>
      <c r="O1094" t="s">
        <v>6612</v>
      </c>
      <c r="P1094" t="s">
        <v>7511</v>
      </c>
      <c r="Q1094">
        <v>8</v>
      </c>
      <c r="R1094">
        <v>2</v>
      </c>
      <c r="S1094">
        <v>4.49</v>
      </c>
      <c r="T1094">
        <v>4.49</v>
      </c>
      <c r="U1094">
        <v>540.99</v>
      </c>
      <c r="V1094">
        <v>107.95</v>
      </c>
      <c r="W1094">
        <v>5.13</v>
      </c>
      <c r="Y1094">
        <v>4.05</v>
      </c>
      <c r="Z1094">
        <v>5</v>
      </c>
      <c r="AA1094" t="s">
        <v>5102</v>
      </c>
      <c r="AB1094">
        <v>2</v>
      </c>
      <c r="AC1094">
        <v>5</v>
      </c>
      <c r="AD1094">
        <v>2.156666666666666</v>
      </c>
      <c r="AF1094" t="s">
        <v>5108</v>
      </c>
      <c r="AI1094">
        <v>0</v>
      </c>
      <c r="AJ1094">
        <v>0</v>
      </c>
      <c r="AM1094" t="s">
        <v>7796</v>
      </c>
    </row>
    <row r="1095" spans="1:39">
      <c r="A1095" t="s">
        <v>6033</v>
      </c>
      <c r="B1095" t="s">
        <v>4554</v>
      </c>
      <c r="C1095" t="s">
        <v>4556</v>
      </c>
      <c r="D1095">
        <v>550</v>
      </c>
      <c r="E1095" t="s">
        <v>4559</v>
      </c>
      <c r="F1095">
        <v>6.26</v>
      </c>
      <c r="I1095" t="s">
        <v>6340</v>
      </c>
      <c r="K1095" t="s">
        <v>4891</v>
      </c>
      <c r="L1095" t="s">
        <v>4892</v>
      </c>
      <c r="M1095" t="s">
        <v>6470</v>
      </c>
      <c r="N1095">
        <v>8</v>
      </c>
      <c r="O1095" t="s">
        <v>6612</v>
      </c>
      <c r="P1095" t="s">
        <v>7512</v>
      </c>
      <c r="Q1095">
        <v>10</v>
      </c>
      <c r="R1095">
        <v>3</v>
      </c>
      <c r="S1095">
        <v>2.46</v>
      </c>
      <c r="T1095">
        <v>2.46</v>
      </c>
      <c r="U1095">
        <v>573.04</v>
      </c>
      <c r="V1095">
        <v>171.77</v>
      </c>
      <c r="W1095">
        <v>3.03</v>
      </c>
      <c r="X1095">
        <v>9.99</v>
      </c>
      <c r="Y1095">
        <v>3.95</v>
      </c>
      <c r="Z1095">
        <v>5</v>
      </c>
      <c r="AA1095" t="s">
        <v>5102</v>
      </c>
      <c r="AB1095">
        <v>1</v>
      </c>
      <c r="AC1095">
        <v>5</v>
      </c>
      <c r="AD1095">
        <v>2.936666666666667</v>
      </c>
      <c r="AF1095" t="s">
        <v>5108</v>
      </c>
      <c r="AI1095">
        <v>0</v>
      </c>
      <c r="AJ1095">
        <v>0</v>
      </c>
      <c r="AM1095" t="s">
        <v>7796</v>
      </c>
    </row>
    <row r="1096" spans="1:39">
      <c r="A1096" t="s">
        <v>6034</v>
      </c>
      <c r="B1096" t="s">
        <v>4554</v>
      </c>
      <c r="C1096" t="s">
        <v>4556</v>
      </c>
      <c r="D1096">
        <v>550</v>
      </c>
      <c r="E1096" t="s">
        <v>4559</v>
      </c>
      <c r="F1096">
        <v>6.26</v>
      </c>
      <c r="I1096" t="s">
        <v>6341</v>
      </c>
      <c r="K1096" t="s">
        <v>4891</v>
      </c>
      <c r="L1096" t="s">
        <v>4892</v>
      </c>
      <c r="M1096" t="s">
        <v>6470</v>
      </c>
      <c r="N1096">
        <v>8</v>
      </c>
      <c r="O1096" t="s">
        <v>6612</v>
      </c>
      <c r="P1096" t="s">
        <v>7513</v>
      </c>
      <c r="Q1096">
        <v>9</v>
      </c>
      <c r="R1096">
        <v>2</v>
      </c>
      <c r="S1096">
        <v>4.16</v>
      </c>
      <c r="T1096">
        <v>4.16</v>
      </c>
      <c r="U1096">
        <v>558.4299999999999</v>
      </c>
      <c r="V1096">
        <v>120.84</v>
      </c>
      <c r="W1096">
        <v>5.04</v>
      </c>
      <c r="Y1096">
        <v>3.81</v>
      </c>
      <c r="Z1096">
        <v>5</v>
      </c>
      <c r="AA1096" t="s">
        <v>5102</v>
      </c>
      <c r="AB1096">
        <v>2</v>
      </c>
      <c r="AC1096">
        <v>5</v>
      </c>
      <c r="AD1096">
        <v>1.92</v>
      </c>
      <c r="AF1096" t="s">
        <v>5108</v>
      </c>
      <c r="AI1096">
        <v>0</v>
      </c>
      <c r="AJ1096">
        <v>0</v>
      </c>
      <c r="AM1096" t="s">
        <v>7796</v>
      </c>
    </row>
    <row r="1097" spans="1:39">
      <c r="A1097" t="s">
        <v>6035</v>
      </c>
      <c r="B1097" t="s">
        <v>4554</v>
      </c>
      <c r="C1097" t="s">
        <v>4556</v>
      </c>
      <c r="D1097">
        <v>550</v>
      </c>
      <c r="E1097" t="s">
        <v>4559</v>
      </c>
      <c r="F1097">
        <v>6.26</v>
      </c>
      <c r="I1097" t="s">
        <v>6342</v>
      </c>
      <c r="K1097" t="s">
        <v>4891</v>
      </c>
      <c r="L1097" t="s">
        <v>4892</v>
      </c>
      <c r="M1097" t="s">
        <v>6470</v>
      </c>
      <c r="N1097">
        <v>8</v>
      </c>
      <c r="O1097" t="s">
        <v>6612</v>
      </c>
      <c r="P1097" t="s">
        <v>7514</v>
      </c>
      <c r="Q1097">
        <v>8</v>
      </c>
      <c r="R1097">
        <v>2</v>
      </c>
      <c r="S1097">
        <v>3.19</v>
      </c>
      <c r="T1097">
        <v>3.19</v>
      </c>
      <c r="U1097">
        <v>483.54</v>
      </c>
      <c r="V1097">
        <v>122.51</v>
      </c>
      <c r="W1097">
        <v>4.2</v>
      </c>
      <c r="Y1097">
        <v>4.77</v>
      </c>
      <c r="Z1097">
        <v>5</v>
      </c>
      <c r="AA1097" t="s">
        <v>5102</v>
      </c>
      <c r="AB1097">
        <v>0</v>
      </c>
      <c r="AC1097">
        <v>4</v>
      </c>
      <c r="AD1097">
        <v>2.927571428571428</v>
      </c>
      <c r="AF1097" t="s">
        <v>5108</v>
      </c>
      <c r="AI1097">
        <v>0</v>
      </c>
      <c r="AJ1097">
        <v>0</v>
      </c>
      <c r="AM1097" t="s">
        <v>7796</v>
      </c>
    </row>
    <row r="1098" spans="1:39">
      <c r="A1098" t="s">
        <v>6036</v>
      </c>
      <c r="B1098" t="s">
        <v>4554</v>
      </c>
      <c r="C1098" t="s">
        <v>4556</v>
      </c>
      <c r="D1098">
        <v>550</v>
      </c>
      <c r="E1098" t="s">
        <v>4559</v>
      </c>
      <c r="F1098">
        <v>6.26</v>
      </c>
      <c r="I1098" t="s">
        <v>6343</v>
      </c>
      <c r="K1098" t="s">
        <v>4891</v>
      </c>
      <c r="L1098" t="s">
        <v>4892</v>
      </c>
      <c r="M1098" t="s">
        <v>6470</v>
      </c>
      <c r="N1098">
        <v>8</v>
      </c>
      <c r="O1098" t="s">
        <v>6612</v>
      </c>
      <c r="P1098" t="s">
        <v>7515</v>
      </c>
      <c r="Q1098">
        <v>9</v>
      </c>
      <c r="R1098">
        <v>2</v>
      </c>
      <c r="S1098">
        <v>2.4</v>
      </c>
      <c r="T1098">
        <v>2.4</v>
      </c>
      <c r="U1098">
        <v>510.51</v>
      </c>
      <c r="V1098">
        <v>124.5</v>
      </c>
      <c r="W1098">
        <v>4.06</v>
      </c>
      <c r="Y1098">
        <v>3.71</v>
      </c>
      <c r="Z1098">
        <v>5</v>
      </c>
      <c r="AA1098" t="s">
        <v>5102</v>
      </c>
      <c r="AB1098">
        <v>1</v>
      </c>
      <c r="AC1098">
        <v>5</v>
      </c>
      <c r="AD1098">
        <v>3.3</v>
      </c>
      <c r="AF1098" t="s">
        <v>5108</v>
      </c>
      <c r="AI1098">
        <v>0</v>
      </c>
      <c r="AJ1098">
        <v>0</v>
      </c>
      <c r="AM1098" t="s">
        <v>7796</v>
      </c>
    </row>
    <row r="1099" spans="1:39">
      <c r="A1099" t="s">
        <v>6037</v>
      </c>
      <c r="B1099" t="s">
        <v>4554</v>
      </c>
      <c r="C1099" t="s">
        <v>4556</v>
      </c>
      <c r="D1099">
        <v>550</v>
      </c>
      <c r="E1099" t="s">
        <v>4559</v>
      </c>
      <c r="F1099">
        <v>6.26</v>
      </c>
      <c r="I1099" t="s">
        <v>6344</v>
      </c>
      <c r="K1099" t="s">
        <v>4891</v>
      </c>
      <c r="L1099" t="s">
        <v>4892</v>
      </c>
      <c r="M1099" t="s">
        <v>6470</v>
      </c>
      <c r="N1099">
        <v>8</v>
      </c>
      <c r="O1099" t="s">
        <v>6612</v>
      </c>
      <c r="P1099" t="s">
        <v>7516</v>
      </c>
      <c r="Q1099">
        <v>8</v>
      </c>
      <c r="R1099">
        <v>2</v>
      </c>
      <c r="S1099">
        <v>4.73</v>
      </c>
      <c r="T1099">
        <v>4.73</v>
      </c>
      <c r="U1099">
        <v>597.9299999999999</v>
      </c>
      <c r="V1099">
        <v>111.61</v>
      </c>
      <c r="W1099">
        <v>5.68</v>
      </c>
      <c r="Y1099">
        <v>3.84</v>
      </c>
      <c r="Z1099">
        <v>5</v>
      </c>
      <c r="AA1099" t="s">
        <v>5102</v>
      </c>
      <c r="AB1099">
        <v>2</v>
      </c>
      <c r="AC1099">
        <v>4</v>
      </c>
      <c r="AD1099">
        <v>1.914666666666667</v>
      </c>
      <c r="AF1099" t="s">
        <v>5108</v>
      </c>
      <c r="AI1099">
        <v>0</v>
      </c>
      <c r="AJ1099">
        <v>0</v>
      </c>
      <c r="AM1099" t="s">
        <v>7796</v>
      </c>
    </row>
    <row r="1100" spans="1:39">
      <c r="A1100" t="s">
        <v>6038</v>
      </c>
      <c r="B1100" t="s">
        <v>4554</v>
      </c>
      <c r="C1100" t="s">
        <v>4556</v>
      </c>
      <c r="D1100">
        <v>550</v>
      </c>
      <c r="E1100" t="s">
        <v>4559</v>
      </c>
      <c r="F1100">
        <v>6.26</v>
      </c>
      <c r="I1100" t="s">
        <v>6345</v>
      </c>
      <c r="K1100" t="s">
        <v>4891</v>
      </c>
      <c r="L1100" t="s">
        <v>4892</v>
      </c>
      <c r="M1100" t="s">
        <v>6470</v>
      </c>
      <c r="N1100">
        <v>8</v>
      </c>
      <c r="O1100" t="s">
        <v>6612</v>
      </c>
      <c r="P1100" t="s">
        <v>7517</v>
      </c>
      <c r="Q1100">
        <v>8</v>
      </c>
      <c r="R1100">
        <v>2</v>
      </c>
      <c r="S1100">
        <v>4.1</v>
      </c>
      <c r="T1100">
        <v>4.1</v>
      </c>
      <c r="U1100">
        <v>561.96</v>
      </c>
      <c r="V1100">
        <v>111.61</v>
      </c>
      <c r="W1100">
        <v>5.4</v>
      </c>
      <c r="Y1100">
        <v>3.84</v>
      </c>
      <c r="Z1100">
        <v>5</v>
      </c>
      <c r="AA1100" t="s">
        <v>5102</v>
      </c>
      <c r="AB1100">
        <v>2</v>
      </c>
      <c r="AC1100">
        <v>4</v>
      </c>
      <c r="AD1100">
        <v>2.229666666666667</v>
      </c>
      <c r="AF1100" t="s">
        <v>5108</v>
      </c>
      <c r="AI1100">
        <v>0</v>
      </c>
      <c r="AJ1100">
        <v>0</v>
      </c>
      <c r="AM1100" t="s">
        <v>7796</v>
      </c>
    </row>
    <row r="1101" spans="1:39">
      <c r="A1101" t="s">
        <v>6039</v>
      </c>
      <c r="B1101" t="s">
        <v>4554</v>
      </c>
      <c r="C1101" t="s">
        <v>4556</v>
      </c>
      <c r="D1101">
        <v>550</v>
      </c>
      <c r="E1101" t="s">
        <v>4559</v>
      </c>
      <c r="F1101">
        <v>6.26</v>
      </c>
      <c r="I1101" t="s">
        <v>6346</v>
      </c>
      <c r="K1101" t="s">
        <v>4891</v>
      </c>
      <c r="L1101" t="s">
        <v>4892</v>
      </c>
      <c r="M1101" t="s">
        <v>6470</v>
      </c>
      <c r="N1101">
        <v>8</v>
      </c>
      <c r="O1101" t="s">
        <v>6612</v>
      </c>
      <c r="P1101" t="s">
        <v>7518</v>
      </c>
      <c r="Q1101">
        <v>9</v>
      </c>
      <c r="R1101">
        <v>3</v>
      </c>
      <c r="S1101">
        <v>3.48</v>
      </c>
      <c r="T1101">
        <v>3.48</v>
      </c>
      <c r="U1101">
        <v>544.95</v>
      </c>
      <c r="V1101">
        <v>137.63</v>
      </c>
      <c r="W1101">
        <v>4.24</v>
      </c>
      <c r="Y1101">
        <v>4.22</v>
      </c>
      <c r="Z1101">
        <v>5</v>
      </c>
      <c r="AA1101" t="s">
        <v>5102</v>
      </c>
      <c r="AB1101">
        <v>1</v>
      </c>
      <c r="AC1101">
        <v>4</v>
      </c>
      <c r="AD1101">
        <v>2.186666666666667</v>
      </c>
      <c r="AF1101" t="s">
        <v>5108</v>
      </c>
      <c r="AI1101">
        <v>0</v>
      </c>
      <c r="AJ1101">
        <v>0</v>
      </c>
      <c r="AM1101" t="s">
        <v>7796</v>
      </c>
    </row>
    <row r="1102" spans="1:39">
      <c r="A1102" t="s">
        <v>6040</v>
      </c>
      <c r="B1102" t="s">
        <v>4554</v>
      </c>
      <c r="C1102" t="s">
        <v>4556</v>
      </c>
      <c r="D1102">
        <v>550</v>
      </c>
      <c r="E1102" t="s">
        <v>4559</v>
      </c>
      <c r="F1102">
        <v>6.26</v>
      </c>
      <c r="I1102" t="s">
        <v>6347</v>
      </c>
      <c r="K1102" t="s">
        <v>4891</v>
      </c>
      <c r="L1102" t="s">
        <v>4892</v>
      </c>
      <c r="M1102" t="s">
        <v>6470</v>
      </c>
      <c r="N1102">
        <v>8</v>
      </c>
      <c r="O1102" t="s">
        <v>6612</v>
      </c>
      <c r="P1102" t="s">
        <v>7519</v>
      </c>
      <c r="Q1102">
        <v>9</v>
      </c>
      <c r="R1102">
        <v>3</v>
      </c>
      <c r="S1102">
        <v>3.65</v>
      </c>
      <c r="T1102">
        <v>3.65</v>
      </c>
      <c r="U1102">
        <v>538.01</v>
      </c>
      <c r="V1102">
        <v>131.84</v>
      </c>
      <c r="W1102">
        <v>4.43</v>
      </c>
      <c r="X1102">
        <v>13.06</v>
      </c>
      <c r="Y1102">
        <v>3.85</v>
      </c>
      <c r="Z1102">
        <v>5</v>
      </c>
      <c r="AA1102" t="s">
        <v>5102</v>
      </c>
      <c r="AB1102">
        <v>1</v>
      </c>
      <c r="AC1102">
        <v>5</v>
      </c>
      <c r="AD1102">
        <v>2.016666666666667</v>
      </c>
      <c r="AF1102" t="s">
        <v>5108</v>
      </c>
      <c r="AI1102">
        <v>0</v>
      </c>
      <c r="AJ1102">
        <v>0</v>
      </c>
      <c r="AM1102" t="s">
        <v>7796</v>
      </c>
    </row>
    <row r="1103" spans="1:39">
      <c r="A1103" t="s">
        <v>6041</v>
      </c>
      <c r="B1103" t="s">
        <v>4554</v>
      </c>
      <c r="C1103" t="s">
        <v>4556</v>
      </c>
      <c r="D1103">
        <v>550</v>
      </c>
      <c r="E1103" t="s">
        <v>4559</v>
      </c>
      <c r="F1103">
        <v>6.26</v>
      </c>
      <c r="I1103" t="s">
        <v>6348</v>
      </c>
      <c r="K1103" t="s">
        <v>4891</v>
      </c>
      <c r="L1103" t="s">
        <v>4892</v>
      </c>
      <c r="M1103" t="s">
        <v>6470</v>
      </c>
      <c r="N1103">
        <v>8</v>
      </c>
      <c r="O1103" t="s">
        <v>6612</v>
      </c>
      <c r="P1103" t="s">
        <v>7520</v>
      </c>
      <c r="Q1103">
        <v>9</v>
      </c>
      <c r="R1103">
        <v>2</v>
      </c>
      <c r="S1103">
        <v>2.54</v>
      </c>
      <c r="T1103">
        <v>2.54</v>
      </c>
      <c r="U1103">
        <v>494.95</v>
      </c>
      <c r="V1103">
        <v>124.5</v>
      </c>
      <c r="W1103">
        <v>3.77</v>
      </c>
      <c r="Y1103">
        <v>3.93</v>
      </c>
      <c r="Z1103">
        <v>5</v>
      </c>
      <c r="AA1103" t="s">
        <v>5102</v>
      </c>
      <c r="AB1103">
        <v>0</v>
      </c>
      <c r="AC1103">
        <v>4</v>
      </c>
      <c r="AD1103">
        <v>3.266071428571429</v>
      </c>
      <c r="AF1103" t="s">
        <v>5108</v>
      </c>
      <c r="AI1103">
        <v>0</v>
      </c>
      <c r="AJ1103">
        <v>0</v>
      </c>
      <c r="AM1103" t="s">
        <v>7796</v>
      </c>
    </row>
    <row r="1104" spans="1:39">
      <c r="A1104" t="s">
        <v>6042</v>
      </c>
      <c r="B1104" t="s">
        <v>4554</v>
      </c>
      <c r="C1104" t="s">
        <v>4556</v>
      </c>
      <c r="D1104">
        <v>550</v>
      </c>
      <c r="E1104" t="s">
        <v>4559</v>
      </c>
      <c r="F1104">
        <v>6.26</v>
      </c>
      <c r="I1104" t="s">
        <v>6349</v>
      </c>
      <c r="K1104" t="s">
        <v>4891</v>
      </c>
      <c r="L1104" t="s">
        <v>4892</v>
      </c>
      <c r="M1104" t="s">
        <v>6470</v>
      </c>
      <c r="N1104">
        <v>8</v>
      </c>
      <c r="O1104" t="s">
        <v>6612</v>
      </c>
      <c r="P1104" t="s">
        <v>7521</v>
      </c>
      <c r="Q1104">
        <v>9</v>
      </c>
      <c r="R1104">
        <v>2</v>
      </c>
      <c r="S1104">
        <v>3.93</v>
      </c>
      <c r="T1104">
        <v>3.93</v>
      </c>
      <c r="U1104">
        <v>536</v>
      </c>
      <c r="V1104">
        <v>128.68</v>
      </c>
      <c r="W1104">
        <v>4.58</v>
      </c>
      <c r="Y1104">
        <v>3.8</v>
      </c>
      <c r="Z1104">
        <v>5</v>
      </c>
      <c r="AA1104" t="s">
        <v>5102</v>
      </c>
      <c r="AB1104">
        <v>1</v>
      </c>
      <c r="AC1104">
        <v>5</v>
      </c>
      <c r="AD1104">
        <v>2.07</v>
      </c>
      <c r="AF1104" t="s">
        <v>5108</v>
      </c>
      <c r="AI1104">
        <v>0</v>
      </c>
      <c r="AJ1104">
        <v>0</v>
      </c>
      <c r="AM1104" t="s">
        <v>7796</v>
      </c>
    </row>
    <row r="1105" spans="1:39">
      <c r="A1105" t="s">
        <v>6043</v>
      </c>
      <c r="B1105" t="s">
        <v>4554</v>
      </c>
      <c r="C1105" t="s">
        <v>4556</v>
      </c>
      <c r="D1105">
        <v>550</v>
      </c>
      <c r="E1105" t="s">
        <v>4559</v>
      </c>
      <c r="F1105">
        <v>6.26</v>
      </c>
      <c r="I1105" t="s">
        <v>6350</v>
      </c>
      <c r="K1105" t="s">
        <v>4891</v>
      </c>
      <c r="L1105" t="s">
        <v>4892</v>
      </c>
      <c r="M1105" t="s">
        <v>6470</v>
      </c>
      <c r="N1105">
        <v>8</v>
      </c>
      <c r="O1105" t="s">
        <v>6612</v>
      </c>
      <c r="P1105" t="s">
        <v>7522</v>
      </c>
      <c r="Q1105">
        <v>10</v>
      </c>
      <c r="R1105">
        <v>3</v>
      </c>
      <c r="S1105">
        <v>3.19</v>
      </c>
      <c r="T1105">
        <v>3.19</v>
      </c>
      <c r="U1105">
        <v>601.09</v>
      </c>
      <c r="V1105">
        <v>157.78</v>
      </c>
      <c r="W1105">
        <v>3.68</v>
      </c>
      <c r="X1105">
        <v>11.33</v>
      </c>
      <c r="Y1105">
        <v>3.95</v>
      </c>
      <c r="Z1105">
        <v>5</v>
      </c>
      <c r="AA1105" t="s">
        <v>5102</v>
      </c>
      <c r="AB1105">
        <v>1</v>
      </c>
      <c r="AC1105">
        <v>7</v>
      </c>
      <c r="AD1105">
        <v>2.476666666666667</v>
      </c>
      <c r="AF1105" t="s">
        <v>5108</v>
      </c>
      <c r="AI1105">
        <v>0</v>
      </c>
      <c r="AJ1105">
        <v>0</v>
      </c>
      <c r="AM1105" t="s">
        <v>7796</v>
      </c>
    </row>
    <row r="1106" spans="1:39">
      <c r="A1106" t="s">
        <v>6044</v>
      </c>
      <c r="B1106" t="s">
        <v>4554</v>
      </c>
      <c r="C1106" t="s">
        <v>4556</v>
      </c>
      <c r="D1106">
        <v>550</v>
      </c>
      <c r="E1106" t="s">
        <v>4559</v>
      </c>
      <c r="F1106">
        <v>6.26</v>
      </c>
      <c r="I1106" t="s">
        <v>6351</v>
      </c>
      <c r="K1106" t="s">
        <v>4891</v>
      </c>
      <c r="L1106" t="s">
        <v>4892</v>
      </c>
      <c r="M1106" t="s">
        <v>6402</v>
      </c>
      <c r="N1106">
        <v>9</v>
      </c>
      <c r="O1106" t="s">
        <v>6528</v>
      </c>
      <c r="P1106" t="s">
        <v>7523</v>
      </c>
      <c r="Q1106">
        <v>10</v>
      </c>
      <c r="R1106">
        <v>4</v>
      </c>
      <c r="S1106">
        <v>0.07000000000000001</v>
      </c>
      <c r="T1106">
        <v>1.4</v>
      </c>
      <c r="U1106">
        <v>484.54</v>
      </c>
      <c r="V1106">
        <v>151.49</v>
      </c>
      <c r="W1106">
        <v>1.98</v>
      </c>
      <c r="X1106">
        <v>5.99</v>
      </c>
      <c r="Y1106">
        <v>1.9</v>
      </c>
      <c r="Z1106">
        <v>4</v>
      </c>
      <c r="AA1106" t="s">
        <v>5102</v>
      </c>
      <c r="AB1106">
        <v>0</v>
      </c>
      <c r="AC1106">
        <v>9</v>
      </c>
      <c r="AD1106">
        <v>3.110428571428571</v>
      </c>
      <c r="AF1106" t="s">
        <v>5110</v>
      </c>
      <c r="AI1106">
        <v>0</v>
      </c>
      <c r="AJ1106">
        <v>0</v>
      </c>
      <c r="AM1106" t="s">
        <v>7796</v>
      </c>
    </row>
    <row r="1107" spans="1:39">
      <c r="A1107" t="s">
        <v>6045</v>
      </c>
      <c r="B1107" t="s">
        <v>4554</v>
      </c>
      <c r="C1107" t="s">
        <v>4556</v>
      </c>
      <c r="D1107">
        <v>551</v>
      </c>
      <c r="E1107" t="s">
        <v>4559</v>
      </c>
      <c r="F1107">
        <v>6.26</v>
      </c>
      <c r="K1107" t="s">
        <v>4891</v>
      </c>
      <c r="M1107" t="s">
        <v>6423</v>
      </c>
      <c r="N1107">
        <v>8</v>
      </c>
      <c r="O1107" t="s">
        <v>6552</v>
      </c>
      <c r="P1107" t="s">
        <v>7524</v>
      </c>
      <c r="Q1107">
        <v>6</v>
      </c>
      <c r="R1107">
        <v>1</v>
      </c>
      <c r="S1107">
        <v>2.73</v>
      </c>
      <c r="T1107">
        <v>2.73</v>
      </c>
      <c r="U1107">
        <v>301.33</v>
      </c>
      <c r="V1107">
        <v>78.84999999999999</v>
      </c>
      <c r="W1107">
        <v>2.8</v>
      </c>
      <c r="Y1107">
        <v>3.91</v>
      </c>
      <c r="Z1107">
        <v>3</v>
      </c>
      <c r="AA1107" t="s">
        <v>5102</v>
      </c>
      <c r="AB1107">
        <v>0</v>
      </c>
      <c r="AC1107">
        <v>3</v>
      </c>
      <c r="AD1107">
        <v>5.468333333333333</v>
      </c>
      <c r="AF1107" t="s">
        <v>5108</v>
      </c>
      <c r="AI1107">
        <v>0</v>
      </c>
      <c r="AJ1107">
        <v>0</v>
      </c>
      <c r="AK1107" t="s">
        <v>7741</v>
      </c>
      <c r="AL1107" t="s">
        <v>7741</v>
      </c>
      <c r="AM1107" t="s">
        <v>7796</v>
      </c>
    </row>
    <row r="1108" spans="1:39">
      <c r="A1108" t="s">
        <v>5492</v>
      </c>
      <c r="B1108" t="s">
        <v>4554</v>
      </c>
      <c r="C1108" t="s">
        <v>4556</v>
      </c>
      <c r="D1108">
        <v>552</v>
      </c>
      <c r="E1108" t="s">
        <v>4559</v>
      </c>
      <c r="F1108">
        <v>6.26</v>
      </c>
      <c r="K1108" t="s">
        <v>4891</v>
      </c>
      <c r="L1108" t="s">
        <v>4892</v>
      </c>
      <c r="M1108" t="s">
        <v>6440</v>
      </c>
      <c r="N1108">
        <v>9</v>
      </c>
      <c r="O1108" t="s">
        <v>6575</v>
      </c>
      <c r="P1108" t="s">
        <v>6971</v>
      </c>
      <c r="Q1108">
        <v>6</v>
      </c>
      <c r="R1108">
        <v>3</v>
      </c>
      <c r="S1108">
        <v>2.01</v>
      </c>
      <c r="T1108">
        <v>4.22</v>
      </c>
      <c r="U1108">
        <v>485.88</v>
      </c>
      <c r="V1108">
        <v>127.07</v>
      </c>
      <c r="W1108">
        <v>3.56</v>
      </c>
      <c r="X1108">
        <v>5.86</v>
      </c>
      <c r="Y1108">
        <v>0.99</v>
      </c>
      <c r="Z1108">
        <v>3</v>
      </c>
      <c r="AA1108" t="s">
        <v>5102</v>
      </c>
      <c r="AB1108">
        <v>0</v>
      </c>
      <c r="AC1108">
        <v>5</v>
      </c>
      <c r="AD1108">
        <v>2.65252380952381</v>
      </c>
      <c r="AF1108" t="s">
        <v>5110</v>
      </c>
      <c r="AI1108">
        <v>0</v>
      </c>
      <c r="AJ1108">
        <v>0</v>
      </c>
      <c r="AK1108" t="s">
        <v>7704</v>
      </c>
      <c r="AL1108" t="s">
        <v>7704</v>
      </c>
      <c r="AM1108" t="s">
        <v>7796</v>
      </c>
    </row>
    <row r="1109" spans="1:39">
      <c r="A1109" t="s">
        <v>6046</v>
      </c>
      <c r="B1109" t="s">
        <v>4554</v>
      </c>
      <c r="C1109" t="s">
        <v>4556</v>
      </c>
      <c r="D1109">
        <v>553</v>
      </c>
      <c r="E1109" t="s">
        <v>4559</v>
      </c>
      <c r="F1109">
        <v>6.26</v>
      </c>
      <c r="K1109" t="s">
        <v>4891</v>
      </c>
      <c r="L1109" t="s">
        <v>4892</v>
      </c>
      <c r="M1109" t="s">
        <v>6369</v>
      </c>
      <c r="N1109">
        <v>9</v>
      </c>
      <c r="O1109" t="s">
        <v>6580</v>
      </c>
      <c r="P1109" t="s">
        <v>7525</v>
      </c>
      <c r="Q1109">
        <v>6</v>
      </c>
      <c r="R1109">
        <v>0</v>
      </c>
      <c r="S1109">
        <v>2.38</v>
      </c>
      <c r="T1109">
        <v>2.38</v>
      </c>
      <c r="U1109">
        <v>343.4</v>
      </c>
      <c r="V1109">
        <v>51.91</v>
      </c>
      <c r="W1109">
        <v>3.37</v>
      </c>
      <c r="Y1109">
        <v>0.49</v>
      </c>
      <c r="Z1109">
        <v>3</v>
      </c>
      <c r="AA1109" t="s">
        <v>5102</v>
      </c>
      <c r="AB1109">
        <v>0</v>
      </c>
      <c r="AC1109">
        <v>3</v>
      </c>
      <c r="AD1109">
        <v>5.81</v>
      </c>
      <c r="AF1109" t="s">
        <v>5108</v>
      </c>
      <c r="AI1109">
        <v>0</v>
      </c>
      <c r="AJ1109">
        <v>0</v>
      </c>
      <c r="AK1109" t="s">
        <v>7764</v>
      </c>
      <c r="AL1109" t="s">
        <v>7764</v>
      </c>
      <c r="AM1109" t="s">
        <v>7796</v>
      </c>
    </row>
    <row r="1110" spans="1:39">
      <c r="A1110" t="s">
        <v>6047</v>
      </c>
      <c r="B1110" t="s">
        <v>4554</v>
      </c>
      <c r="C1110" t="s">
        <v>4556</v>
      </c>
      <c r="D1110">
        <v>554</v>
      </c>
      <c r="E1110" t="s">
        <v>4559</v>
      </c>
      <c r="F1110">
        <v>6.26</v>
      </c>
      <c r="K1110" t="s">
        <v>4891</v>
      </c>
      <c r="M1110" t="s">
        <v>6423</v>
      </c>
      <c r="N1110">
        <v>8</v>
      </c>
      <c r="O1110" t="s">
        <v>6552</v>
      </c>
      <c r="P1110" t="s">
        <v>7526</v>
      </c>
      <c r="Q1110">
        <v>7</v>
      </c>
      <c r="R1110">
        <v>2</v>
      </c>
      <c r="S1110">
        <v>1.52</v>
      </c>
      <c r="T1110">
        <v>1.73</v>
      </c>
      <c r="U1110">
        <v>315.31</v>
      </c>
      <c r="V1110">
        <v>99.08</v>
      </c>
      <c r="W1110">
        <v>1.88</v>
      </c>
      <c r="X1110">
        <v>7.7</v>
      </c>
      <c r="Y1110">
        <v>3.8</v>
      </c>
      <c r="Z1110">
        <v>3</v>
      </c>
      <c r="AA1110" t="s">
        <v>5102</v>
      </c>
      <c r="AB1110">
        <v>0</v>
      </c>
      <c r="AC1110">
        <v>2</v>
      </c>
      <c r="AD1110">
        <v>5.197333333333333</v>
      </c>
      <c r="AF1110" t="s">
        <v>5108</v>
      </c>
      <c r="AI1110">
        <v>0</v>
      </c>
      <c r="AJ1110">
        <v>0</v>
      </c>
      <c r="AK1110" t="s">
        <v>7741</v>
      </c>
      <c r="AL1110" t="s">
        <v>7741</v>
      </c>
      <c r="AM1110" t="s">
        <v>7796</v>
      </c>
    </row>
    <row r="1111" spans="1:39">
      <c r="A1111" t="s">
        <v>6048</v>
      </c>
      <c r="B1111" t="s">
        <v>4554</v>
      </c>
      <c r="C1111" t="s">
        <v>4556</v>
      </c>
      <c r="D1111">
        <v>560</v>
      </c>
      <c r="E1111" t="s">
        <v>4559</v>
      </c>
      <c r="F1111">
        <v>6.25</v>
      </c>
      <c r="K1111" t="s">
        <v>4891</v>
      </c>
      <c r="L1111" t="s">
        <v>4892</v>
      </c>
      <c r="M1111" t="s">
        <v>6374</v>
      </c>
      <c r="N1111">
        <v>9</v>
      </c>
      <c r="O1111" t="s">
        <v>6490</v>
      </c>
      <c r="P1111" t="s">
        <v>7527</v>
      </c>
      <c r="Q1111">
        <v>8</v>
      </c>
      <c r="R1111">
        <v>1</v>
      </c>
      <c r="S1111">
        <v>3.42</v>
      </c>
      <c r="T1111">
        <v>3.5</v>
      </c>
      <c r="U1111">
        <v>507.62</v>
      </c>
      <c r="V1111">
        <v>101.98</v>
      </c>
      <c r="W1111">
        <v>2.82</v>
      </c>
      <c r="Y1111">
        <v>6.59</v>
      </c>
      <c r="Z1111">
        <v>3</v>
      </c>
      <c r="AA1111" t="s">
        <v>5102</v>
      </c>
      <c r="AB1111">
        <v>1</v>
      </c>
      <c r="AC1111">
        <v>4</v>
      </c>
      <c r="AD1111">
        <v>3.474</v>
      </c>
      <c r="AF1111" t="s">
        <v>5108</v>
      </c>
      <c r="AI1111">
        <v>0</v>
      </c>
      <c r="AJ1111">
        <v>0</v>
      </c>
      <c r="AK1111" t="s">
        <v>7693</v>
      </c>
      <c r="AL1111" t="s">
        <v>7693</v>
      </c>
      <c r="AM1111" t="s">
        <v>7796</v>
      </c>
    </row>
    <row r="1112" spans="1:39">
      <c r="A1112" t="s">
        <v>6049</v>
      </c>
      <c r="B1112" t="s">
        <v>4554</v>
      </c>
      <c r="C1112" t="s">
        <v>4556</v>
      </c>
      <c r="D1112">
        <v>570</v>
      </c>
      <c r="E1112" t="s">
        <v>4559</v>
      </c>
      <c r="F1112">
        <v>6.24</v>
      </c>
      <c r="K1112" t="s">
        <v>4891</v>
      </c>
      <c r="M1112" t="s">
        <v>6423</v>
      </c>
      <c r="N1112">
        <v>8</v>
      </c>
      <c r="O1112" t="s">
        <v>6552</v>
      </c>
      <c r="P1112" t="s">
        <v>7528</v>
      </c>
      <c r="Q1112">
        <v>5</v>
      </c>
      <c r="R1112">
        <v>1</v>
      </c>
      <c r="S1112">
        <v>3.32</v>
      </c>
      <c r="T1112">
        <v>3.32</v>
      </c>
      <c r="U1112">
        <v>275.31</v>
      </c>
      <c r="V1112">
        <v>69.62</v>
      </c>
      <c r="W1112">
        <v>2.77</v>
      </c>
      <c r="Y1112">
        <v>4.09</v>
      </c>
      <c r="Z1112">
        <v>4</v>
      </c>
      <c r="AA1112" t="s">
        <v>5102</v>
      </c>
      <c r="AB1112">
        <v>0</v>
      </c>
      <c r="AC1112">
        <v>1</v>
      </c>
      <c r="AD1112">
        <v>5.013333333333334</v>
      </c>
      <c r="AF1112" t="s">
        <v>5108</v>
      </c>
      <c r="AI1112">
        <v>0</v>
      </c>
      <c r="AJ1112">
        <v>0</v>
      </c>
      <c r="AK1112" t="s">
        <v>7741</v>
      </c>
      <c r="AL1112" t="s">
        <v>7741</v>
      </c>
      <c r="AM1112" t="s">
        <v>7796</v>
      </c>
    </row>
    <row r="1113" spans="1:39">
      <c r="A1113" t="s">
        <v>6049</v>
      </c>
      <c r="B1113" t="s">
        <v>4554</v>
      </c>
      <c r="C1113" t="s">
        <v>4556</v>
      </c>
      <c r="D1113">
        <v>570</v>
      </c>
      <c r="E1113" t="s">
        <v>4559</v>
      </c>
      <c r="F1113">
        <v>6.24</v>
      </c>
      <c r="K1113" t="s">
        <v>4891</v>
      </c>
      <c r="L1113" t="s">
        <v>4892</v>
      </c>
      <c r="M1113" t="s">
        <v>4902</v>
      </c>
      <c r="N1113">
        <v>9</v>
      </c>
      <c r="O1113" t="s">
        <v>6495</v>
      </c>
      <c r="P1113" t="s">
        <v>7528</v>
      </c>
      <c r="Q1113">
        <v>5</v>
      </c>
      <c r="R1113">
        <v>1</v>
      </c>
      <c r="S1113">
        <v>3.32</v>
      </c>
      <c r="T1113">
        <v>3.32</v>
      </c>
      <c r="U1113">
        <v>275.31</v>
      </c>
      <c r="V1113">
        <v>69.62</v>
      </c>
      <c r="W1113">
        <v>2.77</v>
      </c>
      <c r="Y1113">
        <v>4.09</v>
      </c>
      <c r="Z1113">
        <v>4</v>
      </c>
      <c r="AA1113" t="s">
        <v>5102</v>
      </c>
      <c r="AB1113">
        <v>0</v>
      </c>
      <c r="AC1113">
        <v>1</v>
      </c>
      <c r="AD1113">
        <v>5.013333333333334</v>
      </c>
      <c r="AF1113" t="s">
        <v>5108</v>
      </c>
      <c r="AI1113">
        <v>0</v>
      </c>
      <c r="AJ1113">
        <v>0</v>
      </c>
      <c r="AK1113" t="s">
        <v>7698</v>
      </c>
      <c r="AL1113" t="s">
        <v>7698</v>
      </c>
      <c r="AM1113" t="s">
        <v>7796</v>
      </c>
    </row>
    <row r="1114" spans="1:39">
      <c r="A1114" t="s">
        <v>6050</v>
      </c>
      <c r="B1114" t="s">
        <v>4554</v>
      </c>
      <c r="C1114" t="s">
        <v>4556</v>
      </c>
      <c r="D1114">
        <v>570</v>
      </c>
      <c r="E1114" t="s">
        <v>4559</v>
      </c>
      <c r="F1114">
        <v>6.24</v>
      </c>
      <c r="K1114" t="s">
        <v>4891</v>
      </c>
      <c r="L1114" t="s">
        <v>4892</v>
      </c>
      <c r="M1114" t="s">
        <v>6447</v>
      </c>
      <c r="N1114">
        <v>9</v>
      </c>
      <c r="O1114" t="s">
        <v>6583</v>
      </c>
      <c r="P1114" t="s">
        <v>7529</v>
      </c>
      <c r="Q1114">
        <v>7</v>
      </c>
      <c r="R1114">
        <v>0</v>
      </c>
      <c r="S1114">
        <v>1.73</v>
      </c>
      <c r="T1114">
        <v>1.73</v>
      </c>
      <c r="U1114">
        <v>467.5</v>
      </c>
      <c r="V1114">
        <v>75.45999999999999</v>
      </c>
      <c r="W1114">
        <v>2.87</v>
      </c>
      <c r="Y1114">
        <v>3.64</v>
      </c>
      <c r="Z1114">
        <v>3</v>
      </c>
      <c r="AA1114" t="s">
        <v>5102</v>
      </c>
      <c r="AB1114">
        <v>0</v>
      </c>
      <c r="AC1114">
        <v>4</v>
      </c>
      <c r="AD1114">
        <v>5.232142857142858</v>
      </c>
      <c r="AF1114" t="s">
        <v>5108</v>
      </c>
      <c r="AI1114">
        <v>0</v>
      </c>
      <c r="AJ1114">
        <v>0</v>
      </c>
      <c r="AK1114" t="s">
        <v>7766</v>
      </c>
      <c r="AL1114" t="s">
        <v>7766</v>
      </c>
      <c r="AM1114" t="s">
        <v>7796</v>
      </c>
    </row>
    <row r="1115" spans="1:39">
      <c r="A1115" t="s">
        <v>6051</v>
      </c>
      <c r="B1115" t="s">
        <v>4554</v>
      </c>
      <c r="C1115" t="s">
        <v>4556</v>
      </c>
      <c r="D1115">
        <v>570</v>
      </c>
      <c r="E1115" t="s">
        <v>4559</v>
      </c>
      <c r="F1115">
        <v>6.24</v>
      </c>
      <c r="K1115" t="s">
        <v>4891</v>
      </c>
      <c r="M1115" t="s">
        <v>4915</v>
      </c>
      <c r="N1115">
        <v>8</v>
      </c>
      <c r="O1115" t="s">
        <v>6613</v>
      </c>
      <c r="P1115" t="s">
        <v>7530</v>
      </c>
      <c r="Q1115">
        <v>7</v>
      </c>
      <c r="R1115">
        <v>3</v>
      </c>
      <c r="S1115">
        <v>1.85</v>
      </c>
      <c r="T1115">
        <v>2.35</v>
      </c>
      <c r="U1115">
        <v>388.43</v>
      </c>
      <c r="V1115">
        <v>99.19</v>
      </c>
      <c r="W1115">
        <v>3.31</v>
      </c>
      <c r="X1115">
        <v>9.06</v>
      </c>
      <c r="Y1115">
        <v>7.71</v>
      </c>
      <c r="Z1115">
        <v>4</v>
      </c>
      <c r="AA1115" t="s">
        <v>5102</v>
      </c>
      <c r="AB1115">
        <v>0</v>
      </c>
      <c r="AC1115">
        <v>4</v>
      </c>
      <c r="AD1115">
        <v>4.657261904761905</v>
      </c>
      <c r="AF1115" t="s">
        <v>5108</v>
      </c>
      <c r="AI1115">
        <v>0</v>
      </c>
      <c r="AJ1115">
        <v>0</v>
      </c>
      <c r="AK1115" t="s">
        <v>7789</v>
      </c>
      <c r="AL1115" t="s">
        <v>7789</v>
      </c>
      <c r="AM1115" t="s">
        <v>7796</v>
      </c>
    </row>
    <row r="1116" spans="1:39">
      <c r="A1116" t="s">
        <v>5486</v>
      </c>
      <c r="B1116" t="s">
        <v>4554</v>
      </c>
      <c r="C1116" t="s">
        <v>4556</v>
      </c>
      <c r="D1116">
        <v>572</v>
      </c>
      <c r="E1116" t="s">
        <v>4559</v>
      </c>
      <c r="F1116">
        <v>6.24</v>
      </c>
      <c r="K1116" t="s">
        <v>4891</v>
      </c>
      <c r="L1116" t="s">
        <v>4892</v>
      </c>
      <c r="M1116" t="s">
        <v>6440</v>
      </c>
      <c r="N1116">
        <v>9</v>
      </c>
      <c r="O1116" t="s">
        <v>6575</v>
      </c>
      <c r="P1116" t="s">
        <v>6965</v>
      </c>
      <c r="Q1116">
        <v>6</v>
      </c>
      <c r="R1116">
        <v>3</v>
      </c>
      <c r="S1116">
        <v>1.84</v>
      </c>
      <c r="T1116">
        <v>3.38</v>
      </c>
      <c r="U1116">
        <v>431.91</v>
      </c>
      <c r="V1116">
        <v>127.07</v>
      </c>
      <c r="W1116">
        <v>2.85</v>
      </c>
      <c r="X1116">
        <v>5.91</v>
      </c>
      <c r="Y1116">
        <v>1</v>
      </c>
      <c r="Z1116">
        <v>3</v>
      </c>
      <c r="AA1116" t="s">
        <v>5102</v>
      </c>
      <c r="AB1116">
        <v>0</v>
      </c>
      <c r="AC1116">
        <v>5</v>
      </c>
      <c r="AD1116">
        <v>3.46302380952381</v>
      </c>
      <c r="AF1116" t="s">
        <v>5110</v>
      </c>
      <c r="AI1116">
        <v>0</v>
      </c>
      <c r="AJ1116">
        <v>0</v>
      </c>
      <c r="AK1116" t="s">
        <v>7704</v>
      </c>
      <c r="AL1116" t="s">
        <v>7704</v>
      </c>
      <c r="AM1116" t="s">
        <v>7796</v>
      </c>
    </row>
    <row r="1117" spans="1:39">
      <c r="A1117" t="s">
        <v>6052</v>
      </c>
      <c r="B1117" t="s">
        <v>4554</v>
      </c>
      <c r="C1117" t="s">
        <v>4556</v>
      </c>
      <c r="D1117">
        <v>574</v>
      </c>
      <c r="E1117" t="s">
        <v>4559</v>
      </c>
      <c r="F1117">
        <v>6.24</v>
      </c>
      <c r="K1117" t="s">
        <v>4891</v>
      </c>
      <c r="L1117" t="s">
        <v>4892</v>
      </c>
      <c r="M1117" t="s">
        <v>6422</v>
      </c>
      <c r="N1117">
        <v>9</v>
      </c>
      <c r="O1117" t="s">
        <v>6551</v>
      </c>
      <c r="P1117" t="s">
        <v>7531</v>
      </c>
      <c r="Q1117">
        <v>6</v>
      </c>
      <c r="R1117">
        <v>1</v>
      </c>
      <c r="S1117">
        <v>2.96</v>
      </c>
      <c r="T1117">
        <v>2.98</v>
      </c>
      <c r="U1117">
        <v>336.4</v>
      </c>
      <c r="V1117">
        <v>71.37</v>
      </c>
      <c r="W1117">
        <v>3.01</v>
      </c>
      <c r="X1117">
        <v>9.07</v>
      </c>
      <c r="Y1117">
        <v>3.17</v>
      </c>
      <c r="Z1117">
        <v>3</v>
      </c>
      <c r="AA1117" t="s">
        <v>5102</v>
      </c>
      <c r="AB1117">
        <v>0</v>
      </c>
      <c r="AC1117">
        <v>2</v>
      </c>
      <c r="AD1117">
        <v>5.353333333333333</v>
      </c>
      <c r="AF1117" t="s">
        <v>5108</v>
      </c>
      <c r="AI1117">
        <v>0</v>
      </c>
      <c r="AJ1117">
        <v>0</v>
      </c>
      <c r="AK1117" t="s">
        <v>7740</v>
      </c>
      <c r="AL1117" t="s">
        <v>7740</v>
      </c>
      <c r="AM1117" t="s">
        <v>7796</v>
      </c>
    </row>
    <row r="1118" spans="1:39">
      <c r="A1118" t="s">
        <v>6053</v>
      </c>
      <c r="B1118" t="s">
        <v>4554</v>
      </c>
      <c r="C1118" t="s">
        <v>4556</v>
      </c>
      <c r="D1118">
        <v>575</v>
      </c>
      <c r="E1118" t="s">
        <v>4559</v>
      </c>
      <c r="F1118">
        <v>6.24</v>
      </c>
      <c r="I1118" t="s">
        <v>6352</v>
      </c>
      <c r="K1118" t="s">
        <v>4891</v>
      </c>
      <c r="L1118" t="s">
        <v>4892</v>
      </c>
      <c r="M1118" t="s">
        <v>6399</v>
      </c>
      <c r="N1118">
        <v>9</v>
      </c>
      <c r="O1118" t="s">
        <v>6524</v>
      </c>
      <c r="P1118" t="s">
        <v>7532</v>
      </c>
      <c r="Q1118">
        <v>6</v>
      </c>
      <c r="R1118">
        <v>2</v>
      </c>
      <c r="S1118">
        <v>1.62</v>
      </c>
      <c r="T1118">
        <v>1.63</v>
      </c>
      <c r="U1118">
        <v>254.34</v>
      </c>
      <c r="V1118">
        <v>80.90000000000001</v>
      </c>
      <c r="W1118">
        <v>2.12</v>
      </c>
      <c r="X1118">
        <v>9.300000000000001</v>
      </c>
      <c r="Y1118">
        <v>2.85</v>
      </c>
      <c r="Z1118">
        <v>2</v>
      </c>
      <c r="AA1118" t="s">
        <v>5102</v>
      </c>
      <c r="AB1118">
        <v>0</v>
      </c>
      <c r="AC1118">
        <v>2</v>
      </c>
      <c r="AD1118">
        <v>5.5</v>
      </c>
      <c r="AF1118" t="s">
        <v>5108</v>
      </c>
      <c r="AI1118">
        <v>0</v>
      </c>
      <c r="AJ1118">
        <v>0</v>
      </c>
      <c r="AM1118" t="s">
        <v>7796</v>
      </c>
    </row>
    <row r="1119" spans="1:39">
      <c r="A1119" t="s">
        <v>6054</v>
      </c>
      <c r="B1119" t="s">
        <v>4554</v>
      </c>
      <c r="C1119" t="s">
        <v>4556</v>
      </c>
      <c r="D1119">
        <v>577</v>
      </c>
      <c r="E1119" t="s">
        <v>4559</v>
      </c>
      <c r="F1119">
        <v>6.24</v>
      </c>
      <c r="I1119" t="s">
        <v>6353</v>
      </c>
      <c r="K1119" t="s">
        <v>4891</v>
      </c>
      <c r="L1119" t="s">
        <v>4892</v>
      </c>
      <c r="M1119" t="s">
        <v>6471</v>
      </c>
      <c r="N1119">
        <v>8</v>
      </c>
      <c r="O1119" t="s">
        <v>6614</v>
      </c>
      <c r="P1119" t="s">
        <v>7533</v>
      </c>
      <c r="Q1119">
        <v>12</v>
      </c>
      <c r="R1119">
        <v>3</v>
      </c>
      <c r="S1119">
        <v>4.34</v>
      </c>
      <c r="T1119">
        <v>4.45</v>
      </c>
      <c r="U1119">
        <v>703.65</v>
      </c>
      <c r="V1119">
        <v>163.43</v>
      </c>
      <c r="W1119">
        <v>4.12</v>
      </c>
      <c r="X1119">
        <v>7.95</v>
      </c>
      <c r="Y1119">
        <v>3</v>
      </c>
      <c r="Z1119">
        <v>6</v>
      </c>
      <c r="AA1119" t="s">
        <v>5102</v>
      </c>
      <c r="AB1119">
        <v>2</v>
      </c>
      <c r="AC1119">
        <v>11</v>
      </c>
      <c r="AD1119">
        <v>1.441666666666667</v>
      </c>
      <c r="AF1119" t="s">
        <v>5108</v>
      </c>
      <c r="AI1119">
        <v>0</v>
      </c>
      <c r="AJ1119">
        <v>0</v>
      </c>
      <c r="AM1119" t="s">
        <v>7796</v>
      </c>
    </row>
    <row r="1120" spans="1:39">
      <c r="A1120" t="s">
        <v>5548</v>
      </c>
      <c r="B1120" t="s">
        <v>4554</v>
      </c>
      <c r="C1120" t="s">
        <v>4556</v>
      </c>
      <c r="D1120">
        <v>580</v>
      </c>
      <c r="E1120" t="s">
        <v>4559</v>
      </c>
      <c r="F1120">
        <v>6.24</v>
      </c>
      <c r="K1120" t="s">
        <v>4891</v>
      </c>
      <c r="L1120" t="s">
        <v>4892</v>
      </c>
      <c r="M1120" t="s">
        <v>6405</v>
      </c>
      <c r="N1120">
        <v>9</v>
      </c>
      <c r="O1120" t="s">
        <v>6531</v>
      </c>
      <c r="P1120" t="s">
        <v>7027</v>
      </c>
      <c r="Q1120">
        <v>7</v>
      </c>
      <c r="R1120">
        <v>2</v>
      </c>
      <c r="S1120">
        <v>3.15</v>
      </c>
      <c r="T1120">
        <v>3.15</v>
      </c>
      <c r="U1120">
        <v>415.43</v>
      </c>
      <c r="V1120">
        <v>101.38</v>
      </c>
      <c r="W1120">
        <v>3.75</v>
      </c>
      <c r="X1120">
        <v>9.85</v>
      </c>
      <c r="Y1120">
        <v>2.87</v>
      </c>
      <c r="Z1120">
        <v>5</v>
      </c>
      <c r="AA1120" t="s">
        <v>5102</v>
      </c>
      <c r="AB1120">
        <v>0</v>
      </c>
      <c r="AC1120">
        <v>5</v>
      </c>
      <c r="AD1120">
        <v>4.074738095238096</v>
      </c>
      <c r="AE1120" t="s">
        <v>7675</v>
      </c>
      <c r="AF1120" t="s">
        <v>5108</v>
      </c>
      <c r="AH1120" t="s">
        <v>5111</v>
      </c>
      <c r="AI1120">
        <v>4</v>
      </c>
      <c r="AJ1120">
        <v>1</v>
      </c>
      <c r="AK1120" t="s">
        <v>7727</v>
      </c>
      <c r="AL1120" t="s">
        <v>7727</v>
      </c>
      <c r="AM1120" t="s">
        <v>7796</v>
      </c>
    </row>
    <row r="1121" spans="1:39">
      <c r="A1121" t="s">
        <v>6055</v>
      </c>
      <c r="B1121" t="s">
        <v>4554</v>
      </c>
      <c r="C1121" t="s">
        <v>4556</v>
      </c>
      <c r="D1121">
        <v>583</v>
      </c>
      <c r="E1121" t="s">
        <v>4559</v>
      </c>
      <c r="F1121">
        <v>6.23</v>
      </c>
      <c r="K1121" t="s">
        <v>4891</v>
      </c>
      <c r="M1121" t="s">
        <v>4915</v>
      </c>
      <c r="N1121">
        <v>8</v>
      </c>
      <c r="O1121" t="s">
        <v>6564</v>
      </c>
      <c r="P1121" t="s">
        <v>7534</v>
      </c>
      <c r="Q1121">
        <v>9</v>
      </c>
      <c r="R1121">
        <v>1</v>
      </c>
      <c r="S1121">
        <v>2.48</v>
      </c>
      <c r="T1121">
        <v>2.6</v>
      </c>
      <c r="U1121">
        <v>471.57</v>
      </c>
      <c r="V1121">
        <v>92.43000000000001</v>
      </c>
      <c r="W1121">
        <v>3.27</v>
      </c>
      <c r="X1121">
        <v>9.15</v>
      </c>
      <c r="Y1121">
        <v>6.95</v>
      </c>
      <c r="Z1121">
        <v>4</v>
      </c>
      <c r="AA1121" t="s">
        <v>5102</v>
      </c>
      <c r="AB1121">
        <v>0</v>
      </c>
      <c r="AC1121">
        <v>5</v>
      </c>
      <c r="AD1121">
        <v>4.715404761904762</v>
      </c>
      <c r="AF1121" t="s">
        <v>5108</v>
      </c>
      <c r="AI1121">
        <v>0</v>
      </c>
      <c r="AJ1121">
        <v>0</v>
      </c>
      <c r="AK1121" t="s">
        <v>7751</v>
      </c>
      <c r="AL1121" t="s">
        <v>7751</v>
      </c>
      <c r="AM1121" t="s">
        <v>7796</v>
      </c>
    </row>
    <row r="1122" spans="1:39">
      <c r="A1122" t="s">
        <v>6056</v>
      </c>
      <c r="B1122" t="s">
        <v>4554</v>
      </c>
      <c r="C1122" t="s">
        <v>4556</v>
      </c>
      <c r="D1122">
        <v>586</v>
      </c>
      <c r="E1122" t="s">
        <v>4559</v>
      </c>
      <c r="F1122">
        <v>6.23</v>
      </c>
      <c r="K1122" t="s">
        <v>4891</v>
      </c>
      <c r="M1122" t="s">
        <v>6423</v>
      </c>
      <c r="N1122">
        <v>8</v>
      </c>
      <c r="O1122" t="s">
        <v>6552</v>
      </c>
      <c r="P1122" t="s">
        <v>7535</v>
      </c>
      <c r="Q1122">
        <v>8</v>
      </c>
      <c r="R1122">
        <v>3</v>
      </c>
      <c r="S1122">
        <v>3.17</v>
      </c>
      <c r="T1122">
        <v>3.18</v>
      </c>
      <c r="U1122">
        <v>334.39</v>
      </c>
      <c r="V1122">
        <v>120.56</v>
      </c>
      <c r="W1122">
        <v>2.49</v>
      </c>
      <c r="Y1122">
        <v>5.94</v>
      </c>
      <c r="Z1122">
        <v>4</v>
      </c>
      <c r="AA1122" t="s">
        <v>5102</v>
      </c>
      <c r="AB1122">
        <v>0</v>
      </c>
      <c r="AC1122">
        <v>3</v>
      </c>
      <c r="AD1122">
        <v>3.491666666666667</v>
      </c>
      <c r="AF1122" t="s">
        <v>5108</v>
      </c>
      <c r="AI1122">
        <v>0</v>
      </c>
      <c r="AJ1122">
        <v>0</v>
      </c>
      <c r="AK1122" t="s">
        <v>7741</v>
      </c>
      <c r="AL1122" t="s">
        <v>7741</v>
      </c>
      <c r="AM1122" t="s">
        <v>7796</v>
      </c>
    </row>
    <row r="1123" spans="1:39">
      <c r="A1123" t="s">
        <v>6057</v>
      </c>
      <c r="B1123" t="s">
        <v>4554</v>
      </c>
      <c r="C1123" t="s">
        <v>4556</v>
      </c>
      <c r="D1123">
        <v>586</v>
      </c>
      <c r="E1123" t="s">
        <v>4559</v>
      </c>
      <c r="F1123">
        <v>6.23</v>
      </c>
      <c r="K1123" t="s">
        <v>4891</v>
      </c>
      <c r="L1123" t="s">
        <v>4892</v>
      </c>
      <c r="M1123" t="s">
        <v>6369</v>
      </c>
      <c r="N1123">
        <v>9</v>
      </c>
      <c r="O1123" t="s">
        <v>6580</v>
      </c>
      <c r="P1123" t="s">
        <v>7536</v>
      </c>
      <c r="Q1123">
        <v>5</v>
      </c>
      <c r="R1123">
        <v>0</v>
      </c>
      <c r="S1123">
        <v>3.24</v>
      </c>
      <c r="T1123">
        <v>3.24</v>
      </c>
      <c r="U1123">
        <v>347.82</v>
      </c>
      <c r="V1123">
        <v>42.68</v>
      </c>
      <c r="W1123">
        <v>4.01</v>
      </c>
      <c r="Y1123">
        <v>0.38</v>
      </c>
      <c r="Z1123">
        <v>3</v>
      </c>
      <c r="AA1123" t="s">
        <v>5102</v>
      </c>
      <c r="AB1123">
        <v>0</v>
      </c>
      <c r="AC1123">
        <v>2</v>
      </c>
      <c r="AD1123">
        <v>5.26</v>
      </c>
      <c r="AF1123" t="s">
        <v>5108</v>
      </c>
      <c r="AI1123">
        <v>0</v>
      </c>
      <c r="AJ1123">
        <v>0</v>
      </c>
      <c r="AK1123" t="s">
        <v>7764</v>
      </c>
      <c r="AL1123" t="s">
        <v>7764</v>
      </c>
      <c r="AM1123" t="s">
        <v>7796</v>
      </c>
    </row>
    <row r="1124" spans="1:39">
      <c r="A1124" t="s">
        <v>6058</v>
      </c>
      <c r="B1124" t="s">
        <v>4554</v>
      </c>
      <c r="C1124" t="s">
        <v>4556</v>
      </c>
      <c r="D1124">
        <v>587</v>
      </c>
      <c r="E1124" t="s">
        <v>4559</v>
      </c>
      <c r="F1124">
        <v>6.23</v>
      </c>
      <c r="K1124" t="s">
        <v>4891</v>
      </c>
      <c r="M1124" t="s">
        <v>6423</v>
      </c>
      <c r="N1124">
        <v>8</v>
      </c>
      <c r="O1124" t="s">
        <v>6552</v>
      </c>
      <c r="P1124" t="s">
        <v>7537</v>
      </c>
      <c r="Q1124">
        <v>6</v>
      </c>
      <c r="R1124">
        <v>2</v>
      </c>
      <c r="S1124">
        <v>3.54</v>
      </c>
      <c r="T1124">
        <v>3.55</v>
      </c>
      <c r="U1124">
        <v>319.37</v>
      </c>
      <c r="V1124">
        <v>89.84999999999999</v>
      </c>
      <c r="W1124">
        <v>3.52</v>
      </c>
      <c r="X1124">
        <v>8.94</v>
      </c>
      <c r="Y1124">
        <v>4.04</v>
      </c>
      <c r="Z1124">
        <v>4</v>
      </c>
      <c r="AA1124" t="s">
        <v>5102</v>
      </c>
      <c r="AB1124">
        <v>0</v>
      </c>
      <c r="AC1124">
        <v>2</v>
      </c>
      <c r="AD1124">
        <v>4.455</v>
      </c>
      <c r="AF1124" t="s">
        <v>5108</v>
      </c>
      <c r="AI1124">
        <v>0</v>
      </c>
      <c r="AJ1124">
        <v>0</v>
      </c>
      <c r="AK1124" t="s">
        <v>7741</v>
      </c>
      <c r="AL1124" t="s">
        <v>7741</v>
      </c>
      <c r="AM1124" t="s">
        <v>7796</v>
      </c>
    </row>
    <row r="1125" spans="1:39">
      <c r="A1125" t="s">
        <v>5323</v>
      </c>
      <c r="B1125" t="s">
        <v>4554</v>
      </c>
      <c r="C1125" t="s">
        <v>4556</v>
      </c>
      <c r="D1125">
        <v>587</v>
      </c>
      <c r="E1125" t="s">
        <v>4559</v>
      </c>
      <c r="F1125">
        <v>6.23</v>
      </c>
      <c r="K1125" t="s">
        <v>4891</v>
      </c>
      <c r="L1125" t="s">
        <v>4892</v>
      </c>
      <c r="M1125" t="s">
        <v>6440</v>
      </c>
      <c r="N1125">
        <v>9</v>
      </c>
      <c r="O1125" t="s">
        <v>6575</v>
      </c>
      <c r="P1125" t="s">
        <v>6802</v>
      </c>
      <c r="Q1125">
        <v>6</v>
      </c>
      <c r="R1125">
        <v>3</v>
      </c>
      <c r="S1125">
        <v>1.48</v>
      </c>
      <c r="T1125">
        <v>4.06</v>
      </c>
      <c r="U1125">
        <v>486.77</v>
      </c>
      <c r="V1125">
        <v>127.07</v>
      </c>
      <c r="W1125">
        <v>3.85</v>
      </c>
      <c r="X1125">
        <v>5.77</v>
      </c>
      <c r="Y1125">
        <v>0.99</v>
      </c>
      <c r="Z1125">
        <v>3</v>
      </c>
      <c r="AA1125" t="s">
        <v>5102</v>
      </c>
      <c r="AB1125">
        <v>0</v>
      </c>
      <c r="AC1125">
        <v>5</v>
      </c>
      <c r="AD1125">
        <v>2.731166666666667</v>
      </c>
      <c r="AF1125" t="s">
        <v>5110</v>
      </c>
      <c r="AI1125">
        <v>0</v>
      </c>
      <c r="AJ1125">
        <v>0</v>
      </c>
      <c r="AK1125" t="s">
        <v>7704</v>
      </c>
      <c r="AL1125" t="s">
        <v>7704</v>
      </c>
      <c r="AM1125" t="s">
        <v>7796</v>
      </c>
    </row>
    <row r="1126" spans="1:39">
      <c r="A1126" t="s">
        <v>6059</v>
      </c>
      <c r="B1126" t="s">
        <v>4554</v>
      </c>
      <c r="C1126" t="s">
        <v>4556</v>
      </c>
      <c r="D1126">
        <v>587</v>
      </c>
      <c r="E1126" t="s">
        <v>4559</v>
      </c>
      <c r="F1126">
        <v>6.23</v>
      </c>
      <c r="K1126" t="s">
        <v>4891</v>
      </c>
      <c r="M1126" t="s">
        <v>4915</v>
      </c>
      <c r="N1126">
        <v>8</v>
      </c>
      <c r="O1126" t="s">
        <v>6527</v>
      </c>
      <c r="P1126" t="s">
        <v>7538</v>
      </c>
      <c r="Q1126">
        <v>6</v>
      </c>
      <c r="R1126">
        <v>2</v>
      </c>
      <c r="S1126">
        <v>3.46</v>
      </c>
      <c r="T1126">
        <v>4.07</v>
      </c>
      <c r="U1126">
        <v>337.33</v>
      </c>
      <c r="V1126">
        <v>80.92</v>
      </c>
      <c r="W1126">
        <v>3.21</v>
      </c>
      <c r="X1126">
        <v>7.13</v>
      </c>
      <c r="Y1126">
        <v>0</v>
      </c>
      <c r="Z1126">
        <v>3</v>
      </c>
      <c r="AA1126" t="s">
        <v>5102</v>
      </c>
      <c r="AB1126">
        <v>0</v>
      </c>
      <c r="AC1126">
        <v>2</v>
      </c>
      <c r="AD1126">
        <v>4.234999999999999</v>
      </c>
      <c r="AF1126" t="s">
        <v>5108</v>
      </c>
      <c r="AI1126">
        <v>0</v>
      </c>
      <c r="AJ1126">
        <v>0</v>
      </c>
      <c r="AK1126" t="s">
        <v>7724</v>
      </c>
      <c r="AL1126" t="s">
        <v>7724</v>
      </c>
      <c r="AM1126" t="s">
        <v>7796</v>
      </c>
    </row>
    <row r="1127" spans="1:39">
      <c r="A1127" t="s">
        <v>6060</v>
      </c>
      <c r="B1127" t="s">
        <v>4554</v>
      </c>
      <c r="C1127" t="s">
        <v>4556</v>
      </c>
      <c r="D1127">
        <v>590</v>
      </c>
      <c r="E1127" t="s">
        <v>4559</v>
      </c>
      <c r="F1127">
        <v>6.23</v>
      </c>
      <c r="K1127" t="s">
        <v>4891</v>
      </c>
      <c r="L1127" t="s">
        <v>4892</v>
      </c>
      <c r="M1127" t="s">
        <v>6458</v>
      </c>
      <c r="N1127">
        <v>9</v>
      </c>
      <c r="O1127" t="s">
        <v>6596</v>
      </c>
      <c r="P1127" t="s">
        <v>7539</v>
      </c>
      <c r="Q1127">
        <v>8</v>
      </c>
      <c r="R1127">
        <v>1</v>
      </c>
      <c r="S1127">
        <v>4.93</v>
      </c>
      <c r="T1127">
        <v>5.3</v>
      </c>
      <c r="U1127">
        <v>582.73</v>
      </c>
      <c r="V1127">
        <v>78.26000000000001</v>
      </c>
      <c r="W1127">
        <v>5.24</v>
      </c>
      <c r="Y1127">
        <v>7.66</v>
      </c>
      <c r="Z1127">
        <v>5</v>
      </c>
      <c r="AA1127" t="s">
        <v>5102</v>
      </c>
      <c r="AB1127">
        <v>2</v>
      </c>
      <c r="AC1127">
        <v>6</v>
      </c>
      <c r="AD1127">
        <v>2.833333333333333</v>
      </c>
      <c r="AF1127" t="s">
        <v>5108</v>
      </c>
      <c r="AI1127">
        <v>0</v>
      </c>
      <c r="AJ1127">
        <v>0</v>
      </c>
      <c r="AK1127" t="s">
        <v>7777</v>
      </c>
      <c r="AL1127" t="s">
        <v>7777</v>
      </c>
      <c r="AM1127" t="s">
        <v>7796</v>
      </c>
    </row>
    <row r="1128" spans="1:39">
      <c r="A1128" t="s">
        <v>6061</v>
      </c>
      <c r="B1128" t="s">
        <v>4554</v>
      </c>
      <c r="C1128" t="s">
        <v>4556</v>
      </c>
      <c r="D1128">
        <v>590</v>
      </c>
      <c r="E1128" t="s">
        <v>4559</v>
      </c>
      <c r="F1128">
        <v>6.23</v>
      </c>
      <c r="K1128" t="s">
        <v>4891</v>
      </c>
      <c r="M1128" t="s">
        <v>6423</v>
      </c>
      <c r="N1128">
        <v>8</v>
      </c>
      <c r="O1128" t="s">
        <v>6552</v>
      </c>
      <c r="P1128" t="s">
        <v>7540</v>
      </c>
      <c r="Q1128">
        <v>6</v>
      </c>
      <c r="R1128">
        <v>1</v>
      </c>
      <c r="S1128">
        <v>3.54</v>
      </c>
      <c r="T1128">
        <v>3.54</v>
      </c>
      <c r="U1128">
        <v>330.4</v>
      </c>
      <c r="V1128">
        <v>82.51000000000001</v>
      </c>
      <c r="W1128">
        <v>3.74</v>
      </c>
      <c r="Y1128">
        <v>3.85</v>
      </c>
      <c r="Z1128">
        <v>4</v>
      </c>
      <c r="AA1128" t="s">
        <v>5102</v>
      </c>
      <c r="AB1128">
        <v>0</v>
      </c>
      <c r="AC1128">
        <v>2</v>
      </c>
      <c r="AD1128">
        <v>4.793333333333333</v>
      </c>
      <c r="AF1128" t="s">
        <v>5108</v>
      </c>
      <c r="AI1128">
        <v>0</v>
      </c>
      <c r="AJ1128">
        <v>0</v>
      </c>
      <c r="AK1128" t="s">
        <v>7741</v>
      </c>
      <c r="AL1128" t="s">
        <v>7741</v>
      </c>
      <c r="AM1128" t="s">
        <v>7796</v>
      </c>
    </row>
    <row r="1129" spans="1:39">
      <c r="A1129" t="s">
        <v>5717</v>
      </c>
      <c r="B1129" t="s">
        <v>4554</v>
      </c>
      <c r="C1129" t="s">
        <v>4556</v>
      </c>
      <c r="D1129">
        <v>590</v>
      </c>
      <c r="E1129" t="s">
        <v>4559</v>
      </c>
      <c r="F1129">
        <v>6.23</v>
      </c>
      <c r="K1129" t="s">
        <v>4891</v>
      </c>
      <c r="L1129" t="s">
        <v>4892</v>
      </c>
      <c r="M1129" t="s">
        <v>6443</v>
      </c>
      <c r="N1129">
        <v>9</v>
      </c>
      <c r="O1129" t="s">
        <v>6578</v>
      </c>
      <c r="P1129" t="s">
        <v>7196</v>
      </c>
      <c r="Q1129">
        <v>6</v>
      </c>
      <c r="R1129">
        <v>2</v>
      </c>
      <c r="S1129">
        <v>0.63</v>
      </c>
      <c r="T1129">
        <v>2.39</v>
      </c>
      <c r="U1129">
        <v>473.55</v>
      </c>
      <c r="V1129">
        <v>101.21</v>
      </c>
      <c r="W1129">
        <v>3.93</v>
      </c>
      <c r="X1129">
        <v>5.88</v>
      </c>
      <c r="Y1129">
        <v>1.74</v>
      </c>
      <c r="Z1129">
        <v>2</v>
      </c>
      <c r="AA1129" t="s">
        <v>5102</v>
      </c>
      <c r="AB1129">
        <v>0</v>
      </c>
      <c r="AC1129">
        <v>3</v>
      </c>
      <c r="AD1129">
        <v>4.315261904761905</v>
      </c>
      <c r="AF1129" t="s">
        <v>5110</v>
      </c>
      <c r="AI1129">
        <v>0</v>
      </c>
      <c r="AJ1129">
        <v>0</v>
      </c>
      <c r="AK1129" t="s">
        <v>7705</v>
      </c>
      <c r="AL1129" t="s">
        <v>7705</v>
      </c>
      <c r="AM1129" t="s">
        <v>7796</v>
      </c>
    </row>
    <row r="1130" spans="1:39">
      <c r="A1130" t="s">
        <v>6062</v>
      </c>
      <c r="B1130" t="s">
        <v>4554</v>
      </c>
      <c r="C1130" t="s">
        <v>4556</v>
      </c>
      <c r="D1130">
        <v>594</v>
      </c>
      <c r="E1130" t="s">
        <v>4559</v>
      </c>
      <c r="F1130">
        <v>6.23</v>
      </c>
      <c r="K1130" t="s">
        <v>4891</v>
      </c>
      <c r="M1130" t="s">
        <v>4915</v>
      </c>
      <c r="N1130">
        <v>8</v>
      </c>
      <c r="O1130" t="s">
        <v>6564</v>
      </c>
      <c r="P1130" t="s">
        <v>7541</v>
      </c>
      <c r="Q1130">
        <v>8</v>
      </c>
      <c r="R1130">
        <v>1</v>
      </c>
      <c r="S1130">
        <v>3.08</v>
      </c>
      <c r="T1130">
        <v>3.49</v>
      </c>
      <c r="U1130">
        <v>502.59</v>
      </c>
      <c r="V1130">
        <v>79.54000000000001</v>
      </c>
      <c r="W1130">
        <v>3.8</v>
      </c>
      <c r="Y1130">
        <v>7.72</v>
      </c>
      <c r="Z1130">
        <v>4</v>
      </c>
      <c r="AA1130" t="s">
        <v>5102</v>
      </c>
      <c r="AB1130">
        <v>1</v>
      </c>
      <c r="AC1130">
        <v>6</v>
      </c>
      <c r="AD1130">
        <v>4.048333333333334</v>
      </c>
      <c r="AF1130" t="s">
        <v>5108</v>
      </c>
      <c r="AI1130">
        <v>0</v>
      </c>
      <c r="AJ1130">
        <v>0</v>
      </c>
      <c r="AK1130" t="s">
        <v>7751</v>
      </c>
      <c r="AL1130" t="s">
        <v>7751</v>
      </c>
      <c r="AM1130" t="s">
        <v>7796</v>
      </c>
    </row>
    <row r="1131" spans="1:39">
      <c r="A1131" t="s">
        <v>6063</v>
      </c>
      <c r="B1131" t="s">
        <v>4554</v>
      </c>
      <c r="C1131" t="s">
        <v>4556</v>
      </c>
      <c r="D1131">
        <v>606</v>
      </c>
      <c r="E1131" t="s">
        <v>4559</v>
      </c>
      <c r="F1131">
        <v>6.22</v>
      </c>
      <c r="K1131" t="s">
        <v>4891</v>
      </c>
      <c r="M1131" t="s">
        <v>6423</v>
      </c>
      <c r="N1131">
        <v>8</v>
      </c>
      <c r="O1131" t="s">
        <v>6552</v>
      </c>
      <c r="P1131" t="s">
        <v>7542</v>
      </c>
      <c r="Q1131">
        <v>7</v>
      </c>
      <c r="R1131">
        <v>3</v>
      </c>
      <c r="S1131">
        <v>0.61</v>
      </c>
      <c r="T1131">
        <v>1.61</v>
      </c>
      <c r="U1131">
        <v>302.31</v>
      </c>
      <c r="V1131">
        <v>115.87</v>
      </c>
      <c r="W1131">
        <v>1.44</v>
      </c>
      <c r="X1131">
        <v>7.66</v>
      </c>
      <c r="Y1131">
        <v>8.26</v>
      </c>
      <c r="Z1131">
        <v>3</v>
      </c>
      <c r="AA1131" t="s">
        <v>5102</v>
      </c>
      <c r="AB1131">
        <v>0</v>
      </c>
      <c r="AC1131">
        <v>3</v>
      </c>
      <c r="AD1131">
        <v>4.174333333333333</v>
      </c>
      <c r="AF1131" t="s">
        <v>5108</v>
      </c>
      <c r="AI1131">
        <v>0</v>
      </c>
      <c r="AJ1131">
        <v>0</v>
      </c>
      <c r="AK1131" t="s">
        <v>7741</v>
      </c>
      <c r="AL1131" t="s">
        <v>7741</v>
      </c>
      <c r="AM1131" t="s">
        <v>7796</v>
      </c>
    </row>
    <row r="1132" spans="1:39">
      <c r="A1132" t="s">
        <v>6064</v>
      </c>
      <c r="B1132" t="s">
        <v>4554</v>
      </c>
      <c r="C1132" t="s">
        <v>4556</v>
      </c>
      <c r="D1132">
        <v>610</v>
      </c>
      <c r="E1132" t="s">
        <v>4559</v>
      </c>
      <c r="F1132">
        <v>6.21</v>
      </c>
      <c r="K1132" t="s">
        <v>4891</v>
      </c>
      <c r="M1132" t="s">
        <v>4915</v>
      </c>
      <c r="N1132">
        <v>8</v>
      </c>
      <c r="O1132" t="s">
        <v>6499</v>
      </c>
      <c r="P1132" t="s">
        <v>7543</v>
      </c>
      <c r="Q1132">
        <v>8</v>
      </c>
      <c r="R1132">
        <v>3</v>
      </c>
      <c r="S1132">
        <v>2.46</v>
      </c>
      <c r="T1132">
        <v>2.46</v>
      </c>
      <c r="U1132">
        <v>307.32</v>
      </c>
      <c r="V1132">
        <v>123.22</v>
      </c>
      <c r="W1132">
        <v>1.57</v>
      </c>
      <c r="Y1132">
        <v>4.38</v>
      </c>
      <c r="Z1132">
        <v>4</v>
      </c>
      <c r="AA1132" t="s">
        <v>5102</v>
      </c>
      <c r="AB1132">
        <v>0</v>
      </c>
      <c r="AC1132">
        <v>3</v>
      </c>
      <c r="AD1132">
        <v>3.936666666666667</v>
      </c>
      <c r="AF1132" t="s">
        <v>5108</v>
      </c>
      <c r="AI1132">
        <v>0</v>
      </c>
      <c r="AJ1132">
        <v>0</v>
      </c>
      <c r="AK1132" t="s">
        <v>7702</v>
      </c>
      <c r="AL1132" t="s">
        <v>7702</v>
      </c>
      <c r="AM1132" t="s">
        <v>7796</v>
      </c>
    </row>
    <row r="1133" spans="1:39">
      <c r="A1133" t="s">
        <v>6065</v>
      </c>
      <c r="B1133" t="s">
        <v>4554</v>
      </c>
      <c r="C1133" t="s">
        <v>4556</v>
      </c>
      <c r="D1133">
        <v>610</v>
      </c>
      <c r="E1133" t="s">
        <v>4559</v>
      </c>
      <c r="F1133">
        <v>6.21</v>
      </c>
      <c r="K1133" t="s">
        <v>4891</v>
      </c>
      <c r="L1133" t="s">
        <v>4892</v>
      </c>
      <c r="M1133" t="s">
        <v>6457</v>
      </c>
      <c r="N1133">
        <v>9</v>
      </c>
      <c r="O1133" t="s">
        <v>6595</v>
      </c>
      <c r="P1133" t="s">
        <v>7544</v>
      </c>
      <c r="Q1133">
        <v>6</v>
      </c>
      <c r="R1133">
        <v>2</v>
      </c>
      <c r="S1133">
        <v>-0.04</v>
      </c>
      <c r="T1133">
        <v>1.03</v>
      </c>
      <c r="U1133">
        <v>386.48</v>
      </c>
      <c r="V1133">
        <v>114.1</v>
      </c>
      <c r="W1133">
        <v>2.66</v>
      </c>
      <c r="X1133">
        <v>6.32</v>
      </c>
      <c r="Y1133">
        <v>1.83</v>
      </c>
      <c r="Z1133">
        <v>2</v>
      </c>
      <c r="AA1133" t="s">
        <v>5102</v>
      </c>
      <c r="AB1133">
        <v>0</v>
      </c>
      <c r="AC1133">
        <v>4</v>
      </c>
      <c r="AD1133">
        <v>4.50752380952381</v>
      </c>
      <c r="AF1133" t="s">
        <v>5110</v>
      </c>
      <c r="AI1133">
        <v>0</v>
      </c>
      <c r="AJ1133">
        <v>0</v>
      </c>
      <c r="AK1133" t="s">
        <v>7776</v>
      </c>
      <c r="AL1133" t="s">
        <v>7776</v>
      </c>
      <c r="AM1133" t="s">
        <v>7796</v>
      </c>
    </row>
    <row r="1134" spans="1:39">
      <c r="A1134" t="s">
        <v>6066</v>
      </c>
      <c r="B1134" t="s">
        <v>4554</v>
      </c>
      <c r="C1134" t="s">
        <v>4556</v>
      </c>
      <c r="D1134">
        <v>612</v>
      </c>
      <c r="E1134" t="s">
        <v>4559</v>
      </c>
      <c r="F1134">
        <v>6.21</v>
      </c>
      <c r="I1134" t="s">
        <v>6354</v>
      </c>
      <c r="K1134" t="s">
        <v>4891</v>
      </c>
      <c r="L1134" t="s">
        <v>4892</v>
      </c>
      <c r="M1134" t="s">
        <v>6399</v>
      </c>
      <c r="N1134">
        <v>9</v>
      </c>
      <c r="O1134" t="s">
        <v>6524</v>
      </c>
      <c r="P1134" t="s">
        <v>7545</v>
      </c>
      <c r="Q1134">
        <v>8</v>
      </c>
      <c r="R1134">
        <v>2</v>
      </c>
      <c r="S1134">
        <v>3.4</v>
      </c>
      <c r="T1134">
        <v>3.4</v>
      </c>
      <c r="U1134">
        <v>384.53</v>
      </c>
      <c r="V1134">
        <v>85.37</v>
      </c>
      <c r="W1134">
        <v>3.73</v>
      </c>
      <c r="X1134">
        <v>9.300000000000001</v>
      </c>
      <c r="Y1134">
        <v>2.47</v>
      </c>
      <c r="Z1134">
        <v>2</v>
      </c>
      <c r="AA1134" t="s">
        <v>5102</v>
      </c>
      <c r="AB1134">
        <v>0</v>
      </c>
      <c r="AC1134">
        <v>10</v>
      </c>
      <c r="AD1134">
        <v>4.424785714285715</v>
      </c>
      <c r="AF1134" t="s">
        <v>5108</v>
      </c>
      <c r="AI1134">
        <v>0</v>
      </c>
      <c r="AJ1134">
        <v>0</v>
      </c>
      <c r="AM1134" t="s">
        <v>7796</v>
      </c>
    </row>
    <row r="1135" spans="1:39">
      <c r="A1135" t="s">
        <v>6067</v>
      </c>
      <c r="B1135" t="s">
        <v>4554</v>
      </c>
      <c r="C1135" t="s">
        <v>4556</v>
      </c>
      <c r="D1135">
        <v>617</v>
      </c>
      <c r="E1135" t="s">
        <v>4559</v>
      </c>
      <c r="F1135">
        <v>6.21</v>
      </c>
      <c r="K1135" t="s">
        <v>4891</v>
      </c>
      <c r="M1135" t="s">
        <v>6415</v>
      </c>
      <c r="N1135">
        <v>8</v>
      </c>
      <c r="O1135" t="s">
        <v>6544</v>
      </c>
      <c r="P1135" t="s">
        <v>7546</v>
      </c>
      <c r="Q1135">
        <v>5</v>
      </c>
      <c r="R1135">
        <v>1</v>
      </c>
      <c r="S1135">
        <v>2.97</v>
      </c>
      <c r="T1135">
        <v>2.97</v>
      </c>
      <c r="U1135">
        <v>329.43</v>
      </c>
      <c r="V1135">
        <v>54.46</v>
      </c>
      <c r="W1135">
        <v>3.05</v>
      </c>
      <c r="X1135">
        <v>13.59</v>
      </c>
      <c r="Y1135">
        <v>2.36</v>
      </c>
      <c r="Z1135">
        <v>2</v>
      </c>
      <c r="AA1135" t="s">
        <v>5102</v>
      </c>
      <c r="AB1135">
        <v>0</v>
      </c>
      <c r="AC1135">
        <v>1</v>
      </c>
      <c r="AD1135">
        <v>5.348333333333333</v>
      </c>
      <c r="AF1135" t="s">
        <v>5108</v>
      </c>
      <c r="AI1135">
        <v>0</v>
      </c>
      <c r="AJ1135">
        <v>0</v>
      </c>
      <c r="AK1135" t="s">
        <v>7737</v>
      </c>
      <c r="AL1135" t="s">
        <v>7737</v>
      </c>
      <c r="AM1135" t="s">
        <v>7796</v>
      </c>
    </row>
    <row r="1136" spans="1:39">
      <c r="A1136" t="s">
        <v>6068</v>
      </c>
      <c r="B1136" t="s">
        <v>4554</v>
      </c>
      <c r="C1136" t="s">
        <v>4556</v>
      </c>
      <c r="D1136">
        <v>625</v>
      </c>
      <c r="E1136" t="s">
        <v>4559</v>
      </c>
      <c r="F1136">
        <v>6.2</v>
      </c>
      <c r="K1136" t="s">
        <v>4891</v>
      </c>
      <c r="M1136" t="s">
        <v>6423</v>
      </c>
      <c r="N1136">
        <v>8</v>
      </c>
      <c r="O1136" t="s">
        <v>6552</v>
      </c>
      <c r="P1136" t="s">
        <v>7547</v>
      </c>
      <c r="Q1136">
        <v>6</v>
      </c>
      <c r="R1136">
        <v>2</v>
      </c>
      <c r="S1136">
        <v>2.01</v>
      </c>
      <c r="T1136">
        <v>2.01</v>
      </c>
      <c r="U1136">
        <v>311.32</v>
      </c>
      <c r="V1136">
        <v>98.3</v>
      </c>
      <c r="W1136">
        <v>2.67</v>
      </c>
      <c r="X1136">
        <v>11.15</v>
      </c>
      <c r="Y1136">
        <v>3.63</v>
      </c>
      <c r="Z1136">
        <v>4</v>
      </c>
      <c r="AA1136" t="s">
        <v>5102</v>
      </c>
      <c r="AB1136">
        <v>0</v>
      </c>
      <c r="AC1136">
        <v>2</v>
      </c>
      <c r="AD1136">
        <v>5.218333333333334</v>
      </c>
      <c r="AF1136" t="s">
        <v>5108</v>
      </c>
      <c r="AI1136">
        <v>0</v>
      </c>
      <c r="AJ1136">
        <v>0</v>
      </c>
      <c r="AK1136" t="s">
        <v>7741</v>
      </c>
      <c r="AL1136" t="s">
        <v>7741</v>
      </c>
      <c r="AM1136" t="s">
        <v>7796</v>
      </c>
    </row>
    <row r="1137" spans="1:39">
      <c r="A1137" t="s">
        <v>6069</v>
      </c>
      <c r="B1137" t="s">
        <v>4554</v>
      </c>
      <c r="C1137" t="s">
        <v>4556</v>
      </c>
      <c r="D1137">
        <v>627</v>
      </c>
      <c r="E1137" t="s">
        <v>4559</v>
      </c>
      <c r="F1137">
        <v>6.2</v>
      </c>
      <c r="K1137" t="s">
        <v>4891</v>
      </c>
      <c r="M1137" t="s">
        <v>6423</v>
      </c>
      <c r="N1137">
        <v>8</v>
      </c>
      <c r="O1137" t="s">
        <v>6552</v>
      </c>
      <c r="P1137" t="s">
        <v>7548</v>
      </c>
      <c r="Q1137">
        <v>6</v>
      </c>
      <c r="R1137">
        <v>1</v>
      </c>
      <c r="S1137">
        <v>3.31</v>
      </c>
      <c r="T1137">
        <v>3.31</v>
      </c>
      <c r="U1137">
        <v>306.37</v>
      </c>
      <c r="V1137">
        <v>74.55</v>
      </c>
      <c r="W1137">
        <v>3.15</v>
      </c>
      <c r="Y1137">
        <v>4.26</v>
      </c>
      <c r="Z1137">
        <v>4</v>
      </c>
      <c r="AA1137" t="s">
        <v>5102</v>
      </c>
      <c r="AB1137">
        <v>0</v>
      </c>
      <c r="AC1137">
        <v>2</v>
      </c>
      <c r="AD1137">
        <v>5.023333333333333</v>
      </c>
      <c r="AF1137" t="s">
        <v>5108</v>
      </c>
      <c r="AI1137">
        <v>0</v>
      </c>
      <c r="AJ1137">
        <v>0</v>
      </c>
      <c r="AK1137" t="s">
        <v>7741</v>
      </c>
      <c r="AL1137" t="s">
        <v>7741</v>
      </c>
      <c r="AM1137" t="s">
        <v>7796</v>
      </c>
    </row>
    <row r="1138" spans="1:39">
      <c r="A1138" t="s">
        <v>6070</v>
      </c>
      <c r="B1138" t="s">
        <v>4554</v>
      </c>
      <c r="C1138" t="s">
        <v>4556</v>
      </c>
      <c r="D1138">
        <v>630</v>
      </c>
      <c r="E1138" t="s">
        <v>4559</v>
      </c>
      <c r="F1138">
        <v>6.2</v>
      </c>
      <c r="K1138" t="s">
        <v>4891</v>
      </c>
      <c r="L1138" t="s">
        <v>4892</v>
      </c>
      <c r="M1138" t="s">
        <v>6450</v>
      </c>
      <c r="N1138">
        <v>9</v>
      </c>
      <c r="O1138" t="s">
        <v>6586</v>
      </c>
      <c r="P1138" t="s">
        <v>7549</v>
      </c>
      <c r="Q1138">
        <v>6</v>
      </c>
      <c r="R1138">
        <v>1</v>
      </c>
      <c r="S1138">
        <v>3.35</v>
      </c>
      <c r="T1138">
        <v>3.35</v>
      </c>
      <c r="U1138">
        <v>490.39</v>
      </c>
      <c r="V1138">
        <v>75.02</v>
      </c>
      <c r="W1138">
        <v>4.81</v>
      </c>
      <c r="Y1138">
        <v>2.43</v>
      </c>
      <c r="Z1138">
        <v>3</v>
      </c>
      <c r="AA1138" t="s">
        <v>5102</v>
      </c>
      <c r="AB1138">
        <v>0</v>
      </c>
      <c r="AC1138">
        <v>5</v>
      </c>
      <c r="AD1138">
        <v>4.051976190476191</v>
      </c>
      <c r="AF1138" t="s">
        <v>5108</v>
      </c>
      <c r="AI1138">
        <v>0</v>
      </c>
      <c r="AJ1138">
        <v>0</v>
      </c>
      <c r="AK1138" t="s">
        <v>7769</v>
      </c>
      <c r="AL1138" t="s">
        <v>7769</v>
      </c>
      <c r="AM1138" t="s">
        <v>7796</v>
      </c>
    </row>
    <row r="1139" spans="1:39">
      <c r="A1139" t="s">
        <v>6071</v>
      </c>
      <c r="B1139" t="s">
        <v>4554</v>
      </c>
      <c r="C1139" t="s">
        <v>4556</v>
      </c>
      <c r="D1139">
        <v>630</v>
      </c>
      <c r="E1139" t="s">
        <v>4559</v>
      </c>
      <c r="F1139">
        <v>6.2</v>
      </c>
      <c r="I1139" t="s">
        <v>6355</v>
      </c>
      <c r="K1139" t="s">
        <v>4891</v>
      </c>
      <c r="L1139" t="s">
        <v>4892</v>
      </c>
      <c r="M1139" t="s">
        <v>6463</v>
      </c>
      <c r="N1139">
        <v>8</v>
      </c>
      <c r="O1139" t="s">
        <v>6604</v>
      </c>
      <c r="P1139" t="s">
        <v>7550</v>
      </c>
      <c r="Q1139">
        <v>10</v>
      </c>
      <c r="R1139">
        <v>5</v>
      </c>
      <c r="S1139">
        <v>-1.02</v>
      </c>
      <c r="T1139">
        <v>0.97</v>
      </c>
      <c r="U1139">
        <v>467.86</v>
      </c>
      <c r="V1139">
        <v>204.29</v>
      </c>
      <c r="W1139">
        <v>0.8</v>
      </c>
      <c r="Y1139">
        <v>11.41</v>
      </c>
      <c r="Z1139">
        <v>4</v>
      </c>
      <c r="AA1139" t="s">
        <v>5102</v>
      </c>
      <c r="AB1139">
        <v>0</v>
      </c>
      <c r="AC1139">
        <v>3</v>
      </c>
      <c r="AD1139">
        <v>2.229571428571429</v>
      </c>
      <c r="AF1139" t="s">
        <v>5109</v>
      </c>
      <c r="AI1139">
        <v>0</v>
      </c>
      <c r="AJ1139">
        <v>0</v>
      </c>
      <c r="AM1139" t="s">
        <v>7796</v>
      </c>
    </row>
    <row r="1140" spans="1:39">
      <c r="A1140" t="s">
        <v>6072</v>
      </c>
      <c r="B1140" t="s">
        <v>4554</v>
      </c>
      <c r="C1140" t="s">
        <v>4556</v>
      </c>
      <c r="D1140">
        <v>630</v>
      </c>
      <c r="E1140" t="s">
        <v>4559</v>
      </c>
      <c r="F1140">
        <v>6.2</v>
      </c>
      <c r="I1140" t="s">
        <v>6356</v>
      </c>
      <c r="K1140" t="s">
        <v>4891</v>
      </c>
      <c r="L1140" t="s">
        <v>4892</v>
      </c>
      <c r="M1140" t="s">
        <v>6399</v>
      </c>
      <c r="N1140">
        <v>9</v>
      </c>
      <c r="O1140" t="s">
        <v>6524</v>
      </c>
      <c r="P1140" t="s">
        <v>7551</v>
      </c>
      <c r="Q1140">
        <v>6</v>
      </c>
      <c r="R1140">
        <v>1</v>
      </c>
      <c r="S1140">
        <v>2.43</v>
      </c>
      <c r="T1140">
        <v>2.44</v>
      </c>
      <c r="U1140">
        <v>322.46</v>
      </c>
      <c r="V1140">
        <v>58.12</v>
      </c>
      <c r="W1140">
        <v>3.52</v>
      </c>
      <c r="X1140">
        <v>9.300000000000001</v>
      </c>
      <c r="Y1140">
        <v>4.36</v>
      </c>
      <c r="Z1140">
        <v>2</v>
      </c>
      <c r="AA1140" t="s">
        <v>5102</v>
      </c>
      <c r="AB1140">
        <v>0</v>
      </c>
      <c r="AC1140">
        <v>3</v>
      </c>
      <c r="AD1140">
        <v>5.618333333333333</v>
      </c>
      <c r="AF1140" t="s">
        <v>5108</v>
      </c>
      <c r="AI1140">
        <v>0</v>
      </c>
      <c r="AJ1140">
        <v>0</v>
      </c>
      <c r="AM1140" t="s">
        <v>7796</v>
      </c>
    </row>
    <row r="1141" spans="1:39">
      <c r="A1141" t="s">
        <v>6073</v>
      </c>
      <c r="B1141" t="s">
        <v>4554</v>
      </c>
      <c r="C1141" t="s">
        <v>4556</v>
      </c>
      <c r="D1141">
        <v>630.96</v>
      </c>
      <c r="E1141" t="s">
        <v>4559</v>
      </c>
      <c r="F1141">
        <v>6.2</v>
      </c>
      <c r="K1141" t="s">
        <v>4891</v>
      </c>
      <c r="L1141" t="s">
        <v>4892</v>
      </c>
      <c r="M1141" t="s">
        <v>4902</v>
      </c>
      <c r="N1141">
        <v>9</v>
      </c>
      <c r="O1141" t="s">
        <v>6601</v>
      </c>
      <c r="P1141" t="s">
        <v>7552</v>
      </c>
      <c r="Q1141">
        <v>6</v>
      </c>
      <c r="R1141">
        <v>1</v>
      </c>
      <c r="S1141">
        <v>1.88</v>
      </c>
      <c r="T1141">
        <v>4.18</v>
      </c>
      <c r="U1141">
        <v>374.44</v>
      </c>
      <c r="V1141">
        <v>62.89</v>
      </c>
      <c r="W1141">
        <v>3.32</v>
      </c>
      <c r="X1141">
        <v>-2.09</v>
      </c>
      <c r="Y1141">
        <v>6.32</v>
      </c>
      <c r="Z1141">
        <v>4</v>
      </c>
      <c r="AA1141" t="s">
        <v>5102</v>
      </c>
      <c r="AB1141">
        <v>0</v>
      </c>
      <c r="AC1141">
        <v>3</v>
      </c>
      <c r="AD1141">
        <v>5.140190476190476</v>
      </c>
      <c r="AF1141" t="s">
        <v>5110</v>
      </c>
      <c r="AI1141">
        <v>0</v>
      </c>
      <c r="AJ1141">
        <v>0</v>
      </c>
      <c r="AK1141" t="s">
        <v>7782</v>
      </c>
      <c r="AL1141" t="s">
        <v>7782</v>
      </c>
      <c r="AM1141" t="s">
        <v>7796</v>
      </c>
    </row>
    <row r="1142" spans="1:39">
      <c r="A1142" t="s">
        <v>6074</v>
      </c>
      <c r="B1142" t="s">
        <v>4554</v>
      </c>
      <c r="C1142" t="s">
        <v>4556</v>
      </c>
      <c r="D1142">
        <v>630.96</v>
      </c>
      <c r="E1142" t="s">
        <v>4559</v>
      </c>
      <c r="F1142">
        <v>6.2</v>
      </c>
      <c r="K1142" t="s">
        <v>4891</v>
      </c>
      <c r="L1142" t="s">
        <v>4892</v>
      </c>
      <c r="M1142" t="s">
        <v>6387</v>
      </c>
      <c r="N1142">
        <v>9</v>
      </c>
      <c r="O1142" t="s">
        <v>6511</v>
      </c>
      <c r="P1142" t="s">
        <v>7553</v>
      </c>
      <c r="Q1142">
        <v>5</v>
      </c>
      <c r="R1142">
        <v>2</v>
      </c>
      <c r="S1142">
        <v>1.84</v>
      </c>
      <c r="T1142">
        <v>1.9</v>
      </c>
      <c r="U1142">
        <v>309.33</v>
      </c>
      <c r="V1142">
        <v>88.39</v>
      </c>
      <c r="W1142">
        <v>1.71</v>
      </c>
      <c r="X1142">
        <v>8.25</v>
      </c>
      <c r="Y1142">
        <v>1.61</v>
      </c>
      <c r="Z1142">
        <v>3</v>
      </c>
      <c r="AA1142" t="s">
        <v>5102</v>
      </c>
      <c r="AB1142">
        <v>0</v>
      </c>
      <c r="AC1142">
        <v>3</v>
      </c>
      <c r="AD1142">
        <v>5.5</v>
      </c>
      <c r="AF1142" t="s">
        <v>5108</v>
      </c>
      <c r="AI1142">
        <v>0</v>
      </c>
      <c r="AJ1142">
        <v>0</v>
      </c>
      <c r="AK1142" t="s">
        <v>7712</v>
      </c>
      <c r="AL1142" t="s">
        <v>7712</v>
      </c>
      <c r="AM1142" t="s">
        <v>7796</v>
      </c>
    </row>
    <row r="1143" spans="1:39">
      <c r="A1143" t="s">
        <v>6075</v>
      </c>
      <c r="B1143" t="s">
        <v>4554</v>
      </c>
      <c r="C1143" t="s">
        <v>4556</v>
      </c>
      <c r="D1143">
        <v>630.96</v>
      </c>
      <c r="E1143" t="s">
        <v>4559</v>
      </c>
      <c r="F1143">
        <v>6.2</v>
      </c>
      <c r="K1143" t="s">
        <v>4891</v>
      </c>
      <c r="L1143" t="s">
        <v>4892</v>
      </c>
      <c r="M1143" t="s">
        <v>6387</v>
      </c>
      <c r="N1143">
        <v>9</v>
      </c>
      <c r="O1143" t="s">
        <v>6511</v>
      </c>
      <c r="P1143" t="s">
        <v>7554</v>
      </c>
      <c r="Q1143">
        <v>7</v>
      </c>
      <c r="R1143">
        <v>2</v>
      </c>
      <c r="S1143">
        <v>1.77</v>
      </c>
      <c r="T1143">
        <v>2.94</v>
      </c>
      <c r="U1143">
        <v>400.85</v>
      </c>
      <c r="V1143">
        <v>115.27</v>
      </c>
      <c r="W1143">
        <v>2.83</v>
      </c>
      <c r="X1143">
        <v>6.11</v>
      </c>
      <c r="Y1143">
        <v>4.2</v>
      </c>
      <c r="Z1143">
        <v>4</v>
      </c>
      <c r="AA1143" t="s">
        <v>5102</v>
      </c>
      <c r="AB1143">
        <v>0</v>
      </c>
      <c r="AC1143">
        <v>4</v>
      </c>
      <c r="AD1143">
        <v>4.365880952380953</v>
      </c>
      <c r="AF1143" t="s">
        <v>5110</v>
      </c>
      <c r="AI1143">
        <v>0</v>
      </c>
      <c r="AJ1143">
        <v>0</v>
      </c>
      <c r="AK1143" t="s">
        <v>7712</v>
      </c>
      <c r="AL1143" t="s">
        <v>7712</v>
      </c>
      <c r="AM1143" t="s">
        <v>7796</v>
      </c>
    </row>
    <row r="1144" spans="1:39">
      <c r="A1144" t="s">
        <v>5428</v>
      </c>
      <c r="B1144" t="s">
        <v>4554</v>
      </c>
      <c r="C1144" t="s">
        <v>4556</v>
      </c>
      <c r="D1144">
        <v>630.96</v>
      </c>
      <c r="E1144" t="s">
        <v>4559</v>
      </c>
      <c r="F1144">
        <v>6.2</v>
      </c>
      <c r="K1144" t="s">
        <v>4891</v>
      </c>
      <c r="L1144" t="s">
        <v>4892</v>
      </c>
      <c r="M1144" t="s">
        <v>6472</v>
      </c>
      <c r="N1144">
        <v>9</v>
      </c>
      <c r="O1144" t="s">
        <v>6615</v>
      </c>
      <c r="P1144" t="s">
        <v>6907</v>
      </c>
      <c r="Q1144">
        <v>7</v>
      </c>
      <c r="R1144">
        <v>2</v>
      </c>
      <c r="S1144">
        <v>1.74</v>
      </c>
      <c r="T1144">
        <v>1.74</v>
      </c>
      <c r="U1144">
        <v>332.39</v>
      </c>
      <c r="V1144">
        <v>115.27</v>
      </c>
      <c r="W1144">
        <v>1.06</v>
      </c>
      <c r="X1144">
        <v>10.22</v>
      </c>
      <c r="Y1144">
        <v>4.23</v>
      </c>
      <c r="Z1144">
        <v>3</v>
      </c>
      <c r="AA1144" t="s">
        <v>5102</v>
      </c>
      <c r="AB1144">
        <v>0</v>
      </c>
      <c r="AC1144">
        <v>4</v>
      </c>
      <c r="AD1144">
        <v>4.657666666666667</v>
      </c>
      <c r="AF1144" t="s">
        <v>5108</v>
      </c>
      <c r="AI1144">
        <v>0</v>
      </c>
      <c r="AJ1144">
        <v>0</v>
      </c>
      <c r="AK1144" t="s">
        <v>7712</v>
      </c>
      <c r="AL1144" t="s">
        <v>7712</v>
      </c>
      <c r="AM1144" t="s">
        <v>7796</v>
      </c>
    </row>
    <row r="1145" spans="1:39">
      <c r="A1145" t="s">
        <v>6076</v>
      </c>
      <c r="B1145" t="s">
        <v>4554</v>
      </c>
      <c r="C1145" t="s">
        <v>4556</v>
      </c>
      <c r="D1145">
        <v>630.96</v>
      </c>
      <c r="E1145" t="s">
        <v>4559</v>
      </c>
      <c r="F1145">
        <v>6.2</v>
      </c>
      <c r="K1145" t="s">
        <v>4891</v>
      </c>
      <c r="L1145" t="s">
        <v>4892</v>
      </c>
      <c r="M1145" t="s">
        <v>6373</v>
      </c>
      <c r="N1145">
        <v>9</v>
      </c>
      <c r="O1145" t="s">
        <v>6489</v>
      </c>
      <c r="P1145" t="s">
        <v>7555</v>
      </c>
      <c r="Q1145">
        <v>8</v>
      </c>
      <c r="R1145">
        <v>2</v>
      </c>
      <c r="S1145">
        <v>2.93</v>
      </c>
      <c r="T1145">
        <v>3.82</v>
      </c>
      <c r="U1145">
        <v>603.65</v>
      </c>
      <c r="V1145">
        <v>119.67</v>
      </c>
      <c r="W1145">
        <v>5.47</v>
      </c>
      <c r="X1145">
        <v>6.26</v>
      </c>
      <c r="Y1145">
        <v>5.9</v>
      </c>
      <c r="Z1145">
        <v>5</v>
      </c>
      <c r="AA1145" t="s">
        <v>5102</v>
      </c>
      <c r="AB1145">
        <v>2</v>
      </c>
      <c r="AC1145">
        <v>7</v>
      </c>
      <c r="AD1145">
        <v>2.636</v>
      </c>
      <c r="AF1145" t="s">
        <v>5110</v>
      </c>
      <c r="AI1145">
        <v>0</v>
      </c>
      <c r="AJ1145">
        <v>0</v>
      </c>
      <c r="AK1145" t="s">
        <v>7692</v>
      </c>
      <c r="AL1145" t="s">
        <v>7692</v>
      </c>
      <c r="AM1145" t="s">
        <v>7796</v>
      </c>
    </row>
    <row r="1146" spans="1:39">
      <c r="A1146" t="s">
        <v>6077</v>
      </c>
      <c r="B1146" t="s">
        <v>4554</v>
      </c>
      <c r="C1146" t="s">
        <v>4556</v>
      </c>
      <c r="D1146">
        <v>633</v>
      </c>
      <c r="E1146" t="s">
        <v>4559</v>
      </c>
      <c r="F1146">
        <v>6.2</v>
      </c>
      <c r="K1146" t="s">
        <v>4891</v>
      </c>
      <c r="M1146" t="s">
        <v>6423</v>
      </c>
      <c r="N1146">
        <v>8</v>
      </c>
      <c r="O1146" t="s">
        <v>6552</v>
      </c>
      <c r="P1146" t="s">
        <v>7556</v>
      </c>
      <c r="Q1146">
        <v>7</v>
      </c>
      <c r="R1146">
        <v>3</v>
      </c>
      <c r="S1146">
        <v>-0.33</v>
      </c>
      <c r="T1146">
        <v>1.57</v>
      </c>
      <c r="U1146">
        <v>300.3</v>
      </c>
      <c r="V1146">
        <v>101.88</v>
      </c>
      <c r="W1146">
        <v>1.06</v>
      </c>
      <c r="X1146">
        <v>7.66</v>
      </c>
      <c r="Y1146">
        <v>9.19</v>
      </c>
      <c r="Z1146">
        <v>3</v>
      </c>
      <c r="AA1146" t="s">
        <v>5102</v>
      </c>
      <c r="AB1146">
        <v>0</v>
      </c>
      <c r="AC1146">
        <v>2</v>
      </c>
      <c r="AD1146">
        <v>4.175666666666667</v>
      </c>
      <c r="AF1146" t="s">
        <v>5109</v>
      </c>
      <c r="AI1146">
        <v>0</v>
      </c>
      <c r="AJ1146">
        <v>0</v>
      </c>
      <c r="AK1146" t="s">
        <v>7741</v>
      </c>
      <c r="AL1146" t="s">
        <v>7741</v>
      </c>
      <c r="AM1146" t="s">
        <v>7796</v>
      </c>
    </row>
    <row r="1147" spans="1:39">
      <c r="A1147" t="s">
        <v>6078</v>
      </c>
      <c r="B1147" t="s">
        <v>4554</v>
      </c>
      <c r="C1147" t="s">
        <v>4556</v>
      </c>
      <c r="D1147">
        <v>637</v>
      </c>
      <c r="E1147" t="s">
        <v>4559</v>
      </c>
      <c r="F1147">
        <v>6.2</v>
      </c>
      <c r="K1147" t="s">
        <v>4891</v>
      </c>
      <c r="M1147" t="s">
        <v>6423</v>
      </c>
      <c r="N1147">
        <v>8</v>
      </c>
      <c r="O1147" t="s">
        <v>6552</v>
      </c>
      <c r="P1147" t="s">
        <v>7557</v>
      </c>
      <c r="Q1147">
        <v>7</v>
      </c>
      <c r="R1147">
        <v>3</v>
      </c>
      <c r="S1147">
        <v>1.13</v>
      </c>
      <c r="T1147">
        <v>2.21</v>
      </c>
      <c r="U1147">
        <v>318.77</v>
      </c>
      <c r="V1147">
        <v>115.87</v>
      </c>
      <c r="W1147">
        <v>1.95</v>
      </c>
      <c r="X1147">
        <v>7.45</v>
      </c>
      <c r="Y1147">
        <v>8.24</v>
      </c>
      <c r="Z1147">
        <v>3</v>
      </c>
      <c r="AA1147" t="s">
        <v>5102</v>
      </c>
      <c r="AB1147">
        <v>0</v>
      </c>
      <c r="AC1147">
        <v>3</v>
      </c>
      <c r="AD1147">
        <v>4.184333333333333</v>
      </c>
      <c r="AF1147" t="s">
        <v>5108</v>
      </c>
      <c r="AI1147">
        <v>0</v>
      </c>
      <c r="AJ1147">
        <v>0</v>
      </c>
      <c r="AK1147" t="s">
        <v>7741</v>
      </c>
      <c r="AL1147" t="s">
        <v>7741</v>
      </c>
      <c r="AM1147" t="s">
        <v>7796</v>
      </c>
    </row>
    <row r="1148" spans="1:39">
      <c r="A1148" t="s">
        <v>6079</v>
      </c>
      <c r="B1148" t="s">
        <v>4554</v>
      </c>
      <c r="C1148" t="s">
        <v>4556</v>
      </c>
      <c r="D1148">
        <v>640</v>
      </c>
      <c r="E1148" t="s">
        <v>4559</v>
      </c>
      <c r="F1148">
        <v>6.19</v>
      </c>
      <c r="K1148" t="s">
        <v>4891</v>
      </c>
      <c r="M1148" t="s">
        <v>6423</v>
      </c>
      <c r="N1148">
        <v>8</v>
      </c>
      <c r="O1148" t="s">
        <v>6552</v>
      </c>
      <c r="P1148" t="s">
        <v>7558</v>
      </c>
      <c r="Q1148">
        <v>6</v>
      </c>
      <c r="R1148">
        <v>2</v>
      </c>
      <c r="S1148">
        <v>1.02</v>
      </c>
      <c r="T1148">
        <v>1.02</v>
      </c>
      <c r="U1148">
        <v>265.28</v>
      </c>
      <c r="V1148">
        <v>98.3</v>
      </c>
      <c r="W1148">
        <v>1.49</v>
      </c>
      <c r="X1148">
        <v>12.79</v>
      </c>
      <c r="Y1148">
        <v>3.74</v>
      </c>
      <c r="Z1148">
        <v>4</v>
      </c>
      <c r="AA1148" t="s">
        <v>5102</v>
      </c>
      <c r="AB1148">
        <v>0</v>
      </c>
      <c r="AC1148">
        <v>1</v>
      </c>
      <c r="AD1148">
        <v>5.223333333333334</v>
      </c>
      <c r="AF1148" t="s">
        <v>5108</v>
      </c>
      <c r="AI1148">
        <v>0</v>
      </c>
      <c r="AJ1148">
        <v>0</v>
      </c>
      <c r="AK1148" t="s">
        <v>7741</v>
      </c>
      <c r="AL1148" t="s">
        <v>7741</v>
      </c>
      <c r="AM1148" t="s">
        <v>7796</v>
      </c>
    </row>
    <row r="1149" spans="1:39">
      <c r="A1149" t="s">
        <v>6080</v>
      </c>
      <c r="B1149" t="s">
        <v>4554</v>
      </c>
      <c r="C1149" t="s">
        <v>4556</v>
      </c>
      <c r="D1149">
        <v>640</v>
      </c>
      <c r="E1149" t="s">
        <v>4559</v>
      </c>
      <c r="F1149">
        <v>6.19</v>
      </c>
      <c r="K1149" t="s">
        <v>4891</v>
      </c>
      <c r="M1149" t="s">
        <v>6423</v>
      </c>
      <c r="N1149">
        <v>8</v>
      </c>
      <c r="O1149" t="s">
        <v>6552</v>
      </c>
      <c r="P1149" t="s">
        <v>7559</v>
      </c>
      <c r="Q1149">
        <v>6</v>
      </c>
      <c r="R1149">
        <v>2</v>
      </c>
      <c r="S1149">
        <v>3.19</v>
      </c>
      <c r="T1149">
        <v>3.31</v>
      </c>
      <c r="U1149">
        <v>313.34</v>
      </c>
      <c r="V1149">
        <v>89.84999999999999</v>
      </c>
      <c r="W1149">
        <v>3.04</v>
      </c>
      <c r="X1149">
        <v>7.99</v>
      </c>
      <c r="Y1149">
        <v>3.94</v>
      </c>
      <c r="Z1149">
        <v>3</v>
      </c>
      <c r="AA1149" t="s">
        <v>5102</v>
      </c>
      <c r="AB1149">
        <v>0</v>
      </c>
      <c r="AC1149">
        <v>2</v>
      </c>
      <c r="AD1149">
        <v>4.75</v>
      </c>
      <c r="AF1149" t="s">
        <v>5108</v>
      </c>
      <c r="AI1149">
        <v>0</v>
      </c>
      <c r="AJ1149">
        <v>0</v>
      </c>
      <c r="AK1149" t="s">
        <v>7741</v>
      </c>
      <c r="AL1149" t="s">
        <v>7741</v>
      </c>
      <c r="AM1149" t="s">
        <v>7796</v>
      </c>
    </row>
    <row r="1150" spans="1:39">
      <c r="A1150" t="s">
        <v>6081</v>
      </c>
      <c r="B1150" t="s">
        <v>4554</v>
      </c>
      <c r="C1150" t="s">
        <v>4556</v>
      </c>
      <c r="D1150">
        <v>640</v>
      </c>
      <c r="E1150" t="s">
        <v>4559</v>
      </c>
      <c r="F1150">
        <v>6.19</v>
      </c>
      <c r="K1150" t="s">
        <v>4891</v>
      </c>
      <c r="M1150" t="s">
        <v>4915</v>
      </c>
      <c r="N1150">
        <v>8</v>
      </c>
      <c r="O1150" t="s">
        <v>6564</v>
      </c>
      <c r="P1150" t="s">
        <v>7560</v>
      </c>
      <c r="Q1150">
        <v>8</v>
      </c>
      <c r="R1150">
        <v>1</v>
      </c>
      <c r="S1150">
        <v>3.98</v>
      </c>
      <c r="T1150">
        <v>3.98</v>
      </c>
      <c r="U1150">
        <v>506.56</v>
      </c>
      <c r="V1150">
        <v>79.54000000000001</v>
      </c>
      <c r="W1150">
        <v>3.94</v>
      </c>
      <c r="Y1150">
        <v>4.72</v>
      </c>
      <c r="Z1150">
        <v>4</v>
      </c>
      <c r="AA1150" t="s">
        <v>5102</v>
      </c>
      <c r="AB1150">
        <v>1</v>
      </c>
      <c r="AC1150">
        <v>5</v>
      </c>
      <c r="AD1150">
        <v>3.353333333333333</v>
      </c>
      <c r="AF1150" t="s">
        <v>5108</v>
      </c>
      <c r="AI1150">
        <v>0</v>
      </c>
      <c r="AJ1150">
        <v>0</v>
      </c>
      <c r="AK1150" t="s">
        <v>7751</v>
      </c>
      <c r="AL1150" t="s">
        <v>7751</v>
      </c>
      <c r="AM1150" t="s">
        <v>7796</v>
      </c>
    </row>
    <row r="1151" spans="1:39">
      <c r="A1151" t="s">
        <v>6082</v>
      </c>
      <c r="B1151" t="s">
        <v>4554</v>
      </c>
      <c r="C1151" t="s">
        <v>4556</v>
      </c>
      <c r="D1151">
        <v>642</v>
      </c>
      <c r="E1151" t="s">
        <v>4559</v>
      </c>
      <c r="F1151">
        <v>6.19</v>
      </c>
      <c r="K1151" t="s">
        <v>4891</v>
      </c>
      <c r="L1151" t="s">
        <v>4892</v>
      </c>
      <c r="M1151" t="s">
        <v>6455</v>
      </c>
      <c r="N1151">
        <v>9</v>
      </c>
      <c r="O1151" t="s">
        <v>6593</v>
      </c>
      <c r="P1151" t="s">
        <v>7561</v>
      </c>
      <c r="Q1151">
        <v>7</v>
      </c>
      <c r="R1151">
        <v>0</v>
      </c>
      <c r="S1151">
        <v>4.49</v>
      </c>
      <c r="T1151">
        <v>4.49</v>
      </c>
      <c r="U1151">
        <v>451.52</v>
      </c>
      <c r="V1151">
        <v>83.01000000000001</v>
      </c>
      <c r="W1151">
        <v>4.7</v>
      </c>
      <c r="Y1151">
        <v>3.49</v>
      </c>
      <c r="Z1151">
        <v>3</v>
      </c>
      <c r="AA1151" t="s">
        <v>5102</v>
      </c>
      <c r="AB1151">
        <v>0</v>
      </c>
      <c r="AC1151">
        <v>5</v>
      </c>
      <c r="AD1151">
        <v>3.601285714285714</v>
      </c>
      <c r="AF1151" t="s">
        <v>5108</v>
      </c>
      <c r="AI1151">
        <v>0</v>
      </c>
      <c r="AJ1151">
        <v>0</v>
      </c>
      <c r="AK1151" t="s">
        <v>7774</v>
      </c>
      <c r="AL1151" t="s">
        <v>7774</v>
      </c>
      <c r="AM1151" t="s">
        <v>7796</v>
      </c>
    </row>
    <row r="1152" spans="1:39">
      <c r="A1152" t="s">
        <v>6083</v>
      </c>
      <c r="B1152" t="s">
        <v>4554</v>
      </c>
      <c r="C1152" t="s">
        <v>4556</v>
      </c>
      <c r="D1152">
        <v>646</v>
      </c>
      <c r="E1152" t="s">
        <v>4559</v>
      </c>
      <c r="F1152">
        <v>6.19</v>
      </c>
      <c r="K1152" t="s">
        <v>4891</v>
      </c>
      <c r="M1152" t="s">
        <v>4915</v>
      </c>
      <c r="N1152">
        <v>8</v>
      </c>
      <c r="O1152" t="s">
        <v>6527</v>
      </c>
      <c r="P1152" t="s">
        <v>7562</v>
      </c>
      <c r="Q1152">
        <v>8</v>
      </c>
      <c r="R1152">
        <v>2</v>
      </c>
      <c r="S1152">
        <v>3.13</v>
      </c>
      <c r="T1152">
        <v>4.02</v>
      </c>
      <c r="U1152">
        <v>450.49</v>
      </c>
      <c r="V1152">
        <v>93.39</v>
      </c>
      <c r="W1152">
        <v>3.4</v>
      </c>
      <c r="X1152">
        <v>7.13</v>
      </c>
      <c r="Y1152">
        <v>7.37</v>
      </c>
      <c r="Z1152">
        <v>3</v>
      </c>
      <c r="AA1152" t="s">
        <v>5102</v>
      </c>
      <c r="AB1152">
        <v>0</v>
      </c>
      <c r="AC1152">
        <v>6</v>
      </c>
      <c r="AD1152">
        <v>3.665642857142858</v>
      </c>
      <c r="AF1152" t="s">
        <v>5108</v>
      </c>
      <c r="AI1152">
        <v>0</v>
      </c>
      <c r="AJ1152">
        <v>0</v>
      </c>
      <c r="AK1152" t="s">
        <v>7724</v>
      </c>
      <c r="AL1152" t="s">
        <v>7724</v>
      </c>
      <c r="AM1152" t="s">
        <v>7796</v>
      </c>
    </row>
    <row r="1153" spans="1:39">
      <c r="A1153" t="s">
        <v>6084</v>
      </c>
      <c r="B1153" t="s">
        <v>4554</v>
      </c>
      <c r="C1153" t="s">
        <v>4556</v>
      </c>
      <c r="D1153">
        <v>650</v>
      </c>
      <c r="E1153" t="s">
        <v>4559</v>
      </c>
      <c r="F1153">
        <v>6.19</v>
      </c>
      <c r="K1153" t="s">
        <v>4891</v>
      </c>
      <c r="L1153" t="s">
        <v>4892</v>
      </c>
      <c r="M1153" t="s">
        <v>6462</v>
      </c>
      <c r="N1153">
        <v>9</v>
      </c>
      <c r="O1153" t="s">
        <v>6603</v>
      </c>
      <c r="P1153" t="s">
        <v>7563</v>
      </c>
      <c r="Q1153">
        <v>11</v>
      </c>
      <c r="R1153">
        <v>1</v>
      </c>
      <c r="S1153">
        <v>1.08</v>
      </c>
      <c r="T1153">
        <v>1.97</v>
      </c>
      <c r="U1153">
        <v>461.53</v>
      </c>
      <c r="V1153">
        <v>136.77</v>
      </c>
      <c r="W1153">
        <v>0.86</v>
      </c>
      <c r="Y1153">
        <v>8.24</v>
      </c>
      <c r="Z1153">
        <v>4</v>
      </c>
      <c r="AA1153" t="s">
        <v>5102</v>
      </c>
      <c r="AB1153">
        <v>1</v>
      </c>
      <c r="AC1153">
        <v>5</v>
      </c>
      <c r="AD1153">
        <v>3.988119047619048</v>
      </c>
      <c r="AF1153" t="s">
        <v>5108</v>
      </c>
      <c r="AI1153">
        <v>0</v>
      </c>
      <c r="AJ1153">
        <v>0</v>
      </c>
      <c r="AK1153" t="s">
        <v>7783</v>
      </c>
      <c r="AL1153" t="s">
        <v>7783</v>
      </c>
      <c r="AM1153" t="s">
        <v>7796</v>
      </c>
    </row>
    <row r="1154" spans="1:39">
      <c r="A1154" t="s">
        <v>6084</v>
      </c>
      <c r="B1154" t="s">
        <v>4554</v>
      </c>
      <c r="C1154" t="s">
        <v>4556</v>
      </c>
      <c r="D1154">
        <v>650</v>
      </c>
      <c r="E1154" t="s">
        <v>4559</v>
      </c>
      <c r="F1154">
        <v>6.19</v>
      </c>
      <c r="K1154" t="s">
        <v>4891</v>
      </c>
      <c r="L1154" t="s">
        <v>4892</v>
      </c>
      <c r="M1154" t="s">
        <v>6462</v>
      </c>
      <c r="N1154">
        <v>9</v>
      </c>
      <c r="O1154" t="s">
        <v>6603</v>
      </c>
      <c r="P1154" t="s">
        <v>7563</v>
      </c>
      <c r="Q1154">
        <v>11</v>
      </c>
      <c r="R1154">
        <v>1</v>
      </c>
      <c r="S1154">
        <v>1.08</v>
      </c>
      <c r="T1154">
        <v>1.97</v>
      </c>
      <c r="U1154">
        <v>461.53</v>
      </c>
      <c r="V1154">
        <v>136.77</v>
      </c>
      <c r="W1154">
        <v>0.86</v>
      </c>
      <c r="Y1154">
        <v>8.24</v>
      </c>
      <c r="Z1154">
        <v>4</v>
      </c>
      <c r="AA1154" t="s">
        <v>5102</v>
      </c>
      <c r="AB1154">
        <v>1</v>
      </c>
      <c r="AC1154">
        <v>5</v>
      </c>
      <c r="AD1154">
        <v>3.988119047619048</v>
      </c>
      <c r="AF1154" t="s">
        <v>5108</v>
      </c>
      <c r="AI1154">
        <v>0</v>
      </c>
      <c r="AJ1154">
        <v>0</v>
      </c>
      <c r="AK1154" t="s">
        <v>7783</v>
      </c>
      <c r="AL1154" t="s">
        <v>7783</v>
      </c>
      <c r="AM1154" t="s">
        <v>7796</v>
      </c>
    </row>
    <row r="1155" spans="1:39">
      <c r="A1155" t="s">
        <v>6085</v>
      </c>
      <c r="B1155" t="s">
        <v>4554</v>
      </c>
      <c r="C1155" t="s">
        <v>4556</v>
      </c>
      <c r="D1155">
        <v>660</v>
      </c>
      <c r="E1155" t="s">
        <v>4559</v>
      </c>
      <c r="F1155">
        <v>6.18</v>
      </c>
      <c r="K1155" t="s">
        <v>4891</v>
      </c>
      <c r="L1155" t="s">
        <v>4892</v>
      </c>
      <c r="M1155" t="s">
        <v>6430</v>
      </c>
      <c r="N1155">
        <v>9</v>
      </c>
      <c r="O1155" t="s">
        <v>6562</v>
      </c>
      <c r="P1155" t="s">
        <v>7564</v>
      </c>
      <c r="Q1155">
        <v>6</v>
      </c>
      <c r="R1155">
        <v>1</v>
      </c>
      <c r="S1155">
        <v>3.18</v>
      </c>
      <c r="T1155">
        <v>3.19</v>
      </c>
      <c r="U1155">
        <v>349.84</v>
      </c>
      <c r="V1155">
        <v>58.48</v>
      </c>
      <c r="W1155">
        <v>2.9</v>
      </c>
      <c r="X1155">
        <v>9.19</v>
      </c>
      <c r="Y1155">
        <v>4.86</v>
      </c>
      <c r="Z1155">
        <v>3</v>
      </c>
      <c r="AA1155" t="s">
        <v>5102</v>
      </c>
      <c r="AB1155">
        <v>0</v>
      </c>
      <c r="AC1155">
        <v>2</v>
      </c>
      <c r="AD1155">
        <v>5.148333333333333</v>
      </c>
      <c r="AF1155" t="s">
        <v>5108</v>
      </c>
      <c r="AI1155">
        <v>0</v>
      </c>
      <c r="AJ1155">
        <v>0</v>
      </c>
      <c r="AK1155" t="s">
        <v>7749</v>
      </c>
      <c r="AL1155" t="s">
        <v>7749</v>
      </c>
      <c r="AM1155" t="s">
        <v>7796</v>
      </c>
    </row>
    <row r="1156" spans="1:39">
      <c r="A1156" t="s">
        <v>6085</v>
      </c>
      <c r="B1156" t="s">
        <v>4554</v>
      </c>
      <c r="C1156" t="s">
        <v>4556</v>
      </c>
      <c r="D1156">
        <v>660</v>
      </c>
      <c r="E1156" t="s">
        <v>4559</v>
      </c>
      <c r="F1156">
        <v>6.18</v>
      </c>
      <c r="K1156" t="s">
        <v>4891</v>
      </c>
      <c r="M1156" t="s">
        <v>6377</v>
      </c>
      <c r="N1156">
        <v>8</v>
      </c>
      <c r="O1156" t="s">
        <v>6600</v>
      </c>
      <c r="P1156" t="s">
        <v>7564</v>
      </c>
      <c r="Q1156">
        <v>6</v>
      </c>
      <c r="R1156">
        <v>1</v>
      </c>
      <c r="S1156">
        <v>3.18</v>
      </c>
      <c r="T1156">
        <v>3.19</v>
      </c>
      <c r="U1156">
        <v>349.84</v>
      </c>
      <c r="V1156">
        <v>58.48</v>
      </c>
      <c r="W1156">
        <v>2.9</v>
      </c>
      <c r="X1156">
        <v>9.19</v>
      </c>
      <c r="Y1156">
        <v>4.86</v>
      </c>
      <c r="Z1156">
        <v>3</v>
      </c>
      <c r="AA1156" t="s">
        <v>5102</v>
      </c>
      <c r="AB1156">
        <v>0</v>
      </c>
      <c r="AC1156">
        <v>2</v>
      </c>
      <c r="AD1156">
        <v>5.148333333333333</v>
      </c>
      <c r="AF1156" t="s">
        <v>5108</v>
      </c>
      <c r="AI1156">
        <v>0</v>
      </c>
      <c r="AJ1156">
        <v>0</v>
      </c>
      <c r="AK1156" t="s">
        <v>7781</v>
      </c>
      <c r="AL1156" t="s">
        <v>7781</v>
      </c>
      <c r="AM1156" t="s">
        <v>7796</v>
      </c>
    </row>
    <row r="1157" spans="1:39">
      <c r="A1157" t="s">
        <v>6085</v>
      </c>
      <c r="B1157" t="s">
        <v>4554</v>
      </c>
      <c r="C1157" t="s">
        <v>4556</v>
      </c>
      <c r="D1157">
        <v>660</v>
      </c>
      <c r="E1157" t="s">
        <v>4559</v>
      </c>
      <c r="F1157">
        <v>6.18</v>
      </c>
      <c r="K1157" t="s">
        <v>4891</v>
      </c>
      <c r="M1157" t="s">
        <v>6473</v>
      </c>
      <c r="N1157">
        <v>8</v>
      </c>
      <c r="O1157" t="s">
        <v>6616</v>
      </c>
      <c r="P1157" t="s">
        <v>7564</v>
      </c>
      <c r="Q1157">
        <v>6</v>
      </c>
      <c r="R1157">
        <v>1</v>
      </c>
      <c r="S1157">
        <v>3.18</v>
      </c>
      <c r="T1157">
        <v>3.19</v>
      </c>
      <c r="U1157">
        <v>349.84</v>
      </c>
      <c r="V1157">
        <v>58.48</v>
      </c>
      <c r="W1157">
        <v>2.9</v>
      </c>
      <c r="X1157">
        <v>9.19</v>
      </c>
      <c r="Y1157">
        <v>4.86</v>
      </c>
      <c r="Z1157">
        <v>3</v>
      </c>
      <c r="AA1157" t="s">
        <v>5102</v>
      </c>
      <c r="AB1157">
        <v>0</v>
      </c>
      <c r="AC1157">
        <v>2</v>
      </c>
      <c r="AD1157">
        <v>5.148333333333333</v>
      </c>
      <c r="AF1157" t="s">
        <v>5108</v>
      </c>
      <c r="AI1157">
        <v>0</v>
      </c>
      <c r="AJ1157">
        <v>0</v>
      </c>
      <c r="AK1157" t="s">
        <v>7790</v>
      </c>
      <c r="AL1157" t="s">
        <v>7790</v>
      </c>
      <c r="AM1157" t="s">
        <v>7796</v>
      </c>
    </row>
    <row r="1158" spans="1:39">
      <c r="A1158" t="s">
        <v>6086</v>
      </c>
      <c r="B1158" t="s">
        <v>4554</v>
      </c>
      <c r="C1158" t="s">
        <v>4556</v>
      </c>
      <c r="D1158">
        <v>660</v>
      </c>
      <c r="E1158" t="s">
        <v>4559</v>
      </c>
      <c r="F1158">
        <v>6.18</v>
      </c>
      <c r="K1158" t="s">
        <v>4891</v>
      </c>
      <c r="L1158" t="s">
        <v>4892</v>
      </c>
      <c r="M1158" t="s">
        <v>6443</v>
      </c>
      <c r="N1158">
        <v>9</v>
      </c>
      <c r="O1158" t="s">
        <v>6578</v>
      </c>
      <c r="P1158" t="s">
        <v>7565</v>
      </c>
      <c r="Q1158">
        <v>7</v>
      </c>
      <c r="R1158">
        <v>2</v>
      </c>
      <c r="S1158">
        <v>-0.84</v>
      </c>
      <c r="T1158">
        <v>1.62</v>
      </c>
      <c r="U1158">
        <v>457.6</v>
      </c>
      <c r="V1158">
        <v>117.34</v>
      </c>
      <c r="W1158">
        <v>2.41</v>
      </c>
      <c r="X1158">
        <v>5.31</v>
      </c>
      <c r="Y1158">
        <v>9.279999999999999</v>
      </c>
      <c r="Z1158">
        <v>2</v>
      </c>
      <c r="AA1158" t="s">
        <v>5102</v>
      </c>
      <c r="AB1158">
        <v>0</v>
      </c>
      <c r="AC1158">
        <v>4</v>
      </c>
      <c r="AD1158">
        <v>3.251523809523809</v>
      </c>
      <c r="AF1158" t="s">
        <v>7682</v>
      </c>
      <c r="AI1158">
        <v>0</v>
      </c>
      <c r="AJ1158">
        <v>0</v>
      </c>
      <c r="AK1158" t="s">
        <v>7705</v>
      </c>
      <c r="AL1158" t="s">
        <v>7705</v>
      </c>
      <c r="AM1158" t="s">
        <v>7796</v>
      </c>
    </row>
    <row r="1159" spans="1:39">
      <c r="A1159" t="s">
        <v>6087</v>
      </c>
      <c r="B1159" t="s">
        <v>4554</v>
      </c>
      <c r="C1159" t="s">
        <v>4556</v>
      </c>
      <c r="D1159">
        <v>667</v>
      </c>
      <c r="E1159" t="s">
        <v>4559</v>
      </c>
      <c r="F1159">
        <v>6.18</v>
      </c>
      <c r="K1159" t="s">
        <v>4891</v>
      </c>
      <c r="L1159" t="s">
        <v>4892</v>
      </c>
      <c r="M1159" t="s">
        <v>6369</v>
      </c>
      <c r="N1159">
        <v>9</v>
      </c>
      <c r="O1159" t="s">
        <v>6580</v>
      </c>
      <c r="P1159" t="s">
        <v>7566</v>
      </c>
      <c r="Q1159">
        <v>5</v>
      </c>
      <c r="R1159">
        <v>0</v>
      </c>
      <c r="S1159">
        <v>3.11</v>
      </c>
      <c r="T1159">
        <v>3.11</v>
      </c>
      <c r="U1159">
        <v>327.4</v>
      </c>
      <c r="V1159">
        <v>42.68</v>
      </c>
      <c r="W1159">
        <v>3.67</v>
      </c>
      <c r="Y1159">
        <v>0.57</v>
      </c>
      <c r="Z1159">
        <v>3</v>
      </c>
      <c r="AA1159" t="s">
        <v>5102</v>
      </c>
      <c r="AB1159">
        <v>0</v>
      </c>
      <c r="AC1159">
        <v>2</v>
      </c>
      <c r="AD1159">
        <v>5.390000000000001</v>
      </c>
      <c r="AF1159" t="s">
        <v>5108</v>
      </c>
      <c r="AI1159">
        <v>0</v>
      </c>
      <c r="AJ1159">
        <v>0</v>
      </c>
      <c r="AK1159" t="s">
        <v>7764</v>
      </c>
      <c r="AL1159" t="s">
        <v>7764</v>
      </c>
      <c r="AM1159" t="s">
        <v>7796</v>
      </c>
    </row>
    <row r="1160" spans="1:39">
      <c r="A1160" t="s">
        <v>6088</v>
      </c>
      <c r="B1160" t="s">
        <v>4554</v>
      </c>
      <c r="C1160" t="s">
        <v>4556</v>
      </c>
      <c r="D1160">
        <v>670</v>
      </c>
      <c r="E1160" t="s">
        <v>4559</v>
      </c>
      <c r="F1160">
        <v>6.17</v>
      </c>
      <c r="K1160" t="s">
        <v>4891</v>
      </c>
      <c r="L1160" t="s">
        <v>4892</v>
      </c>
      <c r="M1160" t="s">
        <v>6468</v>
      </c>
      <c r="N1160">
        <v>9</v>
      </c>
      <c r="O1160" t="s">
        <v>6610</v>
      </c>
      <c r="P1160" t="s">
        <v>7567</v>
      </c>
      <c r="Q1160">
        <v>8</v>
      </c>
      <c r="R1160">
        <v>2</v>
      </c>
      <c r="S1160">
        <v>2.22</v>
      </c>
      <c r="T1160">
        <v>2.81</v>
      </c>
      <c r="U1160">
        <v>517.01</v>
      </c>
      <c r="V1160">
        <v>91.20999999999999</v>
      </c>
      <c r="W1160">
        <v>2.79</v>
      </c>
      <c r="X1160">
        <v>12.93</v>
      </c>
      <c r="Y1160">
        <v>8.369999999999999</v>
      </c>
      <c r="Z1160">
        <v>3</v>
      </c>
      <c r="AA1160" t="s">
        <v>5102</v>
      </c>
      <c r="AB1160">
        <v>1</v>
      </c>
      <c r="AC1160">
        <v>8</v>
      </c>
      <c r="AD1160">
        <v>4.164666666666667</v>
      </c>
      <c r="AF1160" t="s">
        <v>5108</v>
      </c>
      <c r="AI1160">
        <v>0</v>
      </c>
      <c r="AJ1160">
        <v>0</v>
      </c>
      <c r="AK1160" t="s">
        <v>7787</v>
      </c>
      <c r="AL1160" t="s">
        <v>7787</v>
      </c>
      <c r="AM1160" t="s">
        <v>7796</v>
      </c>
    </row>
    <row r="1161" spans="1:39">
      <c r="A1161" t="s">
        <v>6089</v>
      </c>
      <c r="B1161" t="s">
        <v>4554</v>
      </c>
      <c r="C1161" t="s">
        <v>4556</v>
      </c>
      <c r="D1161">
        <v>675</v>
      </c>
      <c r="E1161" t="s">
        <v>4559</v>
      </c>
      <c r="F1161">
        <v>6.17</v>
      </c>
      <c r="K1161" t="s">
        <v>4891</v>
      </c>
      <c r="L1161" t="s">
        <v>4892</v>
      </c>
      <c r="M1161" t="s">
        <v>6450</v>
      </c>
      <c r="N1161">
        <v>9</v>
      </c>
      <c r="O1161" t="s">
        <v>6586</v>
      </c>
      <c r="P1161" t="s">
        <v>7568</v>
      </c>
      <c r="Q1161">
        <v>6</v>
      </c>
      <c r="R1161">
        <v>1</v>
      </c>
      <c r="S1161">
        <v>1.36</v>
      </c>
      <c r="T1161">
        <v>1.36</v>
      </c>
      <c r="U1161">
        <v>457.48</v>
      </c>
      <c r="V1161">
        <v>75.02</v>
      </c>
      <c r="W1161">
        <v>3.78</v>
      </c>
      <c r="Y1161">
        <v>2.56</v>
      </c>
      <c r="Z1161">
        <v>3</v>
      </c>
      <c r="AA1161" t="s">
        <v>5102</v>
      </c>
      <c r="AB1161">
        <v>0</v>
      </c>
      <c r="AC1161">
        <v>5</v>
      </c>
      <c r="AD1161">
        <v>5.137047619047618</v>
      </c>
      <c r="AF1161" t="s">
        <v>5108</v>
      </c>
      <c r="AI1161">
        <v>0</v>
      </c>
      <c r="AJ1161">
        <v>0</v>
      </c>
      <c r="AK1161" t="s">
        <v>7769</v>
      </c>
      <c r="AL1161" t="s">
        <v>7769</v>
      </c>
      <c r="AM1161" t="s">
        <v>7796</v>
      </c>
    </row>
    <row r="1162" spans="1:39">
      <c r="A1162" t="s">
        <v>6090</v>
      </c>
      <c r="B1162" t="s">
        <v>4554</v>
      </c>
      <c r="C1162" t="s">
        <v>4556</v>
      </c>
      <c r="D1162">
        <v>680</v>
      </c>
      <c r="E1162" t="s">
        <v>4559</v>
      </c>
      <c r="F1162">
        <v>6.17</v>
      </c>
      <c r="K1162" t="s">
        <v>4891</v>
      </c>
      <c r="M1162" t="s">
        <v>6423</v>
      </c>
      <c r="N1162">
        <v>8</v>
      </c>
      <c r="O1162" t="s">
        <v>6552</v>
      </c>
      <c r="P1162" t="s">
        <v>7569</v>
      </c>
      <c r="Q1162">
        <v>6</v>
      </c>
      <c r="R1162">
        <v>2</v>
      </c>
      <c r="S1162">
        <v>2.31</v>
      </c>
      <c r="T1162">
        <v>2.36</v>
      </c>
      <c r="U1162">
        <v>269.31</v>
      </c>
      <c r="V1162">
        <v>89.84999999999999</v>
      </c>
      <c r="W1162">
        <v>2.36</v>
      </c>
      <c r="X1162">
        <v>8.42</v>
      </c>
      <c r="Y1162">
        <v>4.31</v>
      </c>
      <c r="Z1162">
        <v>3</v>
      </c>
      <c r="AA1162" t="s">
        <v>5102</v>
      </c>
      <c r="AB1162">
        <v>0</v>
      </c>
      <c r="AC1162">
        <v>2</v>
      </c>
      <c r="AD1162">
        <v>5.345</v>
      </c>
      <c r="AF1162" t="s">
        <v>5108</v>
      </c>
      <c r="AI1162">
        <v>0</v>
      </c>
      <c r="AJ1162">
        <v>0</v>
      </c>
      <c r="AK1162" t="s">
        <v>7741</v>
      </c>
      <c r="AL1162" t="s">
        <v>7741</v>
      </c>
      <c r="AM1162" t="s">
        <v>7796</v>
      </c>
    </row>
    <row r="1163" spans="1:39">
      <c r="A1163" t="s">
        <v>6091</v>
      </c>
      <c r="B1163" t="s">
        <v>4554</v>
      </c>
      <c r="C1163" t="s">
        <v>4556</v>
      </c>
      <c r="D1163">
        <v>680</v>
      </c>
      <c r="E1163" t="s">
        <v>4559</v>
      </c>
      <c r="F1163">
        <v>6.17</v>
      </c>
      <c r="K1163" t="s">
        <v>4891</v>
      </c>
      <c r="M1163" t="s">
        <v>6423</v>
      </c>
      <c r="N1163">
        <v>8</v>
      </c>
      <c r="O1163" t="s">
        <v>6552</v>
      </c>
      <c r="P1163" t="s">
        <v>7570</v>
      </c>
      <c r="Q1163">
        <v>7</v>
      </c>
      <c r="R1163">
        <v>2</v>
      </c>
      <c r="S1163">
        <v>1.55</v>
      </c>
      <c r="T1163">
        <v>1.99</v>
      </c>
      <c r="U1163">
        <v>346.42</v>
      </c>
      <c r="V1163">
        <v>115.79</v>
      </c>
      <c r="W1163">
        <v>2.03</v>
      </c>
      <c r="X1163">
        <v>7.29</v>
      </c>
      <c r="Y1163">
        <v>4.02</v>
      </c>
      <c r="Z1163">
        <v>3</v>
      </c>
      <c r="AA1163" t="s">
        <v>5102</v>
      </c>
      <c r="AB1163">
        <v>0</v>
      </c>
      <c r="AC1163">
        <v>4</v>
      </c>
      <c r="AD1163">
        <v>4.640333333333333</v>
      </c>
      <c r="AF1163" t="s">
        <v>5108</v>
      </c>
      <c r="AI1163">
        <v>0</v>
      </c>
      <c r="AJ1163">
        <v>0</v>
      </c>
      <c r="AK1163" t="s">
        <v>7741</v>
      </c>
      <c r="AL1163" t="s">
        <v>7741</v>
      </c>
      <c r="AM1163" t="s">
        <v>7796</v>
      </c>
    </row>
    <row r="1164" spans="1:39">
      <c r="A1164" t="s">
        <v>6092</v>
      </c>
      <c r="B1164" t="s">
        <v>4554</v>
      </c>
      <c r="C1164" t="s">
        <v>4556</v>
      </c>
      <c r="D1164">
        <v>683</v>
      </c>
      <c r="E1164" t="s">
        <v>4559</v>
      </c>
      <c r="F1164">
        <v>6.17</v>
      </c>
      <c r="K1164" t="s">
        <v>4891</v>
      </c>
      <c r="M1164" t="s">
        <v>4915</v>
      </c>
      <c r="N1164">
        <v>8</v>
      </c>
      <c r="O1164" t="s">
        <v>6564</v>
      </c>
      <c r="P1164" t="s">
        <v>7571</v>
      </c>
      <c r="Q1164">
        <v>8</v>
      </c>
      <c r="R1164">
        <v>2</v>
      </c>
      <c r="S1164">
        <v>-0.99</v>
      </c>
      <c r="T1164">
        <v>1.29</v>
      </c>
      <c r="U1164">
        <v>394.48</v>
      </c>
      <c r="V1164">
        <v>88.33</v>
      </c>
      <c r="W1164">
        <v>1.75</v>
      </c>
      <c r="Y1164">
        <v>9.789999999999999</v>
      </c>
      <c r="Z1164">
        <v>3</v>
      </c>
      <c r="AA1164" t="s">
        <v>5102</v>
      </c>
      <c r="AB1164">
        <v>0</v>
      </c>
      <c r="AC1164">
        <v>4</v>
      </c>
      <c r="AD1164">
        <v>4.358714285714286</v>
      </c>
      <c r="AF1164" t="s">
        <v>5109</v>
      </c>
      <c r="AI1164">
        <v>0</v>
      </c>
      <c r="AJ1164">
        <v>0</v>
      </c>
      <c r="AK1164" t="s">
        <v>7751</v>
      </c>
      <c r="AL1164" t="s">
        <v>7751</v>
      </c>
      <c r="AM1164" t="s">
        <v>7796</v>
      </c>
    </row>
    <row r="1165" spans="1:39">
      <c r="A1165" t="s">
        <v>6092</v>
      </c>
      <c r="B1165" t="s">
        <v>4554</v>
      </c>
      <c r="C1165" t="s">
        <v>4556</v>
      </c>
      <c r="D1165">
        <v>683</v>
      </c>
      <c r="E1165" t="s">
        <v>4559</v>
      </c>
      <c r="F1165">
        <v>6.17</v>
      </c>
      <c r="K1165" t="s">
        <v>4891</v>
      </c>
      <c r="M1165" t="s">
        <v>6449</v>
      </c>
      <c r="N1165">
        <v>8</v>
      </c>
      <c r="O1165" t="s">
        <v>6585</v>
      </c>
      <c r="P1165" t="s">
        <v>7571</v>
      </c>
      <c r="Q1165">
        <v>8</v>
      </c>
      <c r="R1165">
        <v>2</v>
      </c>
      <c r="S1165">
        <v>-0.99</v>
      </c>
      <c r="T1165">
        <v>1.29</v>
      </c>
      <c r="U1165">
        <v>394.48</v>
      </c>
      <c r="V1165">
        <v>88.33</v>
      </c>
      <c r="W1165">
        <v>1.75</v>
      </c>
      <c r="Y1165">
        <v>9.789999999999999</v>
      </c>
      <c r="Z1165">
        <v>3</v>
      </c>
      <c r="AA1165" t="s">
        <v>5102</v>
      </c>
      <c r="AB1165">
        <v>0</v>
      </c>
      <c r="AC1165">
        <v>4</v>
      </c>
      <c r="AD1165">
        <v>4.358714285714286</v>
      </c>
      <c r="AF1165" t="s">
        <v>5109</v>
      </c>
      <c r="AI1165">
        <v>0</v>
      </c>
      <c r="AJ1165">
        <v>0</v>
      </c>
      <c r="AK1165" t="s">
        <v>7768</v>
      </c>
      <c r="AL1165" t="s">
        <v>7768</v>
      </c>
      <c r="AM1165" t="s">
        <v>7796</v>
      </c>
    </row>
    <row r="1166" spans="1:39">
      <c r="A1166" t="s">
        <v>6093</v>
      </c>
      <c r="B1166" t="s">
        <v>4554</v>
      </c>
      <c r="C1166" t="s">
        <v>4556</v>
      </c>
      <c r="D1166">
        <v>690</v>
      </c>
      <c r="E1166" t="s">
        <v>4559</v>
      </c>
      <c r="F1166">
        <v>6.16</v>
      </c>
      <c r="K1166" t="s">
        <v>4891</v>
      </c>
      <c r="L1166" t="s">
        <v>4892</v>
      </c>
      <c r="M1166" t="s">
        <v>6457</v>
      </c>
      <c r="N1166">
        <v>9</v>
      </c>
      <c r="O1166" t="s">
        <v>6595</v>
      </c>
      <c r="P1166" t="s">
        <v>7572</v>
      </c>
      <c r="Q1166">
        <v>6</v>
      </c>
      <c r="R1166">
        <v>2</v>
      </c>
      <c r="S1166">
        <v>-0.19</v>
      </c>
      <c r="T1166">
        <v>0.88</v>
      </c>
      <c r="U1166">
        <v>386.48</v>
      </c>
      <c r="V1166">
        <v>114.1</v>
      </c>
      <c r="W1166">
        <v>2.44</v>
      </c>
      <c r="X1166">
        <v>6.32</v>
      </c>
      <c r="Y1166">
        <v>1.82</v>
      </c>
      <c r="Z1166">
        <v>2</v>
      </c>
      <c r="AA1166" t="s">
        <v>5102</v>
      </c>
      <c r="AB1166">
        <v>0</v>
      </c>
      <c r="AC1166">
        <v>4</v>
      </c>
      <c r="AD1166">
        <v>4.50752380952381</v>
      </c>
      <c r="AF1166" t="s">
        <v>5110</v>
      </c>
      <c r="AI1166">
        <v>0</v>
      </c>
      <c r="AJ1166">
        <v>0</v>
      </c>
      <c r="AK1166" t="s">
        <v>7776</v>
      </c>
      <c r="AL1166" t="s">
        <v>7776</v>
      </c>
      <c r="AM1166" t="s">
        <v>7796</v>
      </c>
    </row>
    <row r="1167" spans="1:39">
      <c r="A1167" t="s">
        <v>6094</v>
      </c>
      <c r="B1167" t="s">
        <v>4554</v>
      </c>
      <c r="C1167" t="s">
        <v>4556</v>
      </c>
      <c r="D1167">
        <v>698</v>
      </c>
      <c r="E1167" t="s">
        <v>4559</v>
      </c>
      <c r="F1167">
        <v>6.16</v>
      </c>
      <c r="K1167" t="s">
        <v>4891</v>
      </c>
      <c r="L1167" t="s">
        <v>4892</v>
      </c>
      <c r="M1167" t="s">
        <v>6455</v>
      </c>
      <c r="N1167">
        <v>9</v>
      </c>
      <c r="O1167" t="s">
        <v>6593</v>
      </c>
      <c r="P1167" t="s">
        <v>7573</v>
      </c>
      <c r="Q1167">
        <v>6</v>
      </c>
      <c r="R1167">
        <v>0</v>
      </c>
      <c r="S1167">
        <v>3.71</v>
      </c>
      <c r="T1167">
        <v>3.71</v>
      </c>
      <c r="U1167">
        <v>378.43</v>
      </c>
      <c r="V1167">
        <v>77.44</v>
      </c>
      <c r="W1167">
        <v>3.09</v>
      </c>
      <c r="Y1167">
        <v>3.76</v>
      </c>
      <c r="Z1167">
        <v>3</v>
      </c>
      <c r="AA1167" t="s">
        <v>5102</v>
      </c>
      <c r="AB1167">
        <v>0</v>
      </c>
      <c r="AC1167">
        <v>5</v>
      </c>
      <c r="AD1167">
        <v>4.658357142857143</v>
      </c>
      <c r="AF1167" t="s">
        <v>5108</v>
      </c>
      <c r="AI1167">
        <v>0</v>
      </c>
      <c r="AJ1167">
        <v>0</v>
      </c>
      <c r="AK1167" t="s">
        <v>7774</v>
      </c>
      <c r="AL1167" t="s">
        <v>7774</v>
      </c>
      <c r="AM1167" t="s">
        <v>7796</v>
      </c>
    </row>
    <row r="1168" spans="1:39">
      <c r="A1168" t="s">
        <v>6095</v>
      </c>
      <c r="B1168" t="s">
        <v>4554</v>
      </c>
      <c r="C1168" t="s">
        <v>4556</v>
      </c>
      <c r="D1168">
        <v>700</v>
      </c>
      <c r="E1168" t="s">
        <v>4559</v>
      </c>
      <c r="F1168">
        <v>6.16</v>
      </c>
      <c r="K1168" t="s">
        <v>4891</v>
      </c>
      <c r="M1168" t="s">
        <v>6423</v>
      </c>
      <c r="N1168">
        <v>8</v>
      </c>
      <c r="O1168" t="s">
        <v>6552</v>
      </c>
      <c r="P1168" t="s">
        <v>7574</v>
      </c>
      <c r="Q1168">
        <v>7</v>
      </c>
      <c r="R1168">
        <v>2</v>
      </c>
      <c r="S1168">
        <v>1.58</v>
      </c>
      <c r="T1168">
        <v>1.58</v>
      </c>
      <c r="U1168">
        <v>298.35</v>
      </c>
      <c r="V1168">
        <v>104.87</v>
      </c>
      <c r="W1168">
        <v>2.25</v>
      </c>
      <c r="Y1168">
        <v>3.98</v>
      </c>
      <c r="Z1168">
        <v>3</v>
      </c>
      <c r="AA1168" t="s">
        <v>5102</v>
      </c>
      <c r="AB1168">
        <v>0</v>
      </c>
      <c r="AC1168">
        <v>3</v>
      </c>
      <c r="AD1168">
        <v>5.004333333333333</v>
      </c>
      <c r="AF1168" t="s">
        <v>5108</v>
      </c>
      <c r="AI1168">
        <v>0</v>
      </c>
      <c r="AJ1168">
        <v>0</v>
      </c>
      <c r="AK1168" t="s">
        <v>7741</v>
      </c>
      <c r="AL1168" t="s">
        <v>7741</v>
      </c>
      <c r="AM1168" t="s">
        <v>7796</v>
      </c>
    </row>
    <row r="1169" spans="1:39">
      <c r="A1169" t="s">
        <v>6096</v>
      </c>
      <c r="B1169" t="s">
        <v>4554</v>
      </c>
      <c r="C1169" t="s">
        <v>4556</v>
      </c>
      <c r="D1169">
        <v>700</v>
      </c>
      <c r="E1169" t="s">
        <v>4559</v>
      </c>
      <c r="F1169">
        <v>6.16</v>
      </c>
      <c r="K1169" t="s">
        <v>4891</v>
      </c>
      <c r="L1169" t="s">
        <v>4892</v>
      </c>
      <c r="M1169" t="s">
        <v>6450</v>
      </c>
      <c r="N1169">
        <v>9</v>
      </c>
      <c r="O1169" t="s">
        <v>6586</v>
      </c>
      <c r="P1169" t="s">
        <v>7575</v>
      </c>
      <c r="Q1169">
        <v>6</v>
      </c>
      <c r="R1169">
        <v>1</v>
      </c>
      <c r="S1169">
        <v>2.5</v>
      </c>
      <c r="T1169">
        <v>2.5</v>
      </c>
      <c r="U1169">
        <v>455.94</v>
      </c>
      <c r="V1169">
        <v>75.02</v>
      </c>
      <c r="W1169">
        <v>4.16</v>
      </c>
      <c r="Y1169">
        <v>3.23</v>
      </c>
      <c r="Z1169">
        <v>3</v>
      </c>
      <c r="AA1169" t="s">
        <v>5102</v>
      </c>
      <c r="AB1169">
        <v>0</v>
      </c>
      <c r="AC1169">
        <v>5</v>
      </c>
      <c r="AD1169">
        <v>4.898047619047619</v>
      </c>
      <c r="AF1169" t="s">
        <v>5108</v>
      </c>
      <c r="AI1169">
        <v>0</v>
      </c>
      <c r="AJ1169">
        <v>0</v>
      </c>
      <c r="AK1169" t="s">
        <v>7769</v>
      </c>
      <c r="AL1169" t="s">
        <v>7769</v>
      </c>
      <c r="AM1169" t="s">
        <v>7796</v>
      </c>
    </row>
    <row r="1170" spans="1:39">
      <c r="A1170" t="s">
        <v>6097</v>
      </c>
      <c r="B1170" t="s">
        <v>4554</v>
      </c>
      <c r="C1170" t="s">
        <v>4556</v>
      </c>
      <c r="D1170">
        <v>700</v>
      </c>
      <c r="E1170" t="s">
        <v>4559</v>
      </c>
      <c r="F1170">
        <v>6.16</v>
      </c>
      <c r="K1170" t="s">
        <v>4891</v>
      </c>
      <c r="L1170" t="s">
        <v>4892</v>
      </c>
      <c r="M1170" t="s">
        <v>6450</v>
      </c>
      <c r="N1170">
        <v>9</v>
      </c>
      <c r="O1170" t="s">
        <v>6586</v>
      </c>
      <c r="P1170" t="s">
        <v>7576</v>
      </c>
      <c r="Q1170">
        <v>6</v>
      </c>
      <c r="R1170">
        <v>1</v>
      </c>
      <c r="S1170">
        <v>1.91</v>
      </c>
      <c r="T1170">
        <v>1.91</v>
      </c>
      <c r="U1170">
        <v>483.52</v>
      </c>
      <c r="V1170">
        <v>75.02</v>
      </c>
      <c r="W1170">
        <v>4.32</v>
      </c>
      <c r="Y1170">
        <v>2.56</v>
      </c>
      <c r="Z1170">
        <v>3</v>
      </c>
      <c r="AA1170" t="s">
        <v>5102</v>
      </c>
      <c r="AB1170">
        <v>0</v>
      </c>
      <c r="AC1170">
        <v>5</v>
      </c>
      <c r="AD1170">
        <v>4.951047619047619</v>
      </c>
      <c r="AF1170" t="s">
        <v>5108</v>
      </c>
      <c r="AI1170">
        <v>0</v>
      </c>
      <c r="AJ1170">
        <v>0</v>
      </c>
      <c r="AK1170" t="s">
        <v>7769</v>
      </c>
      <c r="AL1170" t="s">
        <v>7769</v>
      </c>
      <c r="AM1170" t="s">
        <v>7796</v>
      </c>
    </row>
    <row r="1171" spans="1:39">
      <c r="A1171" t="s">
        <v>6098</v>
      </c>
      <c r="B1171" t="s">
        <v>4554</v>
      </c>
      <c r="C1171" t="s">
        <v>4556</v>
      </c>
      <c r="D1171">
        <v>710</v>
      </c>
      <c r="E1171" t="s">
        <v>4559</v>
      </c>
      <c r="F1171">
        <v>6.15</v>
      </c>
      <c r="K1171" t="s">
        <v>4891</v>
      </c>
      <c r="L1171" t="s">
        <v>4892</v>
      </c>
      <c r="M1171" t="s">
        <v>6450</v>
      </c>
      <c r="N1171">
        <v>9</v>
      </c>
      <c r="O1171" t="s">
        <v>6586</v>
      </c>
      <c r="P1171" t="s">
        <v>7577</v>
      </c>
      <c r="Q1171">
        <v>6</v>
      </c>
      <c r="R1171">
        <v>2</v>
      </c>
      <c r="S1171">
        <v>1</v>
      </c>
      <c r="T1171">
        <v>1</v>
      </c>
      <c r="U1171">
        <v>457.48</v>
      </c>
      <c r="V1171">
        <v>83.81</v>
      </c>
      <c r="W1171">
        <v>3.83</v>
      </c>
      <c r="Y1171">
        <v>2.52</v>
      </c>
      <c r="Z1171">
        <v>3</v>
      </c>
      <c r="AA1171" t="s">
        <v>5102</v>
      </c>
      <c r="AB1171">
        <v>0</v>
      </c>
      <c r="AC1171">
        <v>6</v>
      </c>
      <c r="AD1171">
        <v>4.803714285714285</v>
      </c>
      <c r="AF1171" t="s">
        <v>5108</v>
      </c>
      <c r="AI1171">
        <v>0</v>
      </c>
      <c r="AJ1171">
        <v>0</v>
      </c>
      <c r="AK1171" t="s">
        <v>7769</v>
      </c>
      <c r="AL1171" t="s">
        <v>7769</v>
      </c>
      <c r="AM1171" t="s">
        <v>7796</v>
      </c>
    </row>
    <row r="1172" spans="1:39">
      <c r="A1172" t="s">
        <v>6099</v>
      </c>
      <c r="B1172" t="s">
        <v>4554</v>
      </c>
      <c r="C1172" t="s">
        <v>4556</v>
      </c>
      <c r="D1172">
        <v>717</v>
      </c>
      <c r="E1172" t="s">
        <v>4559</v>
      </c>
      <c r="F1172">
        <v>6.14</v>
      </c>
      <c r="K1172" t="s">
        <v>4891</v>
      </c>
      <c r="M1172" t="s">
        <v>6426</v>
      </c>
      <c r="N1172">
        <v>8</v>
      </c>
      <c r="O1172" t="s">
        <v>6556</v>
      </c>
      <c r="P1172" t="s">
        <v>7578</v>
      </c>
      <c r="Q1172">
        <v>9</v>
      </c>
      <c r="R1172">
        <v>2</v>
      </c>
      <c r="S1172">
        <v>3.43</v>
      </c>
      <c r="T1172">
        <v>3.46</v>
      </c>
      <c r="U1172">
        <v>530.63</v>
      </c>
      <c r="V1172">
        <v>107.98</v>
      </c>
      <c r="W1172">
        <v>3.45</v>
      </c>
      <c r="X1172">
        <v>13.85</v>
      </c>
      <c r="Y1172">
        <v>5.97</v>
      </c>
      <c r="Z1172">
        <v>3</v>
      </c>
      <c r="AA1172" t="s">
        <v>5102</v>
      </c>
      <c r="AB1172">
        <v>1</v>
      </c>
      <c r="AC1172">
        <v>6</v>
      </c>
      <c r="AD1172">
        <v>2.955666666666666</v>
      </c>
      <c r="AF1172" t="s">
        <v>5108</v>
      </c>
      <c r="AI1172">
        <v>0</v>
      </c>
      <c r="AJ1172">
        <v>0</v>
      </c>
      <c r="AK1172" t="s">
        <v>7745</v>
      </c>
      <c r="AL1172" t="s">
        <v>7745</v>
      </c>
      <c r="AM1172" t="s">
        <v>7796</v>
      </c>
    </row>
    <row r="1173" spans="1:39">
      <c r="A1173" t="s">
        <v>6100</v>
      </c>
      <c r="B1173" t="s">
        <v>4554</v>
      </c>
      <c r="C1173" t="s">
        <v>4556</v>
      </c>
      <c r="D1173">
        <v>720</v>
      </c>
      <c r="E1173" t="s">
        <v>4559</v>
      </c>
      <c r="F1173">
        <v>6.14</v>
      </c>
      <c r="K1173" t="s">
        <v>4891</v>
      </c>
      <c r="M1173" t="s">
        <v>6421</v>
      </c>
      <c r="N1173">
        <v>8</v>
      </c>
      <c r="O1173" t="s">
        <v>6550</v>
      </c>
      <c r="P1173" t="s">
        <v>7579</v>
      </c>
      <c r="Q1173">
        <v>7</v>
      </c>
      <c r="R1173">
        <v>0</v>
      </c>
      <c r="S1173">
        <v>1.8</v>
      </c>
      <c r="T1173">
        <v>1.8</v>
      </c>
      <c r="U1173">
        <v>353.38</v>
      </c>
      <c r="V1173">
        <v>77.69</v>
      </c>
      <c r="W1173">
        <v>2.31</v>
      </c>
      <c r="Y1173">
        <v>4.47</v>
      </c>
      <c r="Z1173">
        <v>3</v>
      </c>
      <c r="AA1173" t="s">
        <v>5102</v>
      </c>
      <c r="AB1173">
        <v>0</v>
      </c>
      <c r="AC1173">
        <v>4</v>
      </c>
      <c r="AD1173">
        <v>6</v>
      </c>
      <c r="AF1173" t="s">
        <v>5108</v>
      </c>
      <c r="AI1173">
        <v>0</v>
      </c>
      <c r="AJ1173">
        <v>0</v>
      </c>
      <c r="AK1173" t="s">
        <v>7739</v>
      </c>
      <c r="AL1173" t="s">
        <v>7739</v>
      </c>
      <c r="AM1173" t="s">
        <v>7796</v>
      </c>
    </row>
    <row r="1174" spans="1:39">
      <c r="A1174" t="s">
        <v>6101</v>
      </c>
      <c r="B1174" t="s">
        <v>4554</v>
      </c>
      <c r="C1174" t="s">
        <v>4556</v>
      </c>
      <c r="D1174">
        <v>720</v>
      </c>
      <c r="E1174" t="s">
        <v>4559</v>
      </c>
      <c r="F1174">
        <v>6.14</v>
      </c>
      <c r="K1174" t="s">
        <v>4891</v>
      </c>
      <c r="L1174" t="s">
        <v>4892</v>
      </c>
      <c r="M1174" t="s">
        <v>6447</v>
      </c>
      <c r="N1174">
        <v>9</v>
      </c>
      <c r="O1174" t="s">
        <v>6583</v>
      </c>
      <c r="P1174" t="s">
        <v>7580</v>
      </c>
      <c r="Q1174">
        <v>7</v>
      </c>
      <c r="R1174">
        <v>0</v>
      </c>
      <c r="S1174">
        <v>1.96</v>
      </c>
      <c r="T1174">
        <v>1.96</v>
      </c>
      <c r="U1174">
        <v>485.49</v>
      </c>
      <c r="V1174">
        <v>75.45999999999999</v>
      </c>
      <c r="W1174">
        <v>3.01</v>
      </c>
      <c r="Y1174">
        <v>2.54</v>
      </c>
      <c r="Z1174">
        <v>3</v>
      </c>
      <c r="AA1174" t="s">
        <v>5102</v>
      </c>
      <c r="AB1174">
        <v>0</v>
      </c>
      <c r="AC1174">
        <v>4</v>
      </c>
      <c r="AD1174">
        <v>5.103642857142857</v>
      </c>
      <c r="AF1174" t="s">
        <v>5108</v>
      </c>
      <c r="AI1174">
        <v>0</v>
      </c>
      <c r="AJ1174">
        <v>0</v>
      </c>
      <c r="AK1174" t="s">
        <v>7766</v>
      </c>
      <c r="AL1174" t="s">
        <v>7766</v>
      </c>
      <c r="AM1174" t="s">
        <v>7796</v>
      </c>
    </row>
    <row r="1175" spans="1:39">
      <c r="A1175" t="s">
        <v>6102</v>
      </c>
      <c r="B1175" t="s">
        <v>4554</v>
      </c>
      <c r="C1175" t="s">
        <v>4556</v>
      </c>
      <c r="D1175">
        <v>720</v>
      </c>
      <c r="E1175" t="s">
        <v>4559</v>
      </c>
      <c r="F1175">
        <v>6.14</v>
      </c>
      <c r="I1175" t="s">
        <v>6357</v>
      </c>
      <c r="K1175" t="s">
        <v>4891</v>
      </c>
      <c r="L1175" t="s">
        <v>4892</v>
      </c>
      <c r="M1175" t="s">
        <v>6402</v>
      </c>
      <c r="N1175">
        <v>9</v>
      </c>
      <c r="O1175" t="s">
        <v>6528</v>
      </c>
      <c r="P1175" t="s">
        <v>7581</v>
      </c>
      <c r="Q1175">
        <v>9</v>
      </c>
      <c r="R1175">
        <v>3</v>
      </c>
      <c r="S1175">
        <v>2.87</v>
      </c>
      <c r="T1175">
        <v>4.86</v>
      </c>
      <c r="U1175">
        <v>605.72</v>
      </c>
      <c r="V1175">
        <v>142.98</v>
      </c>
      <c r="W1175">
        <v>4.85</v>
      </c>
      <c r="X1175">
        <v>0.47</v>
      </c>
      <c r="Y1175">
        <v>0</v>
      </c>
      <c r="Z1175">
        <v>4</v>
      </c>
      <c r="AA1175" t="s">
        <v>5102</v>
      </c>
      <c r="AB1175">
        <v>1</v>
      </c>
      <c r="AC1175">
        <v>11</v>
      </c>
      <c r="AD1175">
        <v>1.801666666666667</v>
      </c>
      <c r="AF1175" t="s">
        <v>5110</v>
      </c>
      <c r="AI1175">
        <v>0</v>
      </c>
      <c r="AJ1175">
        <v>0</v>
      </c>
      <c r="AM1175" t="s">
        <v>7796</v>
      </c>
    </row>
    <row r="1176" spans="1:39">
      <c r="A1176" t="s">
        <v>6103</v>
      </c>
      <c r="B1176" t="s">
        <v>4554</v>
      </c>
      <c r="C1176" t="s">
        <v>4556</v>
      </c>
      <c r="D1176">
        <v>723</v>
      </c>
      <c r="E1176" t="s">
        <v>4559</v>
      </c>
      <c r="F1176">
        <v>6.14</v>
      </c>
      <c r="K1176" t="s">
        <v>4891</v>
      </c>
      <c r="M1176" t="s">
        <v>6423</v>
      </c>
      <c r="N1176">
        <v>8</v>
      </c>
      <c r="O1176" t="s">
        <v>6552</v>
      </c>
      <c r="P1176" t="s">
        <v>7582</v>
      </c>
      <c r="Q1176">
        <v>7</v>
      </c>
      <c r="R1176">
        <v>1</v>
      </c>
      <c r="S1176">
        <v>2.46</v>
      </c>
      <c r="T1176">
        <v>2.46</v>
      </c>
      <c r="U1176">
        <v>327.39</v>
      </c>
      <c r="V1176">
        <v>88.08</v>
      </c>
      <c r="W1176">
        <v>3.06</v>
      </c>
      <c r="Y1176">
        <v>4.16</v>
      </c>
      <c r="Z1176">
        <v>3</v>
      </c>
      <c r="AA1176" t="s">
        <v>5102</v>
      </c>
      <c r="AB1176">
        <v>0</v>
      </c>
      <c r="AC1176">
        <v>5</v>
      </c>
      <c r="AD1176">
        <v>5.603333333333333</v>
      </c>
      <c r="AF1176" t="s">
        <v>5108</v>
      </c>
      <c r="AI1176">
        <v>0</v>
      </c>
      <c r="AJ1176">
        <v>0</v>
      </c>
      <c r="AK1176" t="s">
        <v>7741</v>
      </c>
      <c r="AL1176" t="s">
        <v>7741</v>
      </c>
      <c r="AM1176" t="s">
        <v>7796</v>
      </c>
    </row>
    <row r="1177" spans="1:39">
      <c r="A1177" t="s">
        <v>6104</v>
      </c>
      <c r="B1177" t="s">
        <v>4554</v>
      </c>
      <c r="C1177" t="s">
        <v>4556</v>
      </c>
      <c r="D1177">
        <v>730</v>
      </c>
      <c r="E1177" t="s">
        <v>4559</v>
      </c>
      <c r="F1177">
        <v>6.14</v>
      </c>
      <c r="K1177" t="s">
        <v>4891</v>
      </c>
      <c r="L1177" t="s">
        <v>4892</v>
      </c>
      <c r="M1177" t="s">
        <v>6431</v>
      </c>
      <c r="N1177">
        <v>9</v>
      </c>
      <c r="O1177" t="s">
        <v>6563</v>
      </c>
      <c r="P1177" t="s">
        <v>7583</v>
      </c>
      <c r="Q1177">
        <v>7</v>
      </c>
      <c r="R1177">
        <v>1</v>
      </c>
      <c r="S1177">
        <v>2.06</v>
      </c>
      <c r="T1177">
        <v>2.08</v>
      </c>
      <c r="U1177">
        <v>364.4</v>
      </c>
      <c r="V1177">
        <v>80.59999999999999</v>
      </c>
      <c r="W1177">
        <v>2.66</v>
      </c>
      <c r="X1177">
        <v>8.960000000000001</v>
      </c>
      <c r="Y1177">
        <v>4.78</v>
      </c>
      <c r="Z1177">
        <v>3</v>
      </c>
      <c r="AA1177" t="s">
        <v>5102</v>
      </c>
      <c r="AB1177">
        <v>0</v>
      </c>
      <c r="AC1177">
        <v>5</v>
      </c>
      <c r="AD1177">
        <v>5.771904761904762</v>
      </c>
      <c r="AF1177" t="s">
        <v>5108</v>
      </c>
      <c r="AI1177">
        <v>0</v>
      </c>
      <c r="AJ1177">
        <v>0</v>
      </c>
      <c r="AK1177" t="s">
        <v>7750</v>
      </c>
      <c r="AL1177" t="s">
        <v>7750</v>
      </c>
      <c r="AM1177" t="s">
        <v>7796</v>
      </c>
    </row>
    <row r="1178" spans="1:39">
      <c r="A1178" t="s">
        <v>6105</v>
      </c>
      <c r="B1178" t="s">
        <v>4554</v>
      </c>
      <c r="C1178" t="s">
        <v>4556</v>
      </c>
      <c r="D1178">
        <v>735</v>
      </c>
      <c r="E1178" t="s">
        <v>4559</v>
      </c>
      <c r="F1178">
        <v>6.13</v>
      </c>
      <c r="K1178" t="s">
        <v>4891</v>
      </c>
      <c r="M1178" t="s">
        <v>6423</v>
      </c>
      <c r="N1178">
        <v>8</v>
      </c>
      <c r="O1178" t="s">
        <v>6552</v>
      </c>
      <c r="P1178" t="s">
        <v>7584</v>
      </c>
      <c r="Q1178">
        <v>7</v>
      </c>
      <c r="R1178">
        <v>3</v>
      </c>
      <c r="S1178">
        <v>1.74</v>
      </c>
      <c r="T1178">
        <v>1.76</v>
      </c>
      <c r="U1178">
        <v>310.36</v>
      </c>
      <c r="V1178">
        <v>115.87</v>
      </c>
      <c r="W1178">
        <v>2.48</v>
      </c>
      <c r="X1178">
        <v>8.77</v>
      </c>
      <c r="Y1178">
        <v>4.09</v>
      </c>
      <c r="Z1178">
        <v>3</v>
      </c>
      <c r="AA1178" t="s">
        <v>5102</v>
      </c>
      <c r="AB1178">
        <v>0</v>
      </c>
      <c r="AC1178">
        <v>2</v>
      </c>
      <c r="AD1178">
        <v>4.304333333333333</v>
      </c>
      <c r="AF1178" t="s">
        <v>5108</v>
      </c>
      <c r="AI1178">
        <v>0</v>
      </c>
      <c r="AJ1178">
        <v>0</v>
      </c>
      <c r="AK1178" t="s">
        <v>7741</v>
      </c>
      <c r="AL1178" t="s">
        <v>7741</v>
      </c>
      <c r="AM1178" t="s">
        <v>7796</v>
      </c>
    </row>
    <row r="1179" spans="1:39">
      <c r="A1179" t="s">
        <v>6106</v>
      </c>
      <c r="B1179" t="s">
        <v>4554</v>
      </c>
      <c r="C1179" t="s">
        <v>4556</v>
      </c>
      <c r="D1179">
        <v>740</v>
      </c>
      <c r="E1179" t="s">
        <v>4559</v>
      </c>
      <c r="F1179">
        <v>6.13</v>
      </c>
      <c r="K1179" t="s">
        <v>4891</v>
      </c>
      <c r="L1179" t="s">
        <v>4892</v>
      </c>
      <c r="M1179" t="s">
        <v>6431</v>
      </c>
      <c r="N1179">
        <v>9</v>
      </c>
      <c r="O1179" t="s">
        <v>6563</v>
      </c>
      <c r="P1179" t="s">
        <v>7585</v>
      </c>
      <c r="Q1179">
        <v>7</v>
      </c>
      <c r="R1179">
        <v>2</v>
      </c>
      <c r="S1179">
        <v>3.24</v>
      </c>
      <c r="T1179">
        <v>3.78</v>
      </c>
      <c r="U1179">
        <v>377.45</v>
      </c>
      <c r="V1179">
        <v>83.40000000000001</v>
      </c>
      <c r="W1179">
        <v>2.74</v>
      </c>
      <c r="X1179">
        <v>9.08</v>
      </c>
      <c r="Y1179">
        <v>7.88</v>
      </c>
      <c r="Z1179">
        <v>3</v>
      </c>
      <c r="AA1179" t="s">
        <v>5102</v>
      </c>
      <c r="AB1179">
        <v>0</v>
      </c>
      <c r="AC1179">
        <v>6</v>
      </c>
      <c r="AD1179">
        <v>4.365357142857142</v>
      </c>
      <c r="AF1179" t="s">
        <v>5108</v>
      </c>
      <c r="AI1179">
        <v>0</v>
      </c>
      <c r="AJ1179">
        <v>0</v>
      </c>
      <c r="AK1179" t="s">
        <v>7750</v>
      </c>
      <c r="AL1179" t="s">
        <v>7750</v>
      </c>
      <c r="AM1179" t="s">
        <v>7796</v>
      </c>
    </row>
    <row r="1180" spans="1:39">
      <c r="A1180" t="s">
        <v>6107</v>
      </c>
      <c r="B1180" t="s">
        <v>4554</v>
      </c>
      <c r="C1180" t="s">
        <v>4556</v>
      </c>
      <c r="D1180">
        <v>740</v>
      </c>
      <c r="E1180" t="s">
        <v>4559</v>
      </c>
      <c r="F1180">
        <v>6.13</v>
      </c>
      <c r="I1180" t="s">
        <v>6358</v>
      </c>
      <c r="K1180" t="s">
        <v>4891</v>
      </c>
      <c r="L1180" t="s">
        <v>4892</v>
      </c>
      <c r="M1180" t="s">
        <v>6465</v>
      </c>
      <c r="N1180">
        <v>8</v>
      </c>
      <c r="O1180" t="s">
        <v>6606</v>
      </c>
      <c r="P1180" t="s">
        <v>7586</v>
      </c>
      <c r="Q1180">
        <v>7</v>
      </c>
      <c r="R1180">
        <v>2</v>
      </c>
      <c r="S1180">
        <v>1.79</v>
      </c>
      <c r="T1180">
        <v>1.81</v>
      </c>
      <c r="U1180">
        <v>498.44</v>
      </c>
      <c r="V1180">
        <v>97.72</v>
      </c>
      <c r="W1180">
        <v>4.91</v>
      </c>
      <c r="X1180">
        <v>12.85</v>
      </c>
      <c r="Y1180">
        <v>5.63</v>
      </c>
      <c r="Z1180">
        <v>5</v>
      </c>
      <c r="AA1180" t="s">
        <v>5102</v>
      </c>
      <c r="AB1180">
        <v>0</v>
      </c>
      <c r="AC1180">
        <v>6</v>
      </c>
      <c r="AD1180">
        <v>4.253809523809524</v>
      </c>
      <c r="AF1180" t="s">
        <v>5108</v>
      </c>
      <c r="AI1180">
        <v>0</v>
      </c>
      <c r="AJ1180">
        <v>0</v>
      </c>
      <c r="AM1180" t="s">
        <v>7796</v>
      </c>
    </row>
    <row r="1181" spans="1:39">
      <c r="A1181" t="s">
        <v>6108</v>
      </c>
      <c r="B1181" t="s">
        <v>4554</v>
      </c>
      <c r="C1181" t="s">
        <v>4556</v>
      </c>
      <c r="D1181">
        <v>740</v>
      </c>
      <c r="E1181" t="s">
        <v>4559</v>
      </c>
      <c r="F1181">
        <v>6.13</v>
      </c>
      <c r="I1181" t="s">
        <v>6359</v>
      </c>
      <c r="K1181" t="s">
        <v>4891</v>
      </c>
      <c r="L1181" t="s">
        <v>4892</v>
      </c>
      <c r="M1181" t="s">
        <v>6465</v>
      </c>
      <c r="N1181">
        <v>8</v>
      </c>
      <c r="O1181" t="s">
        <v>6606</v>
      </c>
      <c r="P1181" t="s">
        <v>7587</v>
      </c>
      <c r="Q1181">
        <v>8</v>
      </c>
      <c r="R1181">
        <v>2</v>
      </c>
      <c r="S1181">
        <v>3.99</v>
      </c>
      <c r="T1181">
        <v>3.99</v>
      </c>
      <c r="U1181">
        <v>513.46</v>
      </c>
      <c r="V1181">
        <v>110.61</v>
      </c>
      <c r="W1181">
        <v>4.7</v>
      </c>
      <c r="X1181">
        <v>9.85</v>
      </c>
      <c r="Y1181">
        <v>2.87</v>
      </c>
      <c r="Z1181">
        <v>5</v>
      </c>
      <c r="AA1181" t="s">
        <v>5102</v>
      </c>
      <c r="AB1181">
        <v>1</v>
      </c>
      <c r="AC1181">
        <v>7</v>
      </c>
      <c r="AD1181">
        <v>2.323</v>
      </c>
      <c r="AF1181" t="s">
        <v>5108</v>
      </c>
      <c r="AI1181">
        <v>0</v>
      </c>
      <c r="AJ1181">
        <v>0</v>
      </c>
      <c r="AM1181" t="s">
        <v>7796</v>
      </c>
    </row>
    <row r="1182" spans="1:39">
      <c r="A1182" t="s">
        <v>6109</v>
      </c>
      <c r="B1182" t="s">
        <v>4554</v>
      </c>
      <c r="C1182" t="s">
        <v>4556</v>
      </c>
      <c r="D1182">
        <v>741</v>
      </c>
      <c r="E1182" t="s">
        <v>4559</v>
      </c>
      <c r="F1182">
        <v>6.13</v>
      </c>
      <c r="K1182" t="s">
        <v>4891</v>
      </c>
      <c r="L1182" t="s">
        <v>4892</v>
      </c>
      <c r="M1182" t="s">
        <v>6422</v>
      </c>
      <c r="N1182">
        <v>9</v>
      </c>
      <c r="O1182" t="s">
        <v>6551</v>
      </c>
      <c r="P1182" t="s">
        <v>7588</v>
      </c>
      <c r="Q1182">
        <v>6</v>
      </c>
      <c r="R1182">
        <v>1</v>
      </c>
      <c r="S1182">
        <v>2.85</v>
      </c>
      <c r="T1182">
        <v>2.87</v>
      </c>
      <c r="U1182">
        <v>308.34</v>
      </c>
      <c r="V1182">
        <v>71.37</v>
      </c>
      <c r="W1182">
        <v>2.23</v>
      </c>
      <c r="X1182">
        <v>9.039999999999999</v>
      </c>
      <c r="Y1182">
        <v>4.11</v>
      </c>
      <c r="Z1182">
        <v>3</v>
      </c>
      <c r="AA1182" t="s">
        <v>5102</v>
      </c>
      <c r="AB1182">
        <v>0</v>
      </c>
      <c r="AC1182">
        <v>2</v>
      </c>
      <c r="AD1182">
        <v>5.408333333333333</v>
      </c>
      <c r="AF1182" t="s">
        <v>5108</v>
      </c>
      <c r="AI1182">
        <v>0</v>
      </c>
      <c r="AJ1182">
        <v>0</v>
      </c>
      <c r="AK1182" t="s">
        <v>7740</v>
      </c>
      <c r="AL1182" t="s">
        <v>7740</v>
      </c>
      <c r="AM1182" t="s">
        <v>7796</v>
      </c>
    </row>
    <row r="1183" spans="1:39">
      <c r="A1183" t="s">
        <v>6110</v>
      </c>
      <c r="B1183" t="s">
        <v>4554</v>
      </c>
      <c r="C1183" t="s">
        <v>4556</v>
      </c>
      <c r="D1183">
        <v>750</v>
      </c>
      <c r="E1183" t="s">
        <v>4559</v>
      </c>
      <c r="F1183">
        <v>6.12</v>
      </c>
      <c r="K1183" t="s">
        <v>4891</v>
      </c>
      <c r="L1183" t="s">
        <v>4892</v>
      </c>
      <c r="M1183" t="s">
        <v>6452</v>
      </c>
      <c r="N1183">
        <v>9</v>
      </c>
      <c r="O1183" t="s">
        <v>6589</v>
      </c>
      <c r="P1183" t="s">
        <v>7589</v>
      </c>
      <c r="Q1183">
        <v>4</v>
      </c>
      <c r="R1183">
        <v>2</v>
      </c>
      <c r="S1183">
        <v>4.53</v>
      </c>
      <c r="T1183">
        <v>4.53</v>
      </c>
      <c r="U1183">
        <v>375.44</v>
      </c>
      <c r="V1183">
        <v>77.39</v>
      </c>
      <c r="W1183">
        <v>5.59</v>
      </c>
      <c r="Y1183">
        <v>5.51</v>
      </c>
      <c r="Z1183">
        <v>5</v>
      </c>
      <c r="AA1183" t="s">
        <v>5102</v>
      </c>
      <c r="AB1183">
        <v>1</v>
      </c>
      <c r="AC1183">
        <v>4</v>
      </c>
      <c r="AD1183">
        <v>3.624714285714286</v>
      </c>
      <c r="AF1183" t="s">
        <v>5108</v>
      </c>
      <c r="AI1183">
        <v>0</v>
      </c>
      <c r="AJ1183">
        <v>0</v>
      </c>
      <c r="AK1183" t="s">
        <v>7713</v>
      </c>
      <c r="AL1183" t="s">
        <v>7713</v>
      </c>
      <c r="AM1183" t="s">
        <v>7796</v>
      </c>
    </row>
    <row r="1184" spans="1:39">
      <c r="A1184" t="s">
        <v>5439</v>
      </c>
      <c r="B1184" t="s">
        <v>4554</v>
      </c>
      <c r="C1184" t="s">
        <v>4556</v>
      </c>
      <c r="D1184">
        <v>760</v>
      </c>
      <c r="E1184" t="s">
        <v>4559</v>
      </c>
      <c r="F1184">
        <v>6.12</v>
      </c>
      <c r="K1184" t="s">
        <v>4891</v>
      </c>
      <c r="L1184" t="s">
        <v>4892</v>
      </c>
      <c r="M1184" t="s">
        <v>6474</v>
      </c>
      <c r="N1184">
        <v>9</v>
      </c>
      <c r="O1184" t="s">
        <v>6617</v>
      </c>
      <c r="P1184" t="s">
        <v>6918</v>
      </c>
      <c r="Q1184">
        <v>6</v>
      </c>
      <c r="R1184">
        <v>2</v>
      </c>
      <c r="S1184">
        <v>1.1</v>
      </c>
      <c r="T1184">
        <v>1.78</v>
      </c>
      <c r="U1184">
        <v>302.32</v>
      </c>
      <c r="V1184">
        <v>92.56999999999999</v>
      </c>
      <c r="W1184">
        <v>1.62</v>
      </c>
      <c r="X1184">
        <v>6.76</v>
      </c>
      <c r="Y1184">
        <v>4.2</v>
      </c>
      <c r="Z1184">
        <v>2</v>
      </c>
      <c r="AA1184" t="s">
        <v>5102</v>
      </c>
      <c r="AB1184">
        <v>0</v>
      </c>
      <c r="AC1184">
        <v>2</v>
      </c>
      <c r="AD1184">
        <v>5.414333333333333</v>
      </c>
      <c r="AF1184" t="s">
        <v>5108</v>
      </c>
      <c r="AI1184">
        <v>0</v>
      </c>
      <c r="AJ1184">
        <v>0</v>
      </c>
      <c r="AK1184" t="s">
        <v>7742</v>
      </c>
      <c r="AL1184" t="s">
        <v>7742</v>
      </c>
      <c r="AM1184" t="s">
        <v>7796</v>
      </c>
    </row>
    <row r="1185" spans="1:39">
      <c r="A1185" t="s">
        <v>6111</v>
      </c>
      <c r="B1185" t="s">
        <v>4554</v>
      </c>
      <c r="C1185" t="s">
        <v>4556</v>
      </c>
      <c r="D1185">
        <v>760</v>
      </c>
      <c r="E1185" t="s">
        <v>4559</v>
      </c>
      <c r="F1185">
        <v>6.12</v>
      </c>
      <c r="I1185" t="s">
        <v>6360</v>
      </c>
      <c r="K1185" t="s">
        <v>4891</v>
      </c>
      <c r="L1185" t="s">
        <v>4892</v>
      </c>
      <c r="M1185" t="s">
        <v>6402</v>
      </c>
      <c r="N1185">
        <v>9</v>
      </c>
      <c r="O1185" t="s">
        <v>6528</v>
      </c>
      <c r="P1185" t="s">
        <v>7590</v>
      </c>
      <c r="Q1185">
        <v>9</v>
      </c>
      <c r="R1185">
        <v>2</v>
      </c>
      <c r="S1185">
        <v>0.99</v>
      </c>
      <c r="T1185">
        <v>2.25</v>
      </c>
      <c r="U1185">
        <v>481.54</v>
      </c>
      <c r="V1185">
        <v>131.34</v>
      </c>
      <c r="W1185">
        <v>2.62</v>
      </c>
      <c r="X1185">
        <v>5.96</v>
      </c>
      <c r="Y1185">
        <v>1.75</v>
      </c>
      <c r="Z1185">
        <v>4</v>
      </c>
      <c r="AA1185" t="s">
        <v>5102</v>
      </c>
      <c r="AB1185">
        <v>0</v>
      </c>
      <c r="AC1185">
        <v>7</v>
      </c>
      <c r="AD1185">
        <v>3.631857142857143</v>
      </c>
      <c r="AF1185" t="s">
        <v>5110</v>
      </c>
      <c r="AI1185">
        <v>0</v>
      </c>
      <c r="AJ1185">
        <v>0</v>
      </c>
      <c r="AM1185" t="s">
        <v>7796</v>
      </c>
    </row>
    <row r="1186" spans="1:39">
      <c r="A1186" t="s">
        <v>6112</v>
      </c>
      <c r="B1186" t="s">
        <v>4554</v>
      </c>
      <c r="C1186" t="s">
        <v>4556</v>
      </c>
      <c r="D1186">
        <v>760</v>
      </c>
      <c r="E1186" t="s">
        <v>4559</v>
      </c>
      <c r="F1186">
        <v>6.12</v>
      </c>
      <c r="I1186" t="s">
        <v>6361</v>
      </c>
      <c r="K1186" t="s">
        <v>4891</v>
      </c>
      <c r="L1186" t="s">
        <v>4892</v>
      </c>
      <c r="M1186" t="s">
        <v>6402</v>
      </c>
      <c r="N1186">
        <v>9</v>
      </c>
      <c r="O1186" t="s">
        <v>6528</v>
      </c>
      <c r="P1186" t="s">
        <v>7591</v>
      </c>
      <c r="Q1186">
        <v>7</v>
      </c>
      <c r="R1186">
        <v>2</v>
      </c>
      <c r="S1186">
        <v>4.44</v>
      </c>
      <c r="T1186">
        <v>6.21</v>
      </c>
      <c r="U1186">
        <v>559.74</v>
      </c>
      <c r="V1186">
        <v>96.45</v>
      </c>
      <c r="W1186">
        <v>6.37</v>
      </c>
      <c r="X1186">
        <v>6.18</v>
      </c>
      <c r="Y1186">
        <v>8.300000000000001</v>
      </c>
      <c r="Z1186">
        <v>4</v>
      </c>
      <c r="AA1186" t="s">
        <v>5102</v>
      </c>
      <c r="AB1186">
        <v>2</v>
      </c>
      <c r="AC1186">
        <v>10</v>
      </c>
      <c r="AD1186">
        <v>2.135</v>
      </c>
      <c r="AF1186" t="s">
        <v>5110</v>
      </c>
      <c r="AI1186">
        <v>0</v>
      </c>
      <c r="AJ1186">
        <v>0</v>
      </c>
      <c r="AM1186" t="s">
        <v>7796</v>
      </c>
    </row>
    <row r="1187" spans="1:39">
      <c r="A1187" t="s">
        <v>6113</v>
      </c>
      <c r="B1187" t="s">
        <v>4554</v>
      </c>
      <c r="C1187" t="s">
        <v>4556</v>
      </c>
      <c r="D1187">
        <v>767</v>
      </c>
      <c r="E1187" t="s">
        <v>4559</v>
      </c>
      <c r="F1187">
        <v>6.12</v>
      </c>
      <c r="K1187" t="s">
        <v>4891</v>
      </c>
      <c r="M1187" t="s">
        <v>4915</v>
      </c>
      <c r="N1187">
        <v>8</v>
      </c>
      <c r="O1187" t="s">
        <v>6543</v>
      </c>
      <c r="P1187" t="s">
        <v>7592</v>
      </c>
      <c r="Q1187">
        <v>9</v>
      </c>
      <c r="R1187">
        <v>2</v>
      </c>
      <c r="S1187">
        <v>-0.2</v>
      </c>
      <c r="T1187">
        <v>1</v>
      </c>
      <c r="U1187">
        <v>477.59</v>
      </c>
      <c r="V1187">
        <v>95.51000000000001</v>
      </c>
      <c r="W1187">
        <v>2.6</v>
      </c>
      <c r="X1187">
        <v>13.59</v>
      </c>
      <c r="Y1187">
        <v>8.57</v>
      </c>
      <c r="Z1187">
        <v>3</v>
      </c>
      <c r="AA1187" t="s">
        <v>5102</v>
      </c>
      <c r="AB1187">
        <v>0</v>
      </c>
      <c r="AC1187">
        <v>3</v>
      </c>
      <c r="AD1187">
        <v>4.191404761904762</v>
      </c>
      <c r="AF1187" t="s">
        <v>5109</v>
      </c>
      <c r="AI1187">
        <v>0</v>
      </c>
      <c r="AJ1187">
        <v>0</v>
      </c>
      <c r="AK1187" t="s">
        <v>7736</v>
      </c>
      <c r="AL1187" t="s">
        <v>7736</v>
      </c>
      <c r="AM1187" t="s">
        <v>7796</v>
      </c>
    </row>
    <row r="1188" spans="1:39">
      <c r="A1188" t="s">
        <v>6114</v>
      </c>
      <c r="B1188" t="s">
        <v>4554</v>
      </c>
      <c r="C1188" t="s">
        <v>4556</v>
      </c>
      <c r="D1188">
        <v>767</v>
      </c>
      <c r="E1188" t="s">
        <v>4559</v>
      </c>
      <c r="F1188">
        <v>6.12</v>
      </c>
      <c r="K1188" t="s">
        <v>4891</v>
      </c>
      <c r="M1188" t="s">
        <v>4915</v>
      </c>
      <c r="N1188">
        <v>8</v>
      </c>
      <c r="O1188" t="s">
        <v>6543</v>
      </c>
      <c r="P1188" t="s">
        <v>7593</v>
      </c>
      <c r="Q1188">
        <v>8</v>
      </c>
      <c r="R1188">
        <v>1</v>
      </c>
      <c r="S1188">
        <v>0.8100000000000001</v>
      </c>
      <c r="T1188">
        <v>2.87</v>
      </c>
      <c r="U1188">
        <v>466.61</v>
      </c>
      <c r="V1188">
        <v>75.52</v>
      </c>
      <c r="W1188">
        <v>3.55</v>
      </c>
      <c r="X1188">
        <v>13.59</v>
      </c>
      <c r="Y1188">
        <v>9.42</v>
      </c>
      <c r="Z1188">
        <v>3</v>
      </c>
      <c r="AA1188" t="s">
        <v>5102</v>
      </c>
      <c r="AB1188">
        <v>0</v>
      </c>
      <c r="AC1188">
        <v>6</v>
      </c>
      <c r="AD1188">
        <v>4.361833333333333</v>
      </c>
      <c r="AF1188" t="s">
        <v>5109</v>
      </c>
      <c r="AI1188">
        <v>0</v>
      </c>
      <c r="AJ1188">
        <v>0</v>
      </c>
      <c r="AK1188" t="s">
        <v>7736</v>
      </c>
      <c r="AL1188" t="s">
        <v>7736</v>
      </c>
      <c r="AM1188" t="s">
        <v>7796</v>
      </c>
    </row>
    <row r="1189" spans="1:39">
      <c r="A1189" t="s">
        <v>6115</v>
      </c>
      <c r="B1189" t="s">
        <v>4554</v>
      </c>
      <c r="C1189" t="s">
        <v>4556</v>
      </c>
      <c r="D1189">
        <v>772</v>
      </c>
      <c r="E1189" t="s">
        <v>4559</v>
      </c>
      <c r="F1189">
        <v>6.11</v>
      </c>
      <c r="K1189" t="s">
        <v>4891</v>
      </c>
      <c r="M1189" t="s">
        <v>6423</v>
      </c>
      <c r="N1189">
        <v>8</v>
      </c>
      <c r="O1189" t="s">
        <v>6552</v>
      </c>
      <c r="P1189" t="s">
        <v>7594</v>
      </c>
      <c r="Q1189">
        <v>6</v>
      </c>
      <c r="R1189">
        <v>2</v>
      </c>
      <c r="S1189">
        <v>3.31</v>
      </c>
      <c r="T1189">
        <v>3.31</v>
      </c>
      <c r="U1189">
        <v>297.36</v>
      </c>
      <c r="V1189">
        <v>89.84999999999999</v>
      </c>
      <c r="W1189">
        <v>3.06</v>
      </c>
      <c r="X1189">
        <v>9.34</v>
      </c>
      <c r="Y1189">
        <v>4.11</v>
      </c>
      <c r="Z1189">
        <v>3</v>
      </c>
      <c r="AA1189" t="s">
        <v>5102</v>
      </c>
      <c r="AB1189">
        <v>0</v>
      </c>
      <c r="AC1189">
        <v>3</v>
      </c>
      <c r="AD1189">
        <v>4.69</v>
      </c>
      <c r="AF1189" t="s">
        <v>5108</v>
      </c>
      <c r="AI1189">
        <v>0</v>
      </c>
      <c r="AJ1189">
        <v>0</v>
      </c>
      <c r="AK1189" t="s">
        <v>7741</v>
      </c>
      <c r="AL1189" t="s">
        <v>7741</v>
      </c>
      <c r="AM1189" t="s">
        <v>7796</v>
      </c>
    </row>
    <row r="1190" spans="1:39">
      <c r="A1190" t="s">
        <v>5324</v>
      </c>
      <c r="B1190" t="s">
        <v>4554</v>
      </c>
      <c r="C1190" t="s">
        <v>4556</v>
      </c>
      <c r="D1190">
        <v>773</v>
      </c>
      <c r="E1190" t="s">
        <v>4559</v>
      </c>
      <c r="F1190">
        <v>6.11</v>
      </c>
      <c r="K1190" t="s">
        <v>4891</v>
      </c>
      <c r="L1190" t="s">
        <v>4892</v>
      </c>
      <c r="M1190" t="s">
        <v>6440</v>
      </c>
      <c r="N1190">
        <v>9</v>
      </c>
      <c r="O1190" t="s">
        <v>6575</v>
      </c>
      <c r="P1190" t="s">
        <v>6803</v>
      </c>
      <c r="Q1190">
        <v>6</v>
      </c>
      <c r="R1190">
        <v>3</v>
      </c>
      <c r="S1190">
        <v>0.14</v>
      </c>
      <c r="T1190">
        <v>2.69</v>
      </c>
      <c r="U1190">
        <v>453.86</v>
      </c>
      <c r="V1190">
        <v>127.07</v>
      </c>
      <c r="W1190">
        <v>2.82</v>
      </c>
      <c r="X1190">
        <v>5.77</v>
      </c>
      <c r="Y1190">
        <v>0.99</v>
      </c>
      <c r="Z1190">
        <v>3</v>
      </c>
      <c r="AA1190" t="s">
        <v>5102</v>
      </c>
      <c r="AB1190">
        <v>0</v>
      </c>
      <c r="AC1190">
        <v>5</v>
      </c>
      <c r="AD1190">
        <v>3.496238095238096</v>
      </c>
      <c r="AF1190" t="s">
        <v>5110</v>
      </c>
      <c r="AI1190">
        <v>0</v>
      </c>
      <c r="AJ1190">
        <v>0</v>
      </c>
      <c r="AK1190" t="s">
        <v>7704</v>
      </c>
      <c r="AL1190" t="s">
        <v>7704</v>
      </c>
      <c r="AM1190" t="s">
        <v>7796</v>
      </c>
    </row>
    <row r="1191" spans="1:39">
      <c r="A1191" t="s">
        <v>6116</v>
      </c>
      <c r="B1191" t="s">
        <v>4554</v>
      </c>
      <c r="C1191" t="s">
        <v>4556</v>
      </c>
      <c r="D1191">
        <v>776</v>
      </c>
      <c r="E1191" t="s">
        <v>4559</v>
      </c>
      <c r="F1191">
        <v>6.11</v>
      </c>
      <c r="K1191" t="s">
        <v>4891</v>
      </c>
      <c r="M1191" t="s">
        <v>4915</v>
      </c>
      <c r="N1191">
        <v>8</v>
      </c>
      <c r="O1191" t="s">
        <v>6564</v>
      </c>
      <c r="P1191" t="s">
        <v>7595</v>
      </c>
      <c r="Q1191">
        <v>9</v>
      </c>
      <c r="R1191">
        <v>1</v>
      </c>
      <c r="S1191">
        <v>2.71</v>
      </c>
      <c r="T1191">
        <v>2.8</v>
      </c>
      <c r="U1191">
        <v>485.59</v>
      </c>
      <c r="V1191">
        <v>92.43000000000001</v>
      </c>
      <c r="W1191">
        <v>3.05</v>
      </c>
      <c r="Y1191">
        <v>7</v>
      </c>
      <c r="Z1191">
        <v>4</v>
      </c>
      <c r="AA1191" t="s">
        <v>5102</v>
      </c>
      <c r="AB1191">
        <v>0</v>
      </c>
      <c r="AC1191">
        <v>6</v>
      </c>
      <c r="AD1191">
        <v>4.500261904761905</v>
      </c>
      <c r="AF1191" t="s">
        <v>5108</v>
      </c>
      <c r="AI1191">
        <v>0</v>
      </c>
      <c r="AJ1191">
        <v>0</v>
      </c>
      <c r="AK1191" t="s">
        <v>7751</v>
      </c>
      <c r="AL1191" t="s">
        <v>7751</v>
      </c>
      <c r="AM1191" t="s">
        <v>7796</v>
      </c>
    </row>
    <row r="1192" spans="1:39">
      <c r="A1192" t="s">
        <v>6117</v>
      </c>
      <c r="B1192" t="s">
        <v>4554</v>
      </c>
      <c r="C1192" t="s">
        <v>4556</v>
      </c>
      <c r="D1192">
        <v>777</v>
      </c>
      <c r="E1192" t="s">
        <v>4559</v>
      </c>
      <c r="F1192">
        <v>6.11</v>
      </c>
      <c r="K1192" t="s">
        <v>4891</v>
      </c>
      <c r="L1192" t="s">
        <v>4892</v>
      </c>
      <c r="M1192" t="s">
        <v>6379</v>
      </c>
      <c r="N1192">
        <v>9</v>
      </c>
      <c r="O1192" t="s">
        <v>6501</v>
      </c>
      <c r="P1192" t="s">
        <v>7596</v>
      </c>
      <c r="Q1192">
        <v>4</v>
      </c>
      <c r="R1192">
        <v>2</v>
      </c>
      <c r="S1192">
        <v>3.13</v>
      </c>
      <c r="T1192">
        <v>3.13</v>
      </c>
      <c r="U1192">
        <v>296.25</v>
      </c>
      <c r="V1192">
        <v>80.90000000000001</v>
      </c>
      <c r="W1192">
        <v>2.1</v>
      </c>
      <c r="X1192">
        <v>9.93</v>
      </c>
      <c r="Y1192">
        <v>1.24</v>
      </c>
      <c r="Z1192">
        <v>2</v>
      </c>
      <c r="AA1192" t="s">
        <v>5102</v>
      </c>
      <c r="AB1192">
        <v>0</v>
      </c>
      <c r="AC1192">
        <v>2</v>
      </c>
      <c r="AD1192">
        <v>4.87</v>
      </c>
      <c r="AF1192" t="s">
        <v>5108</v>
      </c>
      <c r="AI1192">
        <v>0</v>
      </c>
      <c r="AJ1192">
        <v>0</v>
      </c>
      <c r="AK1192" t="s">
        <v>7704</v>
      </c>
      <c r="AL1192" t="s">
        <v>7704</v>
      </c>
      <c r="AM1192" t="s">
        <v>7796</v>
      </c>
    </row>
    <row r="1193" spans="1:39">
      <c r="A1193" t="s">
        <v>6118</v>
      </c>
      <c r="B1193" t="s">
        <v>4554</v>
      </c>
      <c r="C1193" t="s">
        <v>4556</v>
      </c>
      <c r="D1193">
        <v>780</v>
      </c>
      <c r="E1193" t="s">
        <v>4559</v>
      </c>
      <c r="F1193">
        <v>6.11</v>
      </c>
      <c r="K1193" t="s">
        <v>4891</v>
      </c>
      <c r="M1193" t="s">
        <v>6423</v>
      </c>
      <c r="N1193">
        <v>8</v>
      </c>
      <c r="O1193" t="s">
        <v>6552</v>
      </c>
      <c r="P1193" t="s">
        <v>7597</v>
      </c>
      <c r="Q1193">
        <v>7</v>
      </c>
      <c r="R1193">
        <v>3</v>
      </c>
      <c r="S1193">
        <v>-0.04</v>
      </c>
      <c r="T1193">
        <v>1.82</v>
      </c>
      <c r="U1193">
        <v>314.32</v>
      </c>
      <c r="V1193">
        <v>101.88</v>
      </c>
      <c r="W1193">
        <v>1.45</v>
      </c>
      <c r="X1193">
        <v>7.68</v>
      </c>
      <c r="Y1193">
        <v>9.18</v>
      </c>
      <c r="Z1193">
        <v>3</v>
      </c>
      <c r="AA1193" t="s">
        <v>5102</v>
      </c>
      <c r="AB1193">
        <v>0</v>
      </c>
      <c r="AC1193">
        <v>2</v>
      </c>
      <c r="AD1193">
        <v>4.180666666666667</v>
      </c>
      <c r="AF1193" t="s">
        <v>5109</v>
      </c>
      <c r="AI1193">
        <v>0</v>
      </c>
      <c r="AJ1193">
        <v>0</v>
      </c>
      <c r="AK1193" t="s">
        <v>7741</v>
      </c>
      <c r="AL1193" t="s">
        <v>7741</v>
      </c>
      <c r="AM1193" t="s">
        <v>7796</v>
      </c>
    </row>
    <row r="1194" spans="1:39">
      <c r="A1194" t="s">
        <v>6119</v>
      </c>
      <c r="B1194" t="s">
        <v>4554</v>
      </c>
      <c r="C1194" t="s">
        <v>4556</v>
      </c>
      <c r="D1194">
        <v>789</v>
      </c>
      <c r="E1194" t="s">
        <v>4559</v>
      </c>
      <c r="F1194">
        <v>6.1</v>
      </c>
      <c r="K1194" t="s">
        <v>4891</v>
      </c>
      <c r="M1194" t="s">
        <v>4915</v>
      </c>
      <c r="N1194">
        <v>8</v>
      </c>
      <c r="O1194" t="s">
        <v>6508</v>
      </c>
      <c r="P1194" t="s">
        <v>7598</v>
      </c>
      <c r="Q1194">
        <v>8</v>
      </c>
      <c r="R1194">
        <v>2</v>
      </c>
      <c r="S1194">
        <v>0.78</v>
      </c>
      <c r="T1194">
        <v>0.79</v>
      </c>
      <c r="U1194">
        <v>399.46</v>
      </c>
      <c r="V1194">
        <v>104.74</v>
      </c>
      <c r="W1194">
        <v>0.96</v>
      </c>
      <c r="X1194">
        <v>13.93</v>
      </c>
      <c r="Y1194">
        <v>5.92</v>
      </c>
      <c r="Z1194">
        <v>2</v>
      </c>
      <c r="AA1194" t="s">
        <v>5102</v>
      </c>
      <c r="AB1194">
        <v>0</v>
      </c>
      <c r="AC1194">
        <v>4</v>
      </c>
      <c r="AD1194">
        <v>4.726809523809524</v>
      </c>
      <c r="AF1194" t="s">
        <v>5108</v>
      </c>
      <c r="AI1194">
        <v>0</v>
      </c>
      <c r="AJ1194">
        <v>0</v>
      </c>
      <c r="AK1194" t="s">
        <v>7709</v>
      </c>
      <c r="AL1194" t="s">
        <v>7709</v>
      </c>
      <c r="AM1194" t="s">
        <v>7796</v>
      </c>
    </row>
    <row r="1195" spans="1:39">
      <c r="A1195" t="s">
        <v>6120</v>
      </c>
      <c r="B1195" t="s">
        <v>4554</v>
      </c>
      <c r="C1195" t="s">
        <v>4556</v>
      </c>
      <c r="D1195">
        <v>790</v>
      </c>
      <c r="E1195" t="s">
        <v>4559</v>
      </c>
      <c r="F1195">
        <v>6.1</v>
      </c>
      <c r="K1195" t="s">
        <v>4891</v>
      </c>
      <c r="M1195" t="s">
        <v>6439</v>
      </c>
      <c r="N1195">
        <v>8</v>
      </c>
      <c r="O1195" t="s">
        <v>6572</v>
      </c>
      <c r="P1195" t="s">
        <v>7599</v>
      </c>
      <c r="Q1195">
        <v>7</v>
      </c>
      <c r="R1195">
        <v>0</v>
      </c>
      <c r="S1195">
        <v>2.64</v>
      </c>
      <c r="T1195">
        <v>2.64</v>
      </c>
      <c r="U1195">
        <v>407.4</v>
      </c>
      <c r="V1195">
        <v>64.66</v>
      </c>
      <c r="W1195">
        <v>2.41</v>
      </c>
      <c r="Y1195">
        <v>0.08</v>
      </c>
      <c r="Z1195">
        <v>3</v>
      </c>
      <c r="AA1195" t="s">
        <v>5102</v>
      </c>
      <c r="AB1195">
        <v>0</v>
      </c>
      <c r="AC1195">
        <v>3</v>
      </c>
      <c r="AD1195">
        <v>5.341428571428571</v>
      </c>
      <c r="AF1195" t="s">
        <v>5108</v>
      </c>
      <c r="AI1195">
        <v>0</v>
      </c>
      <c r="AJ1195">
        <v>0</v>
      </c>
      <c r="AK1195" t="s">
        <v>7758</v>
      </c>
      <c r="AL1195" t="s">
        <v>7758</v>
      </c>
      <c r="AM1195" t="s">
        <v>7796</v>
      </c>
    </row>
    <row r="1196" spans="1:39">
      <c r="A1196" t="s">
        <v>5532</v>
      </c>
      <c r="B1196" t="s">
        <v>4554</v>
      </c>
      <c r="C1196" t="s">
        <v>4556</v>
      </c>
      <c r="D1196">
        <v>790</v>
      </c>
      <c r="E1196" t="s">
        <v>4559</v>
      </c>
      <c r="F1196">
        <v>6.1</v>
      </c>
      <c r="K1196" t="s">
        <v>4891</v>
      </c>
      <c r="M1196" t="s">
        <v>6439</v>
      </c>
      <c r="N1196">
        <v>8</v>
      </c>
      <c r="O1196" t="s">
        <v>6572</v>
      </c>
      <c r="P1196" t="s">
        <v>7011</v>
      </c>
      <c r="Q1196">
        <v>7</v>
      </c>
      <c r="R1196">
        <v>0</v>
      </c>
      <c r="S1196">
        <v>3.17</v>
      </c>
      <c r="T1196">
        <v>3.17</v>
      </c>
      <c r="U1196">
        <v>421.42</v>
      </c>
      <c r="V1196">
        <v>64.66</v>
      </c>
      <c r="W1196">
        <v>2.8</v>
      </c>
      <c r="Y1196">
        <v>0.12</v>
      </c>
      <c r="Z1196">
        <v>3</v>
      </c>
      <c r="AA1196" t="s">
        <v>5102</v>
      </c>
      <c r="AB1196">
        <v>0</v>
      </c>
      <c r="AC1196">
        <v>3</v>
      </c>
      <c r="AD1196">
        <v>4.891285714285714</v>
      </c>
      <c r="AF1196" t="s">
        <v>5108</v>
      </c>
      <c r="AI1196">
        <v>0</v>
      </c>
      <c r="AJ1196">
        <v>0</v>
      </c>
      <c r="AK1196" t="s">
        <v>7758</v>
      </c>
      <c r="AL1196" t="s">
        <v>7758</v>
      </c>
      <c r="AM1196" t="s">
        <v>7796</v>
      </c>
    </row>
    <row r="1197" spans="1:39">
      <c r="A1197" t="s">
        <v>6121</v>
      </c>
      <c r="B1197" t="s">
        <v>4554</v>
      </c>
      <c r="C1197" t="s">
        <v>4556</v>
      </c>
      <c r="D1197">
        <v>790</v>
      </c>
      <c r="E1197" t="s">
        <v>4559</v>
      </c>
      <c r="F1197">
        <v>6.1</v>
      </c>
      <c r="K1197" t="s">
        <v>4891</v>
      </c>
      <c r="M1197" t="s">
        <v>6453</v>
      </c>
      <c r="N1197">
        <v>8</v>
      </c>
      <c r="O1197" t="s">
        <v>6590</v>
      </c>
      <c r="P1197" t="s">
        <v>7600</v>
      </c>
      <c r="Q1197">
        <v>7</v>
      </c>
      <c r="R1197">
        <v>0</v>
      </c>
      <c r="T1197">
        <v>1.89</v>
      </c>
      <c r="U1197">
        <v>424.45</v>
      </c>
      <c r="V1197">
        <v>60.25</v>
      </c>
      <c r="W1197">
        <v>3.37</v>
      </c>
      <c r="Y1197">
        <v>4.03</v>
      </c>
      <c r="Z1197">
        <v>3</v>
      </c>
      <c r="AA1197" t="s">
        <v>5102</v>
      </c>
      <c r="AB1197">
        <v>0</v>
      </c>
      <c r="AC1197">
        <v>3</v>
      </c>
      <c r="AF1197" t="s">
        <v>5108</v>
      </c>
      <c r="AI1197">
        <v>0</v>
      </c>
      <c r="AJ1197">
        <v>0</v>
      </c>
      <c r="AK1197" t="s">
        <v>7772</v>
      </c>
      <c r="AL1197" t="s">
        <v>7772</v>
      </c>
      <c r="AM1197" t="s">
        <v>7796</v>
      </c>
    </row>
    <row r="1198" spans="1:39">
      <c r="A1198" t="s">
        <v>6122</v>
      </c>
      <c r="B1198" t="s">
        <v>4554</v>
      </c>
      <c r="C1198" t="s">
        <v>4556</v>
      </c>
      <c r="D1198">
        <v>794.33</v>
      </c>
      <c r="E1198" t="s">
        <v>4559</v>
      </c>
      <c r="F1198">
        <v>6.1</v>
      </c>
      <c r="K1198" t="s">
        <v>4891</v>
      </c>
      <c r="L1198" t="s">
        <v>4892</v>
      </c>
      <c r="M1198" t="s">
        <v>6373</v>
      </c>
      <c r="N1198">
        <v>9</v>
      </c>
      <c r="O1198" t="s">
        <v>6489</v>
      </c>
      <c r="P1198" t="s">
        <v>7601</v>
      </c>
      <c r="Q1198">
        <v>8</v>
      </c>
      <c r="R1198">
        <v>2</v>
      </c>
      <c r="S1198">
        <v>0.42</v>
      </c>
      <c r="T1198">
        <v>1.79</v>
      </c>
      <c r="U1198">
        <v>437.48</v>
      </c>
      <c r="V1198">
        <v>129.2</v>
      </c>
      <c r="W1198">
        <v>2.41</v>
      </c>
      <c r="X1198">
        <v>6.29</v>
      </c>
      <c r="Y1198">
        <v>2.98</v>
      </c>
      <c r="Z1198">
        <v>4</v>
      </c>
      <c r="AA1198" t="s">
        <v>5102</v>
      </c>
      <c r="AB1198">
        <v>0</v>
      </c>
      <c r="AC1198">
        <v>5</v>
      </c>
      <c r="AD1198">
        <v>3.946571428571429</v>
      </c>
      <c r="AF1198" t="s">
        <v>5110</v>
      </c>
      <c r="AI1198">
        <v>0</v>
      </c>
      <c r="AJ1198">
        <v>0</v>
      </c>
      <c r="AK1198" t="s">
        <v>7692</v>
      </c>
      <c r="AL1198" t="s">
        <v>7692</v>
      </c>
      <c r="AM1198" t="s">
        <v>7796</v>
      </c>
    </row>
    <row r="1199" spans="1:39">
      <c r="A1199" t="s">
        <v>6123</v>
      </c>
      <c r="B1199" t="s">
        <v>4554</v>
      </c>
      <c r="C1199" t="s">
        <v>4556</v>
      </c>
      <c r="D1199">
        <v>799</v>
      </c>
      <c r="E1199" t="s">
        <v>4559</v>
      </c>
      <c r="F1199">
        <v>6.1</v>
      </c>
      <c r="K1199" t="s">
        <v>4891</v>
      </c>
      <c r="M1199" t="s">
        <v>6423</v>
      </c>
      <c r="N1199">
        <v>8</v>
      </c>
      <c r="O1199" t="s">
        <v>6552</v>
      </c>
      <c r="P1199" t="s">
        <v>7602</v>
      </c>
      <c r="Q1199">
        <v>8</v>
      </c>
      <c r="R1199">
        <v>1</v>
      </c>
      <c r="S1199">
        <v>5.44</v>
      </c>
      <c r="T1199">
        <v>5.44</v>
      </c>
      <c r="U1199">
        <v>392.46</v>
      </c>
      <c r="V1199">
        <v>100.85</v>
      </c>
      <c r="W1199">
        <v>4.39</v>
      </c>
      <c r="Y1199">
        <v>4.15</v>
      </c>
      <c r="Z1199">
        <v>4</v>
      </c>
      <c r="AA1199" t="s">
        <v>5102</v>
      </c>
      <c r="AB1199">
        <v>0</v>
      </c>
      <c r="AC1199">
        <v>2</v>
      </c>
      <c r="AD1199">
        <v>3.239809523809524</v>
      </c>
      <c r="AF1199" t="s">
        <v>5108</v>
      </c>
      <c r="AI1199">
        <v>0</v>
      </c>
      <c r="AJ1199">
        <v>0</v>
      </c>
      <c r="AK1199" t="s">
        <v>7741</v>
      </c>
      <c r="AL1199" t="s">
        <v>7741</v>
      </c>
      <c r="AM1199" t="s">
        <v>7796</v>
      </c>
    </row>
    <row r="1200" spans="1:39">
      <c r="A1200" t="s">
        <v>5436</v>
      </c>
      <c r="B1200" t="s">
        <v>4554</v>
      </c>
      <c r="C1200" t="s">
        <v>4556</v>
      </c>
      <c r="D1200">
        <v>805</v>
      </c>
      <c r="E1200" t="s">
        <v>4559</v>
      </c>
      <c r="F1200">
        <v>6.09</v>
      </c>
      <c r="K1200" t="s">
        <v>4891</v>
      </c>
      <c r="L1200" t="s">
        <v>4892</v>
      </c>
      <c r="M1200" t="s">
        <v>6440</v>
      </c>
      <c r="N1200">
        <v>9</v>
      </c>
      <c r="O1200" t="s">
        <v>6575</v>
      </c>
      <c r="P1200" t="s">
        <v>6915</v>
      </c>
      <c r="Q1200">
        <v>6</v>
      </c>
      <c r="R1200">
        <v>3</v>
      </c>
      <c r="S1200">
        <v>0.64</v>
      </c>
      <c r="T1200">
        <v>2.9</v>
      </c>
      <c r="U1200">
        <v>449.9</v>
      </c>
      <c r="V1200">
        <v>127.07</v>
      </c>
      <c r="W1200">
        <v>2.99</v>
      </c>
      <c r="X1200">
        <v>5.85</v>
      </c>
      <c r="Y1200">
        <v>0.99</v>
      </c>
      <c r="Z1200">
        <v>3</v>
      </c>
      <c r="AA1200" t="s">
        <v>5102</v>
      </c>
      <c r="AB1200">
        <v>0</v>
      </c>
      <c r="AC1200">
        <v>5</v>
      </c>
      <c r="AD1200">
        <v>3.52452380952381</v>
      </c>
      <c r="AF1200" t="s">
        <v>5110</v>
      </c>
      <c r="AI1200">
        <v>0</v>
      </c>
      <c r="AJ1200">
        <v>0</v>
      </c>
      <c r="AK1200" t="s">
        <v>7704</v>
      </c>
      <c r="AL1200" t="s">
        <v>7704</v>
      </c>
      <c r="AM1200" t="s">
        <v>7796</v>
      </c>
    </row>
    <row r="1201" spans="1:39">
      <c r="A1201" t="s">
        <v>6124</v>
      </c>
      <c r="B1201" t="s">
        <v>4554</v>
      </c>
      <c r="C1201" t="s">
        <v>4556</v>
      </c>
      <c r="D1201">
        <v>808</v>
      </c>
      <c r="E1201" t="s">
        <v>4559</v>
      </c>
      <c r="F1201">
        <v>6.09</v>
      </c>
      <c r="K1201" t="s">
        <v>4891</v>
      </c>
      <c r="M1201" t="s">
        <v>6423</v>
      </c>
      <c r="N1201">
        <v>8</v>
      </c>
      <c r="O1201" t="s">
        <v>6552</v>
      </c>
      <c r="P1201" t="s">
        <v>7603</v>
      </c>
      <c r="Q1201">
        <v>7</v>
      </c>
      <c r="R1201">
        <v>3</v>
      </c>
      <c r="S1201">
        <v>0.61</v>
      </c>
      <c r="T1201">
        <v>1.61</v>
      </c>
      <c r="U1201">
        <v>302.31</v>
      </c>
      <c r="V1201">
        <v>115.87</v>
      </c>
      <c r="W1201">
        <v>1.44</v>
      </c>
      <c r="X1201">
        <v>7.66</v>
      </c>
      <c r="Y1201">
        <v>8.26</v>
      </c>
      <c r="Z1201">
        <v>3</v>
      </c>
      <c r="AA1201" t="s">
        <v>5102</v>
      </c>
      <c r="AB1201">
        <v>0</v>
      </c>
      <c r="AC1201">
        <v>3</v>
      </c>
      <c r="AD1201">
        <v>4.174333333333333</v>
      </c>
      <c r="AF1201" t="s">
        <v>5108</v>
      </c>
      <c r="AI1201">
        <v>0</v>
      </c>
      <c r="AJ1201">
        <v>0</v>
      </c>
      <c r="AK1201" t="s">
        <v>7741</v>
      </c>
      <c r="AL1201" t="s">
        <v>7741</v>
      </c>
      <c r="AM1201" t="s">
        <v>7796</v>
      </c>
    </row>
    <row r="1202" spans="1:39">
      <c r="A1202" t="s">
        <v>6125</v>
      </c>
      <c r="B1202" t="s">
        <v>4554</v>
      </c>
      <c r="C1202" t="s">
        <v>4556</v>
      </c>
      <c r="D1202">
        <v>808</v>
      </c>
      <c r="E1202" t="s">
        <v>4559</v>
      </c>
      <c r="F1202">
        <v>6.09</v>
      </c>
      <c r="K1202" t="s">
        <v>4891</v>
      </c>
      <c r="M1202" t="s">
        <v>6423</v>
      </c>
      <c r="N1202">
        <v>8</v>
      </c>
      <c r="O1202" t="s">
        <v>6552</v>
      </c>
      <c r="P1202" t="s">
        <v>7604</v>
      </c>
      <c r="Q1202">
        <v>6</v>
      </c>
      <c r="R1202">
        <v>2</v>
      </c>
      <c r="S1202">
        <v>3.9</v>
      </c>
      <c r="T1202">
        <v>4.11</v>
      </c>
      <c r="U1202">
        <v>341.39</v>
      </c>
      <c r="V1202">
        <v>89.84999999999999</v>
      </c>
      <c r="W1202">
        <v>3.82</v>
      </c>
      <c r="X1202">
        <v>7.71</v>
      </c>
      <c r="Y1202">
        <v>3.93</v>
      </c>
      <c r="Z1202">
        <v>3</v>
      </c>
      <c r="AA1202" t="s">
        <v>5102</v>
      </c>
      <c r="AB1202">
        <v>0</v>
      </c>
      <c r="AC1202">
        <v>2</v>
      </c>
      <c r="AD1202">
        <v>3.995</v>
      </c>
      <c r="AF1202" t="s">
        <v>5108</v>
      </c>
      <c r="AI1202">
        <v>0</v>
      </c>
      <c r="AJ1202">
        <v>0</v>
      </c>
      <c r="AK1202" t="s">
        <v>7741</v>
      </c>
      <c r="AL1202" t="s">
        <v>7741</v>
      </c>
      <c r="AM1202" t="s">
        <v>7796</v>
      </c>
    </row>
    <row r="1203" spans="1:39">
      <c r="A1203" t="s">
        <v>6126</v>
      </c>
      <c r="B1203" t="s">
        <v>4554</v>
      </c>
      <c r="C1203" t="s">
        <v>4556</v>
      </c>
      <c r="D1203">
        <v>808</v>
      </c>
      <c r="E1203" t="s">
        <v>4559</v>
      </c>
      <c r="F1203">
        <v>6.09</v>
      </c>
      <c r="K1203" t="s">
        <v>4891</v>
      </c>
      <c r="L1203" t="s">
        <v>4892</v>
      </c>
      <c r="M1203" t="s">
        <v>6369</v>
      </c>
      <c r="N1203">
        <v>9</v>
      </c>
      <c r="O1203" t="s">
        <v>6580</v>
      </c>
      <c r="P1203" t="s">
        <v>7605</v>
      </c>
      <c r="Q1203">
        <v>5</v>
      </c>
      <c r="R1203">
        <v>0</v>
      </c>
      <c r="S1203">
        <v>2.48</v>
      </c>
      <c r="T1203">
        <v>2.48</v>
      </c>
      <c r="U1203">
        <v>381.38</v>
      </c>
      <c r="V1203">
        <v>42.68</v>
      </c>
      <c r="W1203">
        <v>4.38</v>
      </c>
      <c r="Y1203">
        <v>0.29</v>
      </c>
      <c r="Z1203">
        <v>3</v>
      </c>
      <c r="AA1203" t="s">
        <v>5102</v>
      </c>
      <c r="AB1203">
        <v>0</v>
      </c>
      <c r="AC1203">
        <v>2</v>
      </c>
      <c r="AD1203">
        <v>5.607285714285714</v>
      </c>
      <c r="AF1203" t="s">
        <v>5108</v>
      </c>
      <c r="AI1203">
        <v>0</v>
      </c>
      <c r="AJ1203">
        <v>0</v>
      </c>
      <c r="AK1203" t="s">
        <v>7764</v>
      </c>
      <c r="AL1203" t="s">
        <v>7764</v>
      </c>
      <c r="AM1203" t="s">
        <v>7796</v>
      </c>
    </row>
    <row r="1204" spans="1:39">
      <c r="A1204" t="s">
        <v>6127</v>
      </c>
      <c r="B1204" t="s">
        <v>4554</v>
      </c>
      <c r="C1204" t="s">
        <v>4556</v>
      </c>
      <c r="D1204">
        <v>814.5</v>
      </c>
      <c r="E1204" t="s">
        <v>4559</v>
      </c>
      <c r="F1204">
        <v>6.09</v>
      </c>
      <c r="K1204" t="s">
        <v>4891</v>
      </c>
      <c r="M1204" t="s">
        <v>4915</v>
      </c>
      <c r="N1204">
        <v>8</v>
      </c>
      <c r="O1204" t="s">
        <v>6508</v>
      </c>
      <c r="P1204" t="s">
        <v>7606</v>
      </c>
      <c r="Q1204">
        <v>8</v>
      </c>
      <c r="R1204">
        <v>2</v>
      </c>
      <c r="S1204">
        <v>1.29</v>
      </c>
      <c r="T1204">
        <v>1.3</v>
      </c>
      <c r="U1204">
        <v>413.48</v>
      </c>
      <c r="V1204">
        <v>104.74</v>
      </c>
      <c r="W1204">
        <v>1.35</v>
      </c>
      <c r="X1204">
        <v>13.94</v>
      </c>
      <c r="Y1204">
        <v>5.91</v>
      </c>
      <c r="Z1204">
        <v>2</v>
      </c>
      <c r="AA1204" t="s">
        <v>5102</v>
      </c>
      <c r="AB1204">
        <v>0</v>
      </c>
      <c r="AC1204">
        <v>5</v>
      </c>
      <c r="AD1204">
        <v>4.626666666666667</v>
      </c>
      <c r="AF1204" t="s">
        <v>5108</v>
      </c>
      <c r="AI1204">
        <v>0</v>
      </c>
      <c r="AJ1204">
        <v>0</v>
      </c>
      <c r="AK1204" t="s">
        <v>7709</v>
      </c>
      <c r="AL1204" t="s">
        <v>7709</v>
      </c>
      <c r="AM1204" t="s">
        <v>7796</v>
      </c>
    </row>
    <row r="1205" spans="1:39">
      <c r="A1205" t="s">
        <v>6128</v>
      </c>
      <c r="B1205" t="s">
        <v>4554</v>
      </c>
      <c r="C1205" t="s">
        <v>4556</v>
      </c>
      <c r="D1205">
        <v>819</v>
      </c>
      <c r="E1205" t="s">
        <v>4559</v>
      </c>
      <c r="F1205">
        <v>6.09</v>
      </c>
      <c r="K1205" t="s">
        <v>4891</v>
      </c>
      <c r="M1205" t="s">
        <v>6415</v>
      </c>
      <c r="N1205">
        <v>8</v>
      </c>
      <c r="O1205" t="s">
        <v>6544</v>
      </c>
      <c r="P1205" t="s">
        <v>7607</v>
      </c>
      <c r="Q1205">
        <v>7</v>
      </c>
      <c r="R1205">
        <v>1</v>
      </c>
      <c r="S1205">
        <v>1.62</v>
      </c>
      <c r="T1205">
        <v>1.76</v>
      </c>
      <c r="U1205">
        <v>395.49</v>
      </c>
      <c r="V1205">
        <v>72.28</v>
      </c>
      <c r="W1205">
        <v>3.14</v>
      </c>
      <c r="X1205">
        <v>13.59</v>
      </c>
      <c r="Y1205">
        <v>6.83</v>
      </c>
      <c r="Z1205">
        <v>3</v>
      </c>
      <c r="AA1205" t="s">
        <v>5102</v>
      </c>
      <c r="AB1205">
        <v>0</v>
      </c>
      <c r="AC1205">
        <v>2</v>
      </c>
      <c r="AD1205">
        <v>5.579833333333333</v>
      </c>
      <c r="AF1205" t="s">
        <v>5108</v>
      </c>
      <c r="AI1205">
        <v>0</v>
      </c>
      <c r="AJ1205">
        <v>0</v>
      </c>
      <c r="AK1205" t="s">
        <v>7737</v>
      </c>
      <c r="AL1205" t="s">
        <v>7737</v>
      </c>
      <c r="AM1205" t="s">
        <v>7796</v>
      </c>
    </row>
    <row r="1206" spans="1:39">
      <c r="A1206" t="s">
        <v>6129</v>
      </c>
      <c r="B1206" t="s">
        <v>4554</v>
      </c>
      <c r="C1206" t="s">
        <v>4556</v>
      </c>
      <c r="D1206">
        <v>821</v>
      </c>
      <c r="E1206" t="s">
        <v>4559</v>
      </c>
      <c r="F1206">
        <v>6.09</v>
      </c>
      <c r="K1206" t="s">
        <v>4891</v>
      </c>
      <c r="M1206" t="s">
        <v>6423</v>
      </c>
      <c r="N1206">
        <v>8</v>
      </c>
      <c r="O1206" t="s">
        <v>6552</v>
      </c>
      <c r="P1206" t="s">
        <v>7608</v>
      </c>
      <c r="Q1206">
        <v>6</v>
      </c>
      <c r="R1206">
        <v>1</v>
      </c>
      <c r="S1206">
        <v>2.69</v>
      </c>
      <c r="T1206">
        <v>2.69</v>
      </c>
      <c r="U1206">
        <v>319.31</v>
      </c>
      <c r="V1206">
        <v>78.84999999999999</v>
      </c>
      <c r="W1206">
        <v>2.94</v>
      </c>
      <c r="Y1206">
        <v>3.72</v>
      </c>
      <c r="Z1206">
        <v>3</v>
      </c>
      <c r="AA1206" t="s">
        <v>5102</v>
      </c>
      <c r="AB1206">
        <v>0</v>
      </c>
      <c r="AC1206">
        <v>3</v>
      </c>
      <c r="AD1206">
        <v>5.488333333333333</v>
      </c>
      <c r="AF1206" t="s">
        <v>5108</v>
      </c>
      <c r="AI1206">
        <v>0</v>
      </c>
      <c r="AJ1206">
        <v>0</v>
      </c>
      <c r="AK1206" t="s">
        <v>7741</v>
      </c>
      <c r="AL1206" t="s">
        <v>7741</v>
      </c>
      <c r="AM1206" t="s">
        <v>7796</v>
      </c>
    </row>
    <row r="1207" spans="1:39">
      <c r="A1207" t="s">
        <v>6130</v>
      </c>
      <c r="B1207" t="s">
        <v>4554</v>
      </c>
      <c r="C1207" t="s">
        <v>4556</v>
      </c>
      <c r="D1207">
        <v>828</v>
      </c>
      <c r="E1207" t="s">
        <v>4559</v>
      </c>
      <c r="F1207">
        <v>6.08</v>
      </c>
      <c r="K1207" t="s">
        <v>4891</v>
      </c>
      <c r="L1207" t="s">
        <v>4892</v>
      </c>
      <c r="M1207" t="s">
        <v>6455</v>
      </c>
      <c r="N1207">
        <v>9</v>
      </c>
      <c r="O1207" t="s">
        <v>6593</v>
      </c>
      <c r="P1207" t="s">
        <v>7609</v>
      </c>
      <c r="Q1207">
        <v>5</v>
      </c>
      <c r="R1207">
        <v>0</v>
      </c>
      <c r="S1207">
        <v>3.5</v>
      </c>
      <c r="T1207">
        <v>3.51</v>
      </c>
      <c r="U1207">
        <v>377.44</v>
      </c>
      <c r="V1207">
        <v>64.55</v>
      </c>
      <c r="W1207">
        <v>3.7</v>
      </c>
      <c r="Y1207">
        <v>5.5</v>
      </c>
      <c r="Z1207">
        <v>3</v>
      </c>
      <c r="AA1207" t="s">
        <v>5102</v>
      </c>
      <c r="AB1207">
        <v>0</v>
      </c>
      <c r="AC1207">
        <v>5</v>
      </c>
      <c r="AD1207">
        <v>4.870428571428572</v>
      </c>
      <c r="AF1207" t="s">
        <v>5108</v>
      </c>
      <c r="AI1207">
        <v>0</v>
      </c>
      <c r="AJ1207">
        <v>0</v>
      </c>
      <c r="AK1207" t="s">
        <v>7774</v>
      </c>
      <c r="AL1207" t="s">
        <v>7774</v>
      </c>
      <c r="AM1207" t="s">
        <v>7796</v>
      </c>
    </row>
    <row r="1208" spans="1:39">
      <c r="A1208" t="s">
        <v>6131</v>
      </c>
      <c r="B1208" t="s">
        <v>4554</v>
      </c>
      <c r="C1208" t="s">
        <v>4556</v>
      </c>
      <c r="D1208">
        <v>829</v>
      </c>
      <c r="E1208" t="s">
        <v>4559</v>
      </c>
      <c r="F1208">
        <v>6.08</v>
      </c>
      <c r="K1208" t="s">
        <v>4891</v>
      </c>
      <c r="M1208" t="s">
        <v>6415</v>
      </c>
      <c r="N1208">
        <v>8</v>
      </c>
      <c r="O1208" t="s">
        <v>6544</v>
      </c>
      <c r="P1208" t="s">
        <v>7610</v>
      </c>
      <c r="Q1208">
        <v>5</v>
      </c>
      <c r="R1208">
        <v>0</v>
      </c>
      <c r="S1208">
        <v>3.5</v>
      </c>
      <c r="T1208">
        <v>3.5</v>
      </c>
      <c r="U1208">
        <v>393.31</v>
      </c>
      <c r="V1208">
        <v>42.43</v>
      </c>
      <c r="W1208">
        <v>4.59</v>
      </c>
      <c r="Y1208">
        <v>1.64</v>
      </c>
      <c r="Z1208">
        <v>2</v>
      </c>
      <c r="AA1208" t="s">
        <v>5102</v>
      </c>
      <c r="AB1208">
        <v>0</v>
      </c>
      <c r="AC1208">
        <v>1</v>
      </c>
      <c r="AD1208">
        <v>4.762071428571429</v>
      </c>
      <c r="AF1208" t="s">
        <v>5108</v>
      </c>
      <c r="AI1208">
        <v>0</v>
      </c>
      <c r="AJ1208">
        <v>0</v>
      </c>
      <c r="AK1208" t="s">
        <v>7737</v>
      </c>
      <c r="AL1208" t="s">
        <v>7737</v>
      </c>
      <c r="AM1208" t="s">
        <v>7796</v>
      </c>
    </row>
    <row r="1209" spans="1:39">
      <c r="A1209" t="s">
        <v>6132</v>
      </c>
      <c r="B1209" t="s">
        <v>4554</v>
      </c>
      <c r="C1209" t="s">
        <v>4556</v>
      </c>
      <c r="D1209">
        <v>829</v>
      </c>
      <c r="E1209" t="s">
        <v>4559</v>
      </c>
      <c r="F1209">
        <v>6.08</v>
      </c>
      <c r="K1209" t="s">
        <v>4891</v>
      </c>
      <c r="M1209" t="s">
        <v>6415</v>
      </c>
      <c r="N1209">
        <v>8</v>
      </c>
      <c r="O1209" t="s">
        <v>6544</v>
      </c>
      <c r="P1209" t="s">
        <v>7611</v>
      </c>
      <c r="Q1209">
        <v>5</v>
      </c>
      <c r="R1209">
        <v>0</v>
      </c>
      <c r="S1209">
        <v>2.58</v>
      </c>
      <c r="T1209">
        <v>2.58</v>
      </c>
      <c r="U1209">
        <v>314.41</v>
      </c>
      <c r="V1209">
        <v>42.43</v>
      </c>
      <c r="W1209">
        <v>3.83</v>
      </c>
      <c r="Y1209">
        <v>2.11</v>
      </c>
      <c r="Z1209">
        <v>2</v>
      </c>
      <c r="AA1209" t="s">
        <v>5102</v>
      </c>
      <c r="AB1209">
        <v>0</v>
      </c>
      <c r="AC1209">
        <v>1</v>
      </c>
      <c r="AD1209">
        <v>5.71</v>
      </c>
      <c r="AF1209" t="s">
        <v>5108</v>
      </c>
      <c r="AI1209">
        <v>0</v>
      </c>
      <c r="AJ1209">
        <v>0</v>
      </c>
      <c r="AK1209" t="s">
        <v>7737</v>
      </c>
      <c r="AL1209" t="s">
        <v>7737</v>
      </c>
      <c r="AM1209" t="s">
        <v>7796</v>
      </c>
    </row>
    <row r="1210" spans="1:39">
      <c r="A1210" t="s">
        <v>6133</v>
      </c>
      <c r="B1210" t="s">
        <v>4554</v>
      </c>
      <c r="C1210" t="s">
        <v>4556</v>
      </c>
      <c r="D1210">
        <v>830</v>
      </c>
      <c r="E1210" t="s">
        <v>4559</v>
      </c>
      <c r="F1210">
        <v>6.08</v>
      </c>
      <c r="K1210" t="s">
        <v>4891</v>
      </c>
      <c r="M1210" t="s">
        <v>6423</v>
      </c>
      <c r="N1210">
        <v>8</v>
      </c>
      <c r="O1210" t="s">
        <v>6552</v>
      </c>
      <c r="P1210" t="s">
        <v>7612</v>
      </c>
      <c r="Q1210">
        <v>6</v>
      </c>
      <c r="R1210">
        <v>2</v>
      </c>
      <c r="S1210">
        <v>2.64</v>
      </c>
      <c r="T1210">
        <v>2.64</v>
      </c>
      <c r="U1210">
        <v>319.37</v>
      </c>
      <c r="V1210">
        <v>98.3</v>
      </c>
      <c r="W1210">
        <v>3.07</v>
      </c>
      <c r="X1210">
        <v>11.97</v>
      </c>
      <c r="Y1210">
        <v>4.16</v>
      </c>
      <c r="Z1210">
        <v>4</v>
      </c>
      <c r="AA1210" t="s">
        <v>5102</v>
      </c>
      <c r="AB1210">
        <v>0</v>
      </c>
      <c r="AC1210">
        <v>2</v>
      </c>
      <c r="AD1210">
        <v>4.903333333333333</v>
      </c>
      <c r="AF1210" t="s">
        <v>5108</v>
      </c>
      <c r="AI1210">
        <v>0</v>
      </c>
      <c r="AJ1210">
        <v>0</v>
      </c>
      <c r="AK1210" t="s">
        <v>7741</v>
      </c>
      <c r="AL1210" t="s">
        <v>7741</v>
      </c>
      <c r="AM1210" t="s">
        <v>7796</v>
      </c>
    </row>
    <row r="1211" spans="1:39">
      <c r="A1211" t="s">
        <v>6134</v>
      </c>
      <c r="B1211" t="s">
        <v>4554</v>
      </c>
      <c r="C1211" t="s">
        <v>4556</v>
      </c>
      <c r="D1211">
        <v>830</v>
      </c>
      <c r="E1211" t="s">
        <v>4559</v>
      </c>
      <c r="F1211">
        <v>6.08</v>
      </c>
      <c r="K1211" t="s">
        <v>4891</v>
      </c>
      <c r="L1211" t="s">
        <v>4892</v>
      </c>
      <c r="M1211" t="s">
        <v>6431</v>
      </c>
      <c r="N1211">
        <v>9</v>
      </c>
      <c r="O1211" t="s">
        <v>6563</v>
      </c>
      <c r="P1211" t="s">
        <v>7613</v>
      </c>
      <c r="Q1211">
        <v>7</v>
      </c>
      <c r="R1211">
        <v>2</v>
      </c>
      <c r="S1211">
        <v>3.25</v>
      </c>
      <c r="T1211">
        <v>3.76</v>
      </c>
      <c r="U1211">
        <v>377.45</v>
      </c>
      <c r="V1211">
        <v>83.40000000000001</v>
      </c>
      <c r="W1211">
        <v>2.74</v>
      </c>
      <c r="X1211">
        <v>9.08</v>
      </c>
      <c r="Y1211">
        <v>7.88</v>
      </c>
      <c r="Z1211">
        <v>3</v>
      </c>
      <c r="AA1211" t="s">
        <v>5102</v>
      </c>
      <c r="AB1211">
        <v>0</v>
      </c>
      <c r="AC1211">
        <v>6</v>
      </c>
      <c r="AD1211">
        <v>4.370357142857143</v>
      </c>
      <c r="AF1211" t="s">
        <v>5108</v>
      </c>
      <c r="AI1211">
        <v>0</v>
      </c>
      <c r="AJ1211">
        <v>0</v>
      </c>
      <c r="AK1211" t="s">
        <v>7750</v>
      </c>
      <c r="AL1211" t="s">
        <v>7750</v>
      </c>
      <c r="AM1211" t="s">
        <v>7796</v>
      </c>
    </row>
    <row r="1212" spans="1:39">
      <c r="A1212" t="s">
        <v>6135</v>
      </c>
      <c r="B1212" t="s">
        <v>4554</v>
      </c>
      <c r="C1212" t="s">
        <v>4556</v>
      </c>
      <c r="D1212">
        <v>830</v>
      </c>
      <c r="E1212" t="s">
        <v>4559</v>
      </c>
      <c r="F1212">
        <v>6.08</v>
      </c>
      <c r="K1212" t="s">
        <v>4891</v>
      </c>
      <c r="L1212" t="s">
        <v>4892</v>
      </c>
      <c r="M1212" t="s">
        <v>6457</v>
      </c>
      <c r="N1212">
        <v>9</v>
      </c>
      <c r="O1212" t="s">
        <v>6595</v>
      </c>
      <c r="P1212" t="s">
        <v>7614</v>
      </c>
      <c r="Q1212">
        <v>5</v>
      </c>
      <c r="R1212">
        <v>2</v>
      </c>
      <c r="S1212">
        <v>0.32</v>
      </c>
      <c r="T1212">
        <v>1.68</v>
      </c>
      <c r="U1212">
        <v>427.45</v>
      </c>
      <c r="V1212">
        <v>101.21</v>
      </c>
      <c r="W1212">
        <v>3.53</v>
      </c>
      <c r="X1212">
        <v>6.29</v>
      </c>
      <c r="Y1212">
        <v>2.63</v>
      </c>
      <c r="Z1212">
        <v>2</v>
      </c>
      <c r="AA1212" t="s">
        <v>5102</v>
      </c>
      <c r="AB1212">
        <v>0</v>
      </c>
      <c r="AC1212">
        <v>4</v>
      </c>
      <c r="AD1212">
        <v>4.644547619047619</v>
      </c>
      <c r="AF1212" t="s">
        <v>5110</v>
      </c>
      <c r="AI1212">
        <v>0</v>
      </c>
      <c r="AJ1212">
        <v>0</v>
      </c>
      <c r="AK1212" t="s">
        <v>7776</v>
      </c>
      <c r="AL1212" t="s">
        <v>7776</v>
      </c>
      <c r="AM1212" t="s">
        <v>7796</v>
      </c>
    </row>
    <row r="1213" spans="1:39">
      <c r="A1213" t="s">
        <v>6136</v>
      </c>
      <c r="B1213" t="s">
        <v>4554</v>
      </c>
      <c r="C1213" t="s">
        <v>4556</v>
      </c>
      <c r="D1213">
        <v>830</v>
      </c>
      <c r="E1213" t="s">
        <v>4559</v>
      </c>
      <c r="F1213">
        <v>6.08</v>
      </c>
      <c r="K1213" t="s">
        <v>4891</v>
      </c>
      <c r="L1213" t="s">
        <v>4892</v>
      </c>
      <c r="M1213" t="s">
        <v>6450</v>
      </c>
      <c r="N1213">
        <v>9</v>
      </c>
      <c r="O1213" t="s">
        <v>6586</v>
      </c>
      <c r="P1213" t="s">
        <v>7615</v>
      </c>
      <c r="Q1213">
        <v>7</v>
      </c>
      <c r="R1213">
        <v>2</v>
      </c>
      <c r="S1213">
        <v>1.36</v>
      </c>
      <c r="T1213">
        <v>1.36</v>
      </c>
      <c r="U1213">
        <v>513.54</v>
      </c>
      <c r="V1213">
        <v>95.25</v>
      </c>
      <c r="W1213">
        <v>3.68</v>
      </c>
      <c r="Y1213">
        <v>2.56</v>
      </c>
      <c r="Z1213">
        <v>3</v>
      </c>
      <c r="AA1213" t="s">
        <v>5102</v>
      </c>
      <c r="AB1213">
        <v>1</v>
      </c>
      <c r="AC1213">
        <v>5</v>
      </c>
      <c r="AD1213">
        <v>4.325</v>
      </c>
      <c r="AF1213" t="s">
        <v>5108</v>
      </c>
      <c r="AI1213">
        <v>0</v>
      </c>
      <c r="AJ1213">
        <v>0</v>
      </c>
      <c r="AK1213" t="s">
        <v>7769</v>
      </c>
      <c r="AL1213" t="s">
        <v>7769</v>
      </c>
      <c r="AM1213" t="s">
        <v>7796</v>
      </c>
    </row>
    <row r="1214" spans="1:39">
      <c r="A1214" t="s">
        <v>6137</v>
      </c>
      <c r="B1214" t="s">
        <v>4554</v>
      </c>
      <c r="C1214" t="s">
        <v>4556</v>
      </c>
      <c r="D1214">
        <v>840</v>
      </c>
      <c r="E1214" t="s">
        <v>4559</v>
      </c>
      <c r="F1214">
        <v>6.08</v>
      </c>
      <c r="K1214" t="s">
        <v>4891</v>
      </c>
      <c r="L1214" t="s">
        <v>4892</v>
      </c>
      <c r="M1214" t="s">
        <v>4901</v>
      </c>
      <c r="N1214">
        <v>9</v>
      </c>
      <c r="O1214" t="s">
        <v>6496</v>
      </c>
      <c r="P1214" t="s">
        <v>7616</v>
      </c>
      <c r="Q1214">
        <v>5</v>
      </c>
      <c r="R1214">
        <v>1</v>
      </c>
      <c r="S1214">
        <v>1.43</v>
      </c>
      <c r="T1214">
        <v>1.82</v>
      </c>
      <c r="U1214">
        <v>261.26</v>
      </c>
      <c r="V1214">
        <v>72.45</v>
      </c>
      <c r="W1214">
        <v>2.86</v>
      </c>
      <c r="X1214">
        <v>7.21</v>
      </c>
      <c r="Y1214">
        <v>0</v>
      </c>
      <c r="Z1214">
        <v>2</v>
      </c>
      <c r="AA1214" t="s">
        <v>5102</v>
      </c>
      <c r="AB1214">
        <v>0</v>
      </c>
      <c r="AC1214">
        <v>2</v>
      </c>
      <c r="AD1214">
        <v>5.833333333333333</v>
      </c>
      <c r="AF1214" t="s">
        <v>5108</v>
      </c>
      <c r="AI1214">
        <v>0</v>
      </c>
      <c r="AJ1214">
        <v>0</v>
      </c>
      <c r="AK1214" t="s">
        <v>7699</v>
      </c>
      <c r="AL1214" t="s">
        <v>7699</v>
      </c>
      <c r="AM1214" t="s">
        <v>7796</v>
      </c>
    </row>
    <row r="1215" spans="1:39">
      <c r="A1215" t="s">
        <v>6137</v>
      </c>
      <c r="B1215" t="s">
        <v>4554</v>
      </c>
      <c r="C1215" t="s">
        <v>4556</v>
      </c>
      <c r="D1215">
        <v>840</v>
      </c>
      <c r="E1215" t="s">
        <v>4559</v>
      </c>
      <c r="F1215">
        <v>6.08</v>
      </c>
      <c r="K1215" t="s">
        <v>4891</v>
      </c>
      <c r="L1215" t="s">
        <v>4892</v>
      </c>
      <c r="M1215" t="s">
        <v>6394</v>
      </c>
      <c r="N1215">
        <v>9</v>
      </c>
      <c r="O1215" t="s">
        <v>6519</v>
      </c>
      <c r="P1215" t="s">
        <v>7616</v>
      </c>
      <c r="Q1215">
        <v>5</v>
      </c>
      <c r="R1215">
        <v>1</v>
      </c>
      <c r="S1215">
        <v>1.43</v>
      </c>
      <c r="T1215">
        <v>1.82</v>
      </c>
      <c r="U1215">
        <v>261.26</v>
      </c>
      <c r="V1215">
        <v>72.45</v>
      </c>
      <c r="W1215">
        <v>2.86</v>
      </c>
      <c r="X1215">
        <v>7.21</v>
      </c>
      <c r="Y1215">
        <v>0</v>
      </c>
      <c r="Z1215">
        <v>2</v>
      </c>
      <c r="AA1215" t="s">
        <v>5102</v>
      </c>
      <c r="AB1215">
        <v>0</v>
      </c>
      <c r="AC1215">
        <v>2</v>
      </c>
      <c r="AD1215">
        <v>5.833333333333333</v>
      </c>
      <c r="AF1215" t="s">
        <v>5108</v>
      </c>
      <c r="AI1215">
        <v>0</v>
      </c>
      <c r="AJ1215">
        <v>0</v>
      </c>
      <c r="AK1215" t="s">
        <v>7717</v>
      </c>
      <c r="AL1215" t="s">
        <v>7717</v>
      </c>
      <c r="AM1215" t="s">
        <v>7796</v>
      </c>
    </row>
    <row r="1216" spans="1:39">
      <c r="A1216" t="s">
        <v>6138</v>
      </c>
      <c r="B1216" t="s">
        <v>4554</v>
      </c>
      <c r="C1216" t="s">
        <v>4556</v>
      </c>
      <c r="D1216">
        <v>844</v>
      </c>
      <c r="E1216" t="s">
        <v>4559</v>
      </c>
      <c r="F1216">
        <v>6.07</v>
      </c>
      <c r="I1216" t="s">
        <v>6362</v>
      </c>
      <c r="K1216" t="s">
        <v>4891</v>
      </c>
      <c r="L1216" t="s">
        <v>4892</v>
      </c>
      <c r="M1216" t="s">
        <v>6399</v>
      </c>
      <c r="N1216">
        <v>9</v>
      </c>
      <c r="O1216" t="s">
        <v>6524</v>
      </c>
      <c r="P1216" t="s">
        <v>7617</v>
      </c>
      <c r="Q1216">
        <v>7</v>
      </c>
      <c r="R1216">
        <v>1</v>
      </c>
      <c r="S1216">
        <v>1.08</v>
      </c>
      <c r="T1216">
        <v>1.08</v>
      </c>
      <c r="U1216">
        <v>324.43</v>
      </c>
      <c r="V1216">
        <v>67.34999999999999</v>
      </c>
      <c r="W1216">
        <v>2.37</v>
      </c>
      <c r="X1216">
        <v>9.300000000000001</v>
      </c>
      <c r="Y1216">
        <v>2.99</v>
      </c>
      <c r="Z1216">
        <v>2</v>
      </c>
      <c r="AA1216" t="s">
        <v>5102</v>
      </c>
      <c r="AB1216">
        <v>0</v>
      </c>
      <c r="AC1216">
        <v>3</v>
      </c>
      <c r="AD1216">
        <v>5.833333333333333</v>
      </c>
      <c r="AF1216" t="s">
        <v>5108</v>
      </c>
      <c r="AI1216">
        <v>0</v>
      </c>
      <c r="AJ1216">
        <v>0</v>
      </c>
      <c r="AM1216" t="s">
        <v>7796</v>
      </c>
    </row>
    <row r="1217" spans="1:39">
      <c r="A1217" t="s">
        <v>6139</v>
      </c>
      <c r="B1217" t="s">
        <v>4554</v>
      </c>
      <c r="C1217" t="s">
        <v>4556</v>
      </c>
      <c r="D1217">
        <v>850</v>
      </c>
      <c r="E1217" t="s">
        <v>4559</v>
      </c>
      <c r="F1217">
        <v>6.07</v>
      </c>
      <c r="K1217" t="s">
        <v>4891</v>
      </c>
      <c r="L1217" t="s">
        <v>4892</v>
      </c>
      <c r="M1217" t="s">
        <v>6405</v>
      </c>
      <c r="N1217">
        <v>9</v>
      </c>
      <c r="O1217" t="s">
        <v>6531</v>
      </c>
      <c r="P1217" t="s">
        <v>7618</v>
      </c>
      <c r="Q1217">
        <v>8</v>
      </c>
      <c r="R1217">
        <v>2</v>
      </c>
      <c r="S1217">
        <v>3.11</v>
      </c>
      <c r="T1217">
        <v>3.11</v>
      </c>
      <c r="U1217">
        <v>462.49</v>
      </c>
      <c r="V1217">
        <v>126.29</v>
      </c>
      <c r="W1217">
        <v>4.91</v>
      </c>
      <c r="Y1217">
        <v>2.72</v>
      </c>
      <c r="Z1217">
        <v>5</v>
      </c>
      <c r="AA1217" t="s">
        <v>5102</v>
      </c>
      <c r="AB1217">
        <v>0</v>
      </c>
      <c r="AC1217">
        <v>5</v>
      </c>
      <c r="AD1217">
        <v>3.157928571428572</v>
      </c>
      <c r="AF1217" t="s">
        <v>5108</v>
      </c>
      <c r="AI1217">
        <v>0</v>
      </c>
      <c r="AJ1217">
        <v>0</v>
      </c>
      <c r="AK1217" t="s">
        <v>7727</v>
      </c>
      <c r="AL1217" t="s">
        <v>7727</v>
      </c>
      <c r="AM1217" t="s">
        <v>7796</v>
      </c>
    </row>
    <row r="1218" spans="1:39">
      <c r="A1218" t="s">
        <v>6140</v>
      </c>
      <c r="B1218" t="s">
        <v>4554</v>
      </c>
      <c r="C1218" t="s">
        <v>4556</v>
      </c>
      <c r="D1218">
        <v>850</v>
      </c>
      <c r="E1218" t="s">
        <v>4559</v>
      </c>
      <c r="F1218">
        <v>6.07</v>
      </c>
      <c r="K1218" t="s">
        <v>4891</v>
      </c>
      <c r="L1218" t="s">
        <v>4892</v>
      </c>
      <c r="M1218" t="s">
        <v>6452</v>
      </c>
      <c r="N1218">
        <v>9</v>
      </c>
      <c r="O1218" t="s">
        <v>6589</v>
      </c>
      <c r="P1218" t="s">
        <v>7619</v>
      </c>
      <c r="Q1218">
        <v>6</v>
      </c>
      <c r="R1218">
        <v>1</v>
      </c>
      <c r="S1218">
        <v>4.59</v>
      </c>
      <c r="T1218">
        <v>4.59</v>
      </c>
      <c r="U1218">
        <v>381.4</v>
      </c>
      <c r="V1218">
        <v>104.74</v>
      </c>
      <c r="W1218">
        <v>5.01</v>
      </c>
      <c r="Y1218">
        <v>5.2</v>
      </c>
      <c r="Z1218">
        <v>4</v>
      </c>
      <c r="AA1218" t="s">
        <v>5102</v>
      </c>
      <c r="AB1218">
        <v>1</v>
      </c>
      <c r="AC1218">
        <v>5</v>
      </c>
      <c r="AD1218">
        <v>3.394142857142858</v>
      </c>
      <c r="AF1218" t="s">
        <v>5108</v>
      </c>
      <c r="AI1218">
        <v>0</v>
      </c>
      <c r="AJ1218">
        <v>0</v>
      </c>
      <c r="AK1218" t="s">
        <v>7713</v>
      </c>
      <c r="AL1218" t="s">
        <v>7713</v>
      </c>
      <c r="AM1218" t="s">
        <v>7796</v>
      </c>
    </row>
    <row r="1219" spans="1:39">
      <c r="A1219" t="s">
        <v>6141</v>
      </c>
      <c r="B1219" t="s">
        <v>4554</v>
      </c>
      <c r="C1219" t="s">
        <v>4556</v>
      </c>
      <c r="D1219">
        <v>852</v>
      </c>
      <c r="E1219" t="s">
        <v>4559</v>
      </c>
      <c r="F1219">
        <v>6.07</v>
      </c>
      <c r="K1219" t="s">
        <v>4891</v>
      </c>
      <c r="M1219" t="s">
        <v>6423</v>
      </c>
      <c r="N1219">
        <v>8</v>
      </c>
      <c r="O1219" t="s">
        <v>6552</v>
      </c>
      <c r="P1219" t="s">
        <v>7620</v>
      </c>
      <c r="Q1219">
        <v>5</v>
      </c>
      <c r="R1219">
        <v>3</v>
      </c>
      <c r="S1219">
        <v>1.07</v>
      </c>
      <c r="T1219">
        <v>1.08</v>
      </c>
      <c r="U1219">
        <v>241.25</v>
      </c>
      <c r="V1219">
        <v>100.71</v>
      </c>
      <c r="W1219">
        <v>1.62</v>
      </c>
      <c r="X1219">
        <v>9.32</v>
      </c>
      <c r="Y1219">
        <v>4.47</v>
      </c>
      <c r="Z1219">
        <v>3</v>
      </c>
      <c r="AA1219" t="s">
        <v>5102</v>
      </c>
      <c r="AB1219">
        <v>0</v>
      </c>
      <c r="AC1219">
        <v>1</v>
      </c>
      <c r="AD1219">
        <v>4.809666666666667</v>
      </c>
      <c r="AF1219" t="s">
        <v>5108</v>
      </c>
      <c r="AI1219">
        <v>0</v>
      </c>
      <c r="AJ1219">
        <v>0</v>
      </c>
      <c r="AK1219" t="s">
        <v>7741</v>
      </c>
      <c r="AL1219" t="s">
        <v>7741</v>
      </c>
      <c r="AM1219" t="s">
        <v>7796</v>
      </c>
    </row>
    <row r="1220" spans="1:39">
      <c r="A1220" t="s">
        <v>6142</v>
      </c>
      <c r="B1220" t="s">
        <v>4554</v>
      </c>
      <c r="C1220" t="s">
        <v>4556</v>
      </c>
      <c r="D1220">
        <v>854</v>
      </c>
      <c r="E1220" t="s">
        <v>4559</v>
      </c>
      <c r="F1220">
        <v>6.07</v>
      </c>
      <c r="K1220" t="s">
        <v>4891</v>
      </c>
      <c r="M1220" t="s">
        <v>6415</v>
      </c>
      <c r="N1220">
        <v>8</v>
      </c>
      <c r="O1220" t="s">
        <v>6544</v>
      </c>
      <c r="P1220" t="s">
        <v>7621</v>
      </c>
      <c r="Q1220">
        <v>5</v>
      </c>
      <c r="R1220">
        <v>0</v>
      </c>
      <c r="S1220">
        <v>4.04</v>
      </c>
      <c r="T1220">
        <v>4.04</v>
      </c>
      <c r="U1220">
        <v>390.51</v>
      </c>
      <c r="V1220">
        <v>42.43</v>
      </c>
      <c r="W1220">
        <v>5.5</v>
      </c>
      <c r="Y1220">
        <v>1.99</v>
      </c>
      <c r="Z1220">
        <v>3</v>
      </c>
      <c r="AA1220" t="s">
        <v>5102</v>
      </c>
      <c r="AB1220">
        <v>1</v>
      </c>
      <c r="AC1220">
        <v>2</v>
      </c>
      <c r="AD1220">
        <v>4.262071428571429</v>
      </c>
      <c r="AF1220" t="s">
        <v>5108</v>
      </c>
      <c r="AI1220">
        <v>0</v>
      </c>
      <c r="AJ1220">
        <v>0</v>
      </c>
      <c r="AK1220" t="s">
        <v>7737</v>
      </c>
      <c r="AL1220" t="s">
        <v>7737</v>
      </c>
      <c r="AM1220" t="s">
        <v>7796</v>
      </c>
    </row>
    <row r="1221" spans="1:39">
      <c r="A1221" t="s">
        <v>6143</v>
      </c>
      <c r="B1221" t="s">
        <v>4554</v>
      </c>
      <c r="C1221" t="s">
        <v>4556</v>
      </c>
      <c r="D1221">
        <v>860</v>
      </c>
      <c r="E1221" t="s">
        <v>4559</v>
      </c>
      <c r="F1221">
        <v>6.07</v>
      </c>
      <c r="K1221" t="s">
        <v>4891</v>
      </c>
      <c r="M1221" t="s">
        <v>6423</v>
      </c>
      <c r="N1221">
        <v>8</v>
      </c>
      <c r="O1221" t="s">
        <v>6552</v>
      </c>
      <c r="P1221" t="s">
        <v>7622</v>
      </c>
      <c r="Q1221">
        <v>6</v>
      </c>
      <c r="R1221">
        <v>1</v>
      </c>
      <c r="S1221">
        <v>2.49</v>
      </c>
      <c r="T1221">
        <v>2.49</v>
      </c>
      <c r="U1221">
        <v>295.35</v>
      </c>
      <c r="V1221">
        <v>86.69</v>
      </c>
      <c r="W1221">
        <v>2.86</v>
      </c>
      <c r="Y1221">
        <v>3.89</v>
      </c>
      <c r="Z1221">
        <v>3</v>
      </c>
      <c r="AA1221" t="s">
        <v>5102</v>
      </c>
      <c r="AB1221">
        <v>0</v>
      </c>
      <c r="AC1221">
        <v>3</v>
      </c>
      <c r="AD1221">
        <v>5.588333333333333</v>
      </c>
      <c r="AF1221" t="s">
        <v>5108</v>
      </c>
      <c r="AI1221">
        <v>0</v>
      </c>
      <c r="AJ1221">
        <v>0</v>
      </c>
      <c r="AK1221" t="s">
        <v>7741</v>
      </c>
      <c r="AL1221" t="s">
        <v>7741</v>
      </c>
      <c r="AM1221" t="s">
        <v>7796</v>
      </c>
    </row>
    <row r="1222" spans="1:39">
      <c r="A1222" t="s">
        <v>6144</v>
      </c>
      <c r="B1222" t="s">
        <v>4554</v>
      </c>
      <c r="C1222" t="s">
        <v>4556</v>
      </c>
      <c r="D1222">
        <v>860</v>
      </c>
      <c r="E1222" t="s">
        <v>4559</v>
      </c>
      <c r="F1222">
        <v>6.07</v>
      </c>
      <c r="K1222" t="s">
        <v>4891</v>
      </c>
      <c r="M1222" t="s">
        <v>4915</v>
      </c>
      <c r="N1222">
        <v>8</v>
      </c>
      <c r="O1222" t="s">
        <v>6499</v>
      </c>
      <c r="P1222" t="s">
        <v>7623</v>
      </c>
      <c r="Q1222">
        <v>9</v>
      </c>
      <c r="R1222">
        <v>2</v>
      </c>
      <c r="S1222">
        <v>2.86</v>
      </c>
      <c r="T1222">
        <v>2.86</v>
      </c>
      <c r="U1222">
        <v>357.33</v>
      </c>
      <c r="V1222">
        <v>112.36</v>
      </c>
      <c r="W1222">
        <v>2.44</v>
      </c>
      <c r="Y1222">
        <v>3.91</v>
      </c>
      <c r="Z1222">
        <v>4</v>
      </c>
      <c r="AA1222" t="s">
        <v>5102</v>
      </c>
      <c r="AB1222">
        <v>0</v>
      </c>
      <c r="AC1222">
        <v>4</v>
      </c>
      <c r="AD1222">
        <v>4.324666666666667</v>
      </c>
      <c r="AF1222" t="s">
        <v>5108</v>
      </c>
      <c r="AI1222">
        <v>0</v>
      </c>
      <c r="AJ1222">
        <v>0</v>
      </c>
      <c r="AK1222" t="s">
        <v>7702</v>
      </c>
      <c r="AL1222" t="s">
        <v>7702</v>
      </c>
      <c r="AM1222" t="s">
        <v>7796</v>
      </c>
    </row>
    <row r="1223" spans="1:39">
      <c r="A1223" t="s">
        <v>4852</v>
      </c>
      <c r="B1223" t="s">
        <v>4554</v>
      </c>
      <c r="C1223" t="s">
        <v>4556</v>
      </c>
      <c r="D1223">
        <v>870</v>
      </c>
      <c r="E1223" t="s">
        <v>4559</v>
      </c>
      <c r="F1223">
        <v>6.06</v>
      </c>
      <c r="K1223" t="s">
        <v>4891</v>
      </c>
      <c r="L1223" t="s">
        <v>4892</v>
      </c>
      <c r="M1223" t="s">
        <v>4902</v>
      </c>
      <c r="N1223">
        <v>9</v>
      </c>
      <c r="O1223" t="s">
        <v>6598</v>
      </c>
      <c r="P1223" t="s">
        <v>5078</v>
      </c>
      <c r="Q1223">
        <v>5</v>
      </c>
      <c r="R1223">
        <v>1</v>
      </c>
      <c r="S1223">
        <v>1.46</v>
      </c>
      <c r="T1223">
        <v>1.47</v>
      </c>
      <c r="U1223">
        <v>328.39</v>
      </c>
      <c r="V1223">
        <v>76.13</v>
      </c>
      <c r="W1223">
        <v>2.62</v>
      </c>
      <c r="X1223">
        <v>9.380000000000001</v>
      </c>
      <c r="Y1223">
        <v>1.9</v>
      </c>
      <c r="Z1223">
        <v>2</v>
      </c>
      <c r="AA1223" t="s">
        <v>5102</v>
      </c>
      <c r="AB1223">
        <v>0</v>
      </c>
      <c r="AC1223">
        <v>3</v>
      </c>
      <c r="AD1223">
        <v>5.833333333333333</v>
      </c>
      <c r="AF1223" t="s">
        <v>5108</v>
      </c>
      <c r="AI1223">
        <v>0</v>
      </c>
      <c r="AJ1223">
        <v>0</v>
      </c>
      <c r="AK1223" t="s">
        <v>7779</v>
      </c>
      <c r="AL1223" t="s">
        <v>7779</v>
      </c>
      <c r="AM1223" t="s">
        <v>7796</v>
      </c>
    </row>
    <row r="1224" spans="1:39">
      <c r="A1224" t="s">
        <v>6145</v>
      </c>
      <c r="B1224" t="s">
        <v>4554</v>
      </c>
      <c r="C1224" t="s">
        <v>4556</v>
      </c>
      <c r="D1224">
        <v>870</v>
      </c>
      <c r="E1224" t="s">
        <v>4559</v>
      </c>
      <c r="F1224">
        <v>6.06</v>
      </c>
      <c r="K1224" t="s">
        <v>4891</v>
      </c>
      <c r="L1224" t="s">
        <v>4892</v>
      </c>
      <c r="M1224" t="s">
        <v>6475</v>
      </c>
      <c r="N1224">
        <v>9</v>
      </c>
      <c r="O1224" t="s">
        <v>6618</v>
      </c>
      <c r="P1224" t="s">
        <v>7624</v>
      </c>
      <c r="Q1224">
        <v>7</v>
      </c>
      <c r="R1224">
        <v>2</v>
      </c>
      <c r="S1224">
        <v>-0.5600000000000001</v>
      </c>
      <c r="T1224">
        <v>2.39</v>
      </c>
      <c r="U1224">
        <v>408.46</v>
      </c>
      <c r="V1224">
        <v>96.17</v>
      </c>
      <c r="W1224">
        <v>2.71</v>
      </c>
      <c r="Y1224">
        <v>3.9</v>
      </c>
      <c r="Z1224">
        <v>3</v>
      </c>
      <c r="AA1224" t="s">
        <v>5102</v>
      </c>
      <c r="AB1224">
        <v>0</v>
      </c>
      <c r="AC1224">
        <v>5</v>
      </c>
      <c r="AD1224">
        <v>4.948190476190477</v>
      </c>
      <c r="AF1224" t="s">
        <v>5108</v>
      </c>
      <c r="AI1224">
        <v>0</v>
      </c>
      <c r="AJ1224">
        <v>0</v>
      </c>
      <c r="AK1224" t="s">
        <v>7713</v>
      </c>
      <c r="AL1224" t="s">
        <v>7713</v>
      </c>
      <c r="AM1224" t="s">
        <v>7796</v>
      </c>
    </row>
    <row r="1225" spans="1:39">
      <c r="A1225" t="s">
        <v>6146</v>
      </c>
      <c r="B1225" t="s">
        <v>4554</v>
      </c>
      <c r="C1225" t="s">
        <v>4556</v>
      </c>
      <c r="D1225">
        <v>871</v>
      </c>
      <c r="E1225" t="s">
        <v>4559</v>
      </c>
      <c r="F1225">
        <v>6.06</v>
      </c>
      <c r="I1225" t="s">
        <v>6363</v>
      </c>
      <c r="K1225" t="s">
        <v>4891</v>
      </c>
      <c r="L1225" t="s">
        <v>4892</v>
      </c>
      <c r="M1225" t="s">
        <v>6399</v>
      </c>
      <c r="N1225">
        <v>9</v>
      </c>
      <c r="O1225" t="s">
        <v>6524</v>
      </c>
      <c r="P1225" t="s">
        <v>7625</v>
      </c>
      <c r="Q1225">
        <v>8</v>
      </c>
      <c r="R1225">
        <v>2</v>
      </c>
      <c r="S1225">
        <v>1.87</v>
      </c>
      <c r="T1225">
        <v>1.95</v>
      </c>
      <c r="U1225">
        <v>367.5</v>
      </c>
      <c r="V1225">
        <v>79.38</v>
      </c>
      <c r="W1225">
        <v>2.28</v>
      </c>
      <c r="X1225">
        <v>9.300000000000001</v>
      </c>
      <c r="Y1225">
        <v>6.71</v>
      </c>
      <c r="Z1225">
        <v>2</v>
      </c>
      <c r="AA1225" t="s">
        <v>5102</v>
      </c>
      <c r="AB1225">
        <v>0</v>
      </c>
      <c r="AC1225">
        <v>6</v>
      </c>
      <c r="AD1225">
        <v>5.446428571428571</v>
      </c>
      <c r="AF1225" t="s">
        <v>5108</v>
      </c>
      <c r="AI1225">
        <v>0</v>
      </c>
      <c r="AJ1225">
        <v>0</v>
      </c>
      <c r="AM1225" t="s">
        <v>7796</v>
      </c>
    </row>
    <row r="1226" spans="1:39">
      <c r="A1226" t="s">
        <v>6147</v>
      </c>
      <c r="B1226" t="s">
        <v>4554</v>
      </c>
      <c r="C1226" t="s">
        <v>4556</v>
      </c>
      <c r="D1226">
        <v>873</v>
      </c>
      <c r="E1226" t="s">
        <v>4559</v>
      </c>
      <c r="F1226">
        <v>6.06</v>
      </c>
      <c r="K1226" t="s">
        <v>4891</v>
      </c>
      <c r="M1226" t="s">
        <v>6423</v>
      </c>
      <c r="N1226">
        <v>8</v>
      </c>
      <c r="O1226" t="s">
        <v>6552</v>
      </c>
      <c r="P1226" t="s">
        <v>7626</v>
      </c>
      <c r="Q1226">
        <v>8</v>
      </c>
      <c r="R1226">
        <v>1</v>
      </c>
      <c r="S1226">
        <v>6.02</v>
      </c>
      <c r="T1226">
        <v>6.02</v>
      </c>
      <c r="U1226">
        <v>418.5</v>
      </c>
      <c r="V1226">
        <v>100.85</v>
      </c>
      <c r="W1226">
        <v>4.93</v>
      </c>
      <c r="Y1226">
        <v>4.24</v>
      </c>
      <c r="Z1226">
        <v>4</v>
      </c>
      <c r="AA1226" t="s">
        <v>5102</v>
      </c>
      <c r="AB1226">
        <v>0</v>
      </c>
      <c r="AC1226">
        <v>2</v>
      </c>
      <c r="AD1226">
        <v>3.053809523809524</v>
      </c>
      <c r="AF1226" t="s">
        <v>5108</v>
      </c>
      <c r="AI1226">
        <v>0</v>
      </c>
      <c r="AJ1226">
        <v>0</v>
      </c>
      <c r="AK1226" t="s">
        <v>7741</v>
      </c>
      <c r="AL1226" t="s">
        <v>7741</v>
      </c>
      <c r="AM1226" t="s">
        <v>7796</v>
      </c>
    </row>
    <row r="1227" spans="1:39">
      <c r="A1227" t="s">
        <v>6148</v>
      </c>
      <c r="B1227" t="s">
        <v>4554</v>
      </c>
      <c r="C1227" t="s">
        <v>4556</v>
      </c>
      <c r="D1227">
        <v>890</v>
      </c>
      <c r="E1227" t="s">
        <v>4559</v>
      </c>
      <c r="F1227">
        <v>6.05</v>
      </c>
      <c r="K1227" t="s">
        <v>4891</v>
      </c>
      <c r="M1227" t="s">
        <v>6423</v>
      </c>
      <c r="N1227">
        <v>8</v>
      </c>
      <c r="O1227" t="s">
        <v>6552</v>
      </c>
      <c r="P1227" t="s">
        <v>7627</v>
      </c>
      <c r="Q1227">
        <v>6</v>
      </c>
      <c r="R1227">
        <v>2</v>
      </c>
      <c r="S1227">
        <v>1.88</v>
      </c>
      <c r="T1227">
        <v>1.88</v>
      </c>
      <c r="U1227">
        <v>283.34</v>
      </c>
      <c r="V1227">
        <v>89.84999999999999</v>
      </c>
      <c r="W1227">
        <v>2.15</v>
      </c>
      <c r="Y1227">
        <v>4.14</v>
      </c>
      <c r="Z1227">
        <v>3</v>
      </c>
      <c r="AA1227" t="s">
        <v>5102</v>
      </c>
      <c r="AB1227">
        <v>0</v>
      </c>
      <c r="AC1227">
        <v>3</v>
      </c>
      <c r="AD1227">
        <v>5.5</v>
      </c>
      <c r="AF1227" t="s">
        <v>5108</v>
      </c>
      <c r="AI1227">
        <v>0</v>
      </c>
      <c r="AJ1227">
        <v>0</v>
      </c>
      <c r="AK1227" t="s">
        <v>7741</v>
      </c>
      <c r="AL1227" t="s">
        <v>7741</v>
      </c>
      <c r="AM1227" t="s">
        <v>7796</v>
      </c>
    </row>
    <row r="1228" spans="1:39">
      <c r="A1228" t="s">
        <v>6149</v>
      </c>
      <c r="B1228" t="s">
        <v>4554</v>
      </c>
      <c r="C1228" t="s">
        <v>4556</v>
      </c>
      <c r="D1228">
        <v>900</v>
      </c>
      <c r="E1228" t="s">
        <v>4559</v>
      </c>
      <c r="F1228">
        <v>6.05</v>
      </c>
      <c r="K1228" t="s">
        <v>4891</v>
      </c>
      <c r="M1228" t="s">
        <v>6423</v>
      </c>
      <c r="N1228">
        <v>8</v>
      </c>
      <c r="O1228" t="s">
        <v>6552</v>
      </c>
      <c r="P1228" t="s">
        <v>7628</v>
      </c>
      <c r="Q1228">
        <v>7</v>
      </c>
      <c r="R1228">
        <v>2</v>
      </c>
      <c r="S1228">
        <v>1.61</v>
      </c>
      <c r="T1228">
        <v>1.62</v>
      </c>
      <c r="U1228">
        <v>332.39</v>
      </c>
      <c r="V1228">
        <v>129.78</v>
      </c>
      <c r="W1228">
        <v>1.3</v>
      </c>
      <c r="X1228">
        <v>9.65</v>
      </c>
      <c r="Y1228">
        <v>3.9</v>
      </c>
      <c r="Z1228">
        <v>3</v>
      </c>
      <c r="AA1228" t="s">
        <v>5102</v>
      </c>
      <c r="AB1228">
        <v>0</v>
      </c>
      <c r="AC1228">
        <v>3</v>
      </c>
      <c r="AD1228">
        <v>4.5</v>
      </c>
      <c r="AF1228" t="s">
        <v>5108</v>
      </c>
      <c r="AI1228">
        <v>0</v>
      </c>
      <c r="AJ1228">
        <v>0</v>
      </c>
      <c r="AK1228" t="s">
        <v>7741</v>
      </c>
      <c r="AL1228" t="s">
        <v>7741</v>
      </c>
      <c r="AM1228" t="s">
        <v>7796</v>
      </c>
    </row>
    <row r="1229" spans="1:39">
      <c r="A1229" t="s">
        <v>6150</v>
      </c>
      <c r="B1229" t="s">
        <v>4554</v>
      </c>
      <c r="C1229" t="s">
        <v>4556</v>
      </c>
      <c r="D1229">
        <v>900</v>
      </c>
      <c r="E1229" t="s">
        <v>4559</v>
      </c>
      <c r="F1229">
        <v>6.05</v>
      </c>
      <c r="I1229" t="s">
        <v>6364</v>
      </c>
      <c r="K1229" t="s">
        <v>4891</v>
      </c>
      <c r="L1229" t="s">
        <v>4892</v>
      </c>
      <c r="M1229" t="s">
        <v>6463</v>
      </c>
      <c r="N1229">
        <v>8</v>
      </c>
      <c r="O1229" t="s">
        <v>6604</v>
      </c>
      <c r="P1229" t="s">
        <v>7629</v>
      </c>
      <c r="Q1229">
        <v>10</v>
      </c>
      <c r="R1229">
        <v>5</v>
      </c>
      <c r="S1229">
        <v>-0.29</v>
      </c>
      <c r="T1229">
        <v>1.71</v>
      </c>
      <c r="U1229">
        <v>475.9</v>
      </c>
      <c r="V1229">
        <v>204.29</v>
      </c>
      <c r="W1229">
        <v>1.05</v>
      </c>
      <c r="Y1229">
        <v>11.49</v>
      </c>
      <c r="Z1229">
        <v>4</v>
      </c>
      <c r="AA1229" t="s">
        <v>5102</v>
      </c>
      <c r="AB1229">
        <v>0</v>
      </c>
      <c r="AC1229">
        <v>4</v>
      </c>
      <c r="AD1229">
        <v>2.172142857142857</v>
      </c>
      <c r="AF1229" t="s">
        <v>5109</v>
      </c>
      <c r="AI1229">
        <v>0</v>
      </c>
      <c r="AJ1229">
        <v>0</v>
      </c>
      <c r="AM1229" t="s">
        <v>7796</v>
      </c>
    </row>
    <row r="1230" spans="1:39">
      <c r="A1230" t="s">
        <v>6151</v>
      </c>
      <c r="B1230" t="s">
        <v>4554</v>
      </c>
      <c r="C1230" t="s">
        <v>4556</v>
      </c>
      <c r="D1230">
        <v>909</v>
      </c>
      <c r="E1230" t="s">
        <v>4559</v>
      </c>
      <c r="F1230">
        <v>6.04</v>
      </c>
      <c r="K1230" t="s">
        <v>4891</v>
      </c>
      <c r="M1230" t="s">
        <v>6423</v>
      </c>
      <c r="N1230">
        <v>8</v>
      </c>
      <c r="O1230" t="s">
        <v>6552</v>
      </c>
      <c r="P1230" t="s">
        <v>7630</v>
      </c>
      <c r="Q1230">
        <v>6</v>
      </c>
      <c r="R1230">
        <v>2</v>
      </c>
      <c r="S1230">
        <v>0.73</v>
      </c>
      <c r="T1230">
        <v>0.73</v>
      </c>
      <c r="U1230">
        <v>285.31</v>
      </c>
      <c r="V1230">
        <v>98.94</v>
      </c>
      <c r="W1230">
        <v>2.01</v>
      </c>
      <c r="X1230">
        <v>10.43</v>
      </c>
      <c r="Y1230">
        <v>4.51</v>
      </c>
      <c r="Z1230">
        <v>3</v>
      </c>
      <c r="AA1230" t="s">
        <v>5102</v>
      </c>
      <c r="AB1230">
        <v>0</v>
      </c>
      <c r="AC1230">
        <v>4</v>
      </c>
      <c r="AD1230">
        <v>5.202</v>
      </c>
      <c r="AF1230" t="s">
        <v>5108</v>
      </c>
      <c r="AI1230">
        <v>0</v>
      </c>
      <c r="AJ1230">
        <v>0</v>
      </c>
      <c r="AK1230" t="s">
        <v>7741</v>
      </c>
      <c r="AL1230" t="s">
        <v>7741</v>
      </c>
      <c r="AM1230" t="s">
        <v>7796</v>
      </c>
    </row>
    <row r="1231" spans="1:39">
      <c r="A1231" t="s">
        <v>5733</v>
      </c>
      <c r="B1231" t="s">
        <v>4554</v>
      </c>
      <c r="C1231" t="s">
        <v>4556</v>
      </c>
      <c r="D1231">
        <v>910</v>
      </c>
      <c r="E1231" t="s">
        <v>4559</v>
      </c>
      <c r="F1231">
        <v>6.04</v>
      </c>
      <c r="K1231" t="s">
        <v>4891</v>
      </c>
      <c r="L1231" t="s">
        <v>4892</v>
      </c>
      <c r="M1231" t="s">
        <v>6443</v>
      </c>
      <c r="N1231">
        <v>9</v>
      </c>
      <c r="O1231" t="s">
        <v>6578</v>
      </c>
      <c r="P1231" t="s">
        <v>7212</v>
      </c>
      <c r="Q1231">
        <v>6</v>
      </c>
      <c r="R1231">
        <v>2</v>
      </c>
      <c r="T1231">
        <v>1.29</v>
      </c>
      <c r="U1231">
        <v>412.52</v>
      </c>
      <c r="V1231">
        <v>114.1</v>
      </c>
      <c r="W1231">
        <v>2.48</v>
      </c>
      <c r="X1231">
        <v>5.8</v>
      </c>
      <c r="Y1231">
        <v>1.36</v>
      </c>
      <c r="Z1231">
        <v>2</v>
      </c>
      <c r="AA1231" t="s">
        <v>5102</v>
      </c>
      <c r="AB1231">
        <v>0</v>
      </c>
      <c r="AC1231">
        <v>2</v>
      </c>
      <c r="AF1231" t="s">
        <v>5110</v>
      </c>
      <c r="AI1231">
        <v>0</v>
      </c>
      <c r="AJ1231">
        <v>0</v>
      </c>
      <c r="AK1231" t="s">
        <v>7705</v>
      </c>
      <c r="AL1231" t="s">
        <v>7705</v>
      </c>
      <c r="AM1231" t="s">
        <v>7796</v>
      </c>
    </row>
    <row r="1232" spans="1:39">
      <c r="A1232" t="s">
        <v>6152</v>
      </c>
      <c r="B1232" t="s">
        <v>4554</v>
      </c>
      <c r="C1232" t="s">
        <v>4556</v>
      </c>
      <c r="D1232">
        <v>920</v>
      </c>
      <c r="E1232" t="s">
        <v>4559</v>
      </c>
      <c r="F1232">
        <v>6.04</v>
      </c>
      <c r="K1232" t="s">
        <v>4891</v>
      </c>
      <c r="L1232" t="s">
        <v>4892</v>
      </c>
      <c r="M1232" t="s">
        <v>4901</v>
      </c>
      <c r="N1232">
        <v>9</v>
      </c>
      <c r="O1232" t="s">
        <v>6496</v>
      </c>
      <c r="P1232" t="s">
        <v>7631</v>
      </c>
      <c r="Q1232">
        <v>5</v>
      </c>
      <c r="R1232">
        <v>2</v>
      </c>
      <c r="S1232">
        <v>-1.82</v>
      </c>
      <c r="T1232">
        <v>1.37</v>
      </c>
      <c r="U1232">
        <v>331.37</v>
      </c>
      <c r="V1232">
        <v>79.54000000000001</v>
      </c>
      <c r="W1232">
        <v>3.13</v>
      </c>
      <c r="X1232">
        <v>4.03</v>
      </c>
      <c r="Y1232">
        <v>0</v>
      </c>
      <c r="Z1232">
        <v>2</v>
      </c>
      <c r="AA1232" t="s">
        <v>5102</v>
      </c>
      <c r="AB1232">
        <v>0</v>
      </c>
      <c r="AC1232">
        <v>3</v>
      </c>
      <c r="AD1232">
        <v>5.5</v>
      </c>
      <c r="AF1232" t="s">
        <v>5110</v>
      </c>
      <c r="AI1232">
        <v>0</v>
      </c>
      <c r="AJ1232">
        <v>0</v>
      </c>
      <c r="AK1232" t="s">
        <v>7699</v>
      </c>
      <c r="AL1232" t="s">
        <v>7699</v>
      </c>
      <c r="AM1232" t="s">
        <v>7796</v>
      </c>
    </row>
    <row r="1233" spans="1:39">
      <c r="A1233" t="s">
        <v>6152</v>
      </c>
      <c r="B1233" t="s">
        <v>4554</v>
      </c>
      <c r="C1233" t="s">
        <v>4556</v>
      </c>
      <c r="D1233">
        <v>920</v>
      </c>
      <c r="E1233" t="s">
        <v>4559</v>
      </c>
      <c r="F1233">
        <v>6.04</v>
      </c>
      <c r="K1233" t="s">
        <v>4891</v>
      </c>
      <c r="L1233" t="s">
        <v>4892</v>
      </c>
      <c r="M1233" t="s">
        <v>6394</v>
      </c>
      <c r="N1233">
        <v>9</v>
      </c>
      <c r="O1233" t="s">
        <v>6519</v>
      </c>
      <c r="P1233" t="s">
        <v>7631</v>
      </c>
      <c r="Q1233">
        <v>5</v>
      </c>
      <c r="R1233">
        <v>2</v>
      </c>
      <c r="S1233">
        <v>-1.82</v>
      </c>
      <c r="T1233">
        <v>1.37</v>
      </c>
      <c r="U1233">
        <v>331.37</v>
      </c>
      <c r="V1233">
        <v>79.54000000000001</v>
      </c>
      <c r="W1233">
        <v>3.13</v>
      </c>
      <c r="X1233">
        <v>4.03</v>
      </c>
      <c r="Y1233">
        <v>0</v>
      </c>
      <c r="Z1233">
        <v>2</v>
      </c>
      <c r="AA1233" t="s">
        <v>5102</v>
      </c>
      <c r="AB1233">
        <v>0</v>
      </c>
      <c r="AC1233">
        <v>3</v>
      </c>
      <c r="AD1233">
        <v>5.5</v>
      </c>
      <c r="AF1233" t="s">
        <v>5110</v>
      </c>
      <c r="AI1233">
        <v>0</v>
      </c>
      <c r="AJ1233">
        <v>0</v>
      </c>
      <c r="AK1233" t="s">
        <v>7717</v>
      </c>
      <c r="AL1233" t="s">
        <v>7717</v>
      </c>
      <c r="AM1233" t="s">
        <v>7796</v>
      </c>
    </row>
    <row r="1234" spans="1:39">
      <c r="A1234" t="s">
        <v>6153</v>
      </c>
      <c r="B1234" t="s">
        <v>4554</v>
      </c>
      <c r="C1234" t="s">
        <v>4556</v>
      </c>
      <c r="D1234">
        <v>930</v>
      </c>
      <c r="E1234" t="s">
        <v>4559</v>
      </c>
      <c r="F1234">
        <v>6.03</v>
      </c>
      <c r="K1234" t="s">
        <v>4891</v>
      </c>
      <c r="L1234" t="s">
        <v>4892</v>
      </c>
      <c r="M1234" t="s">
        <v>6457</v>
      </c>
      <c r="N1234">
        <v>9</v>
      </c>
      <c r="O1234" t="s">
        <v>6595</v>
      </c>
      <c r="P1234" t="s">
        <v>7632</v>
      </c>
      <c r="Q1234">
        <v>4</v>
      </c>
      <c r="R1234">
        <v>1</v>
      </c>
      <c r="S1234">
        <v>1.47</v>
      </c>
      <c r="T1234">
        <v>3.18</v>
      </c>
      <c r="U1234">
        <v>344.48</v>
      </c>
      <c r="V1234">
        <v>58.12</v>
      </c>
      <c r="W1234">
        <v>4.44</v>
      </c>
      <c r="X1234">
        <v>6.32</v>
      </c>
      <c r="Y1234">
        <v>4.3</v>
      </c>
      <c r="Z1234">
        <v>2</v>
      </c>
      <c r="AA1234" t="s">
        <v>5102</v>
      </c>
      <c r="AB1234">
        <v>0</v>
      </c>
      <c r="AC1234">
        <v>2</v>
      </c>
      <c r="AD1234">
        <v>5.743333333333333</v>
      </c>
      <c r="AF1234" t="s">
        <v>5110</v>
      </c>
      <c r="AI1234">
        <v>0</v>
      </c>
      <c r="AJ1234">
        <v>0</v>
      </c>
      <c r="AK1234" t="s">
        <v>7776</v>
      </c>
      <c r="AL1234" t="s">
        <v>7776</v>
      </c>
      <c r="AM1234" t="s">
        <v>7796</v>
      </c>
    </row>
    <row r="1235" spans="1:39">
      <c r="A1235" t="s">
        <v>6154</v>
      </c>
      <c r="B1235" t="s">
        <v>4554</v>
      </c>
      <c r="C1235" t="s">
        <v>4556</v>
      </c>
      <c r="D1235">
        <v>930</v>
      </c>
      <c r="E1235" t="s">
        <v>4559</v>
      </c>
      <c r="F1235">
        <v>6.03</v>
      </c>
      <c r="K1235" t="s">
        <v>4891</v>
      </c>
      <c r="L1235" t="s">
        <v>4892</v>
      </c>
      <c r="M1235" t="s">
        <v>6450</v>
      </c>
      <c r="N1235">
        <v>9</v>
      </c>
      <c r="O1235" t="s">
        <v>6586</v>
      </c>
      <c r="P1235" t="s">
        <v>7633</v>
      </c>
      <c r="Q1235">
        <v>6</v>
      </c>
      <c r="R1235">
        <v>1</v>
      </c>
      <c r="S1235">
        <v>1.87</v>
      </c>
      <c r="T1235">
        <v>1.87</v>
      </c>
      <c r="U1235">
        <v>471.5</v>
      </c>
      <c r="V1235">
        <v>75.02</v>
      </c>
      <c r="W1235">
        <v>4.17</v>
      </c>
      <c r="Y1235">
        <v>2.56</v>
      </c>
      <c r="Z1235">
        <v>3</v>
      </c>
      <c r="AA1235" t="s">
        <v>5102</v>
      </c>
      <c r="AB1235">
        <v>0</v>
      </c>
      <c r="AC1235">
        <v>6</v>
      </c>
      <c r="AD1235">
        <v>5.036904761904762</v>
      </c>
      <c r="AF1235" t="s">
        <v>5108</v>
      </c>
      <c r="AI1235">
        <v>0</v>
      </c>
      <c r="AJ1235">
        <v>0</v>
      </c>
      <c r="AK1235" t="s">
        <v>7769</v>
      </c>
      <c r="AL1235" t="s">
        <v>7769</v>
      </c>
      <c r="AM1235" t="s">
        <v>7796</v>
      </c>
    </row>
    <row r="1236" spans="1:39">
      <c r="A1236" t="s">
        <v>6155</v>
      </c>
      <c r="B1236" t="s">
        <v>4554</v>
      </c>
      <c r="C1236" t="s">
        <v>4556</v>
      </c>
      <c r="D1236">
        <v>939</v>
      </c>
      <c r="E1236" t="s">
        <v>4559</v>
      </c>
      <c r="F1236">
        <v>6.03</v>
      </c>
      <c r="K1236" t="s">
        <v>4891</v>
      </c>
      <c r="L1236" t="s">
        <v>4892</v>
      </c>
      <c r="M1236" t="s">
        <v>6432</v>
      </c>
      <c r="N1236">
        <v>9</v>
      </c>
      <c r="O1236" t="s">
        <v>6565</v>
      </c>
      <c r="P1236" t="s">
        <v>7634</v>
      </c>
      <c r="Q1236">
        <v>6</v>
      </c>
      <c r="R1236">
        <v>2</v>
      </c>
      <c r="S1236">
        <v>4.49</v>
      </c>
      <c r="T1236">
        <v>4.49</v>
      </c>
      <c r="U1236">
        <v>584.6</v>
      </c>
      <c r="V1236">
        <v>104.45</v>
      </c>
      <c r="W1236">
        <v>5.98</v>
      </c>
      <c r="Y1236">
        <v>5.04</v>
      </c>
      <c r="Z1236">
        <v>5</v>
      </c>
      <c r="AA1236" t="s">
        <v>5102</v>
      </c>
      <c r="AB1236">
        <v>2</v>
      </c>
      <c r="AC1236">
        <v>5</v>
      </c>
      <c r="AD1236">
        <v>2.273333333333333</v>
      </c>
      <c r="AF1236" t="s">
        <v>5108</v>
      </c>
      <c r="AI1236">
        <v>0</v>
      </c>
      <c r="AJ1236">
        <v>0</v>
      </c>
      <c r="AK1236" t="s">
        <v>7752</v>
      </c>
      <c r="AL1236" t="s">
        <v>7752</v>
      </c>
      <c r="AM1236" t="s">
        <v>7796</v>
      </c>
    </row>
    <row r="1237" spans="1:39">
      <c r="A1237" t="s">
        <v>6156</v>
      </c>
      <c r="B1237" t="s">
        <v>4554</v>
      </c>
      <c r="C1237" t="s">
        <v>4556</v>
      </c>
      <c r="D1237">
        <v>940</v>
      </c>
      <c r="E1237" t="s">
        <v>4559</v>
      </c>
      <c r="F1237">
        <v>6.03</v>
      </c>
      <c r="K1237" t="s">
        <v>4891</v>
      </c>
      <c r="M1237" t="s">
        <v>6423</v>
      </c>
      <c r="N1237">
        <v>8</v>
      </c>
      <c r="O1237" t="s">
        <v>6552</v>
      </c>
      <c r="P1237" t="s">
        <v>7635</v>
      </c>
      <c r="Q1237">
        <v>7</v>
      </c>
      <c r="R1237">
        <v>1</v>
      </c>
      <c r="S1237">
        <v>1.23</v>
      </c>
      <c r="T1237">
        <v>1.23</v>
      </c>
      <c r="U1237">
        <v>271.28</v>
      </c>
      <c r="V1237">
        <v>99.83</v>
      </c>
      <c r="W1237">
        <v>2.06</v>
      </c>
      <c r="Y1237">
        <v>3.98</v>
      </c>
      <c r="Z1237">
        <v>3</v>
      </c>
      <c r="AA1237" t="s">
        <v>5102</v>
      </c>
      <c r="AB1237">
        <v>0</v>
      </c>
      <c r="AC1237">
        <v>3</v>
      </c>
      <c r="AD1237">
        <v>5.505666666666666</v>
      </c>
      <c r="AF1237" t="s">
        <v>5108</v>
      </c>
      <c r="AI1237">
        <v>0</v>
      </c>
      <c r="AJ1237">
        <v>0</v>
      </c>
      <c r="AK1237" t="s">
        <v>7741</v>
      </c>
      <c r="AL1237" t="s">
        <v>7741</v>
      </c>
      <c r="AM1237" t="s">
        <v>7796</v>
      </c>
    </row>
    <row r="1238" spans="1:39">
      <c r="A1238" t="s">
        <v>6157</v>
      </c>
      <c r="B1238" t="s">
        <v>4554</v>
      </c>
      <c r="C1238" t="s">
        <v>4556</v>
      </c>
      <c r="D1238">
        <v>947</v>
      </c>
      <c r="E1238" t="s">
        <v>4559</v>
      </c>
      <c r="F1238">
        <v>6.02</v>
      </c>
      <c r="K1238" t="s">
        <v>4891</v>
      </c>
      <c r="L1238" t="s">
        <v>4892</v>
      </c>
      <c r="M1238" t="s">
        <v>6476</v>
      </c>
      <c r="N1238">
        <v>9</v>
      </c>
      <c r="O1238" t="s">
        <v>6619</v>
      </c>
      <c r="P1238" t="s">
        <v>7636</v>
      </c>
      <c r="Q1238">
        <v>4</v>
      </c>
      <c r="R1238">
        <v>0</v>
      </c>
      <c r="S1238">
        <v>3.15</v>
      </c>
      <c r="T1238">
        <v>3.15</v>
      </c>
      <c r="U1238">
        <v>307.35</v>
      </c>
      <c r="V1238">
        <v>42.68</v>
      </c>
      <c r="W1238">
        <v>3.3</v>
      </c>
      <c r="Y1238">
        <v>0.55</v>
      </c>
      <c r="Z1238">
        <v>3</v>
      </c>
      <c r="AA1238" t="s">
        <v>5102</v>
      </c>
      <c r="AB1238">
        <v>0</v>
      </c>
      <c r="AC1238">
        <v>2</v>
      </c>
      <c r="AD1238">
        <v>5.35</v>
      </c>
      <c r="AE1238" t="s">
        <v>7681</v>
      </c>
      <c r="AF1238" t="s">
        <v>5108</v>
      </c>
      <c r="AI1238">
        <v>0</v>
      </c>
      <c r="AJ1238">
        <v>0</v>
      </c>
      <c r="AK1238" t="s">
        <v>7791</v>
      </c>
      <c r="AL1238" t="s">
        <v>7791</v>
      </c>
      <c r="AM1238" t="s">
        <v>7796</v>
      </c>
    </row>
    <row r="1239" spans="1:39">
      <c r="A1239" t="s">
        <v>6157</v>
      </c>
      <c r="B1239" t="s">
        <v>4554</v>
      </c>
      <c r="C1239" t="s">
        <v>4556</v>
      </c>
      <c r="D1239">
        <v>947</v>
      </c>
      <c r="E1239" t="s">
        <v>4559</v>
      </c>
      <c r="F1239">
        <v>6.02</v>
      </c>
      <c r="K1239" t="s">
        <v>4891</v>
      </c>
      <c r="L1239" t="s">
        <v>4892</v>
      </c>
      <c r="M1239" t="s">
        <v>6476</v>
      </c>
      <c r="N1239">
        <v>9</v>
      </c>
      <c r="O1239" t="s">
        <v>6619</v>
      </c>
      <c r="P1239" t="s">
        <v>7636</v>
      </c>
      <c r="Q1239">
        <v>4</v>
      </c>
      <c r="R1239">
        <v>0</v>
      </c>
      <c r="S1239">
        <v>3.15</v>
      </c>
      <c r="T1239">
        <v>3.15</v>
      </c>
      <c r="U1239">
        <v>307.35</v>
      </c>
      <c r="V1239">
        <v>42.68</v>
      </c>
      <c r="W1239">
        <v>3.3</v>
      </c>
      <c r="Y1239">
        <v>0.55</v>
      </c>
      <c r="Z1239">
        <v>3</v>
      </c>
      <c r="AA1239" t="s">
        <v>5102</v>
      </c>
      <c r="AB1239">
        <v>0</v>
      </c>
      <c r="AC1239">
        <v>2</v>
      </c>
      <c r="AD1239">
        <v>5.35</v>
      </c>
      <c r="AE1239" t="s">
        <v>7681</v>
      </c>
      <c r="AF1239" t="s">
        <v>5108</v>
      </c>
      <c r="AI1239">
        <v>0</v>
      </c>
      <c r="AJ1239">
        <v>0</v>
      </c>
      <c r="AK1239" t="s">
        <v>7791</v>
      </c>
      <c r="AL1239" t="s">
        <v>7791</v>
      </c>
      <c r="AM1239" t="s">
        <v>7796</v>
      </c>
    </row>
    <row r="1240" spans="1:39">
      <c r="A1240" t="s">
        <v>6158</v>
      </c>
      <c r="B1240" t="s">
        <v>4554</v>
      </c>
      <c r="C1240" t="s">
        <v>4556</v>
      </c>
      <c r="D1240">
        <v>950</v>
      </c>
      <c r="E1240" t="s">
        <v>4559</v>
      </c>
      <c r="F1240">
        <v>6.02</v>
      </c>
      <c r="K1240" t="s">
        <v>4891</v>
      </c>
      <c r="L1240" t="s">
        <v>4892</v>
      </c>
      <c r="M1240" t="s">
        <v>4901</v>
      </c>
      <c r="N1240">
        <v>9</v>
      </c>
      <c r="O1240" t="s">
        <v>6496</v>
      </c>
      <c r="P1240" t="s">
        <v>7637</v>
      </c>
      <c r="Q1240">
        <v>5</v>
      </c>
      <c r="R1240">
        <v>1</v>
      </c>
      <c r="S1240">
        <v>0.62</v>
      </c>
      <c r="T1240">
        <v>1.04</v>
      </c>
      <c r="U1240">
        <v>272.29</v>
      </c>
      <c r="V1240">
        <v>72.2</v>
      </c>
      <c r="W1240">
        <v>2.67</v>
      </c>
      <c r="X1240">
        <v>7.17</v>
      </c>
      <c r="Y1240">
        <v>4.21</v>
      </c>
      <c r="Z1240">
        <v>2</v>
      </c>
      <c r="AA1240" t="s">
        <v>5102</v>
      </c>
      <c r="AB1240">
        <v>0</v>
      </c>
      <c r="AC1240">
        <v>2</v>
      </c>
      <c r="AD1240">
        <v>5.833333333333333</v>
      </c>
      <c r="AF1240" t="s">
        <v>5108</v>
      </c>
      <c r="AI1240">
        <v>0</v>
      </c>
      <c r="AJ1240">
        <v>0</v>
      </c>
      <c r="AK1240" t="s">
        <v>7699</v>
      </c>
      <c r="AL1240" t="s">
        <v>7699</v>
      </c>
      <c r="AM1240" t="s">
        <v>7796</v>
      </c>
    </row>
    <row r="1241" spans="1:39">
      <c r="A1241" t="s">
        <v>6158</v>
      </c>
      <c r="B1241" t="s">
        <v>4554</v>
      </c>
      <c r="C1241" t="s">
        <v>4556</v>
      </c>
      <c r="D1241">
        <v>950</v>
      </c>
      <c r="E1241" t="s">
        <v>4559</v>
      </c>
      <c r="F1241">
        <v>6.02</v>
      </c>
      <c r="K1241" t="s">
        <v>4891</v>
      </c>
      <c r="L1241" t="s">
        <v>4892</v>
      </c>
      <c r="M1241" t="s">
        <v>6394</v>
      </c>
      <c r="N1241">
        <v>9</v>
      </c>
      <c r="O1241" t="s">
        <v>6519</v>
      </c>
      <c r="P1241" t="s">
        <v>7637</v>
      </c>
      <c r="Q1241">
        <v>5</v>
      </c>
      <c r="R1241">
        <v>1</v>
      </c>
      <c r="S1241">
        <v>0.62</v>
      </c>
      <c r="T1241">
        <v>1.04</v>
      </c>
      <c r="U1241">
        <v>272.29</v>
      </c>
      <c r="V1241">
        <v>72.2</v>
      </c>
      <c r="W1241">
        <v>2.67</v>
      </c>
      <c r="X1241">
        <v>7.17</v>
      </c>
      <c r="Y1241">
        <v>4.21</v>
      </c>
      <c r="Z1241">
        <v>2</v>
      </c>
      <c r="AA1241" t="s">
        <v>5102</v>
      </c>
      <c r="AB1241">
        <v>0</v>
      </c>
      <c r="AC1241">
        <v>2</v>
      </c>
      <c r="AD1241">
        <v>5.833333333333333</v>
      </c>
      <c r="AF1241" t="s">
        <v>5108</v>
      </c>
      <c r="AI1241">
        <v>0</v>
      </c>
      <c r="AJ1241">
        <v>0</v>
      </c>
      <c r="AK1241" t="s">
        <v>7717</v>
      </c>
      <c r="AL1241" t="s">
        <v>7717</v>
      </c>
      <c r="AM1241" t="s">
        <v>7796</v>
      </c>
    </row>
    <row r="1242" spans="1:39">
      <c r="A1242" t="s">
        <v>6159</v>
      </c>
      <c r="B1242" t="s">
        <v>4554</v>
      </c>
      <c r="C1242" t="s">
        <v>4556</v>
      </c>
      <c r="D1242">
        <v>959</v>
      </c>
      <c r="E1242" t="s">
        <v>4559</v>
      </c>
      <c r="F1242">
        <v>6.02</v>
      </c>
      <c r="K1242" t="s">
        <v>4891</v>
      </c>
      <c r="M1242" t="s">
        <v>6415</v>
      </c>
      <c r="N1242">
        <v>8</v>
      </c>
      <c r="O1242" t="s">
        <v>6544</v>
      </c>
      <c r="P1242" t="s">
        <v>7638</v>
      </c>
      <c r="Q1242">
        <v>5</v>
      </c>
      <c r="R1242">
        <v>1</v>
      </c>
      <c r="S1242">
        <v>2.5</v>
      </c>
      <c r="T1242">
        <v>2.5</v>
      </c>
      <c r="U1242">
        <v>315.4</v>
      </c>
      <c r="V1242">
        <v>54.46</v>
      </c>
      <c r="W1242">
        <v>2.74</v>
      </c>
      <c r="X1242">
        <v>13.59</v>
      </c>
      <c r="Y1242">
        <v>2.34</v>
      </c>
      <c r="Z1242">
        <v>2</v>
      </c>
      <c r="AA1242" t="s">
        <v>5102</v>
      </c>
      <c r="AB1242">
        <v>0</v>
      </c>
      <c r="AC1242">
        <v>1</v>
      </c>
      <c r="AD1242">
        <v>5.583333333333333</v>
      </c>
      <c r="AF1242" t="s">
        <v>5108</v>
      </c>
      <c r="AI1242">
        <v>0</v>
      </c>
      <c r="AJ1242">
        <v>0</v>
      </c>
      <c r="AK1242" t="s">
        <v>7737</v>
      </c>
      <c r="AL1242" t="s">
        <v>7737</v>
      </c>
      <c r="AM1242" t="s">
        <v>7796</v>
      </c>
    </row>
    <row r="1243" spans="1:39">
      <c r="A1243" t="s">
        <v>6160</v>
      </c>
      <c r="B1243" t="s">
        <v>4554</v>
      </c>
      <c r="C1243" t="s">
        <v>4556</v>
      </c>
      <c r="D1243">
        <v>960</v>
      </c>
      <c r="E1243" t="s">
        <v>4559</v>
      </c>
      <c r="F1243">
        <v>6.02</v>
      </c>
      <c r="K1243" t="s">
        <v>4891</v>
      </c>
      <c r="L1243" t="s">
        <v>4892</v>
      </c>
      <c r="M1243" t="s">
        <v>6431</v>
      </c>
      <c r="N1243">
        <v>9</v>
      </c>
      <c r="O1243" t="s">
        <v>6563</v>
      </c>
      <c r="P1243" t="s">
        <v>7639</v>
      </c>
      <c r="Q1243">
        <v>7</v>
      </c>
      <c r="R1243">
        <v>2</v>
      </c>
      <c r="S1243">
        <v>3.3</v>
      </c>
      <c r="T1243">
        <v>3.84</v>
      </c>
      <c r="U1243">
        <v>377.45</v>
      </c>
      <c r="V1243">
        <v>83.40000000000001</v>
      </c>
      <c r="W1243">
        <v>2.74</v>
      </c>
      <c r="X1243">
        <v>9.08</v>
      </c>
      <c r="Y1243">
        <v>7.89</v>
      </c>
      <c r="Z1243">
        <v>3</v>
      </c>
      <c r="AA1243" t="s">
        <v>5102</v>
      </c>
      <c r="AB1243">
        <v>0</v>
      </c>
      <c r="AC1243">
        <v>6</v>
      </c>
      <c r="AD1243">
        <v>4.305357142857143</v>
      </c>
      <c r="AF1243" t="s">
        <v>5108</v>
      </c>
      <c r="AI1243">
        <v>0</v>
      </c>
      <c r="AJ1243">
        <v>0</v>
      </c>
      <c r="AK1243" t="s">
        <v>7750</v>
      </c>
      <c r="AL1243" t="s">
        <v>7750</v>
      </c>
      <c r="AM1243" t="s">
        <v>7796</v>
      </c>
    </row>
    <row r="1244" spans="1:39">
      <c r="A1244" t="s">
        <v>6161</v>
      </c>
      <c r="B1244" t="s">
        <v>4554</v>
      </c>
      <c r="C1244" t="s">
        <v>4556</v>
      </c>
      <c r="D1244">
        <v>968</v>
      </c>
      <c r="E1244" t="s">
        <v>4559</v>
      </c>
      <c r="F1244">
        <v>6.01</v>
      </c>
      <c r="K1244" t="s">
        <v>4891</v>
      </c>
      <c r="M1244" t="s">
        <v>6406</v>
      </c>
      <c r="N1244">
        <v>8</v>
      </c>
      <c r="O1244" t="s">
        <v>6532</v>
      </c>
      <c r="P1244" t="s">
        <v>7640</v>
      </c>
      <c r="Q1244">
        <v>9</v>
      </c>
      <c r="R1244">
        <v>5</v>
      </c>
      <c r="S1244">
        <v>0.66</v>
      </c>
      <c r="T1244">
        <v>1.17</v>
      </c>
      <c r="U1244">
        <v>363.33</v>
      </c>
      <c r="V1244">
        <v>158.5</v>
      </c>
      <c r="W1244">
        <v>2.16</v>
      </c>
      <c r="X1244">
        <v>7.52</v>
      </c>
      <c r="Y1244">
        <v>3.77</v>
      </c>
      <c r="Z1244">
        <v>4</v>
      </c>
      <c r="AA1244" t="s">
        <v>5102</v>
      </c>
      <c r="AB1244">
        <v>0</v>
      </c>
      <c r="AC1244">
        <v>2</v>
      </c>
      <c r="AD1244">
        <v>3.976214285714286</v>
      </c>
      <c r="AF1244" t="s">
        <v>5108</v>
      </c>
      <c r="AI1244">
        <v>0</v>
      </c>
      <c r="AJ1244">
        <v>0</v>
      </c>
      <c r="AK1244" t="s">
        <v>7728</v>
      </c>
      <c r="AL1244" t="s">
        <v>7728</v>
      </c>
      <c r="AM1244" t="s">
        <v>7796</v>
      </c>
    </row>
    <row r="1245" spans="1:39">
      <c r="A1245" t="s">
        <v>6162</v>
      </c>
      <c r="B1245" t="s">
        <v>4554</v>
      </c>
      <c r="C1245" t="s">
        <v>4556</v>
      </c>
      <c r="D1245">
        <v>970</v>
      </c>
      <c r="E1245" t="s">
        <v>4559</v>
      </c>
      <c r="F1245">
        <v>6.01</v>
      </c>
      <c r="K1245" t="s">
        <v>4891</v>
      </c>
      <c r="M1245" t="s">
        <v>6423</v>
      </c>
      <c r="N1245">
        <v>8</v>
      </c>
      <c r="O1245" t="s">
        <v>6552</v>
      </c>
      <c r="P1245" t="s">
        <v>7641</v>
      </c>
      <c r="Q1245">
        <v>4</v>
      </c>
      <c r="R1245">
        <v>2</v>
      </c>
      <c r="S1245">
        <v>2.46</v>
      </c>
      <c r="T1245">
        <v>2.46</v>
      </c>
      <c r="U1245">
        <v>261.29</v>
      </c>
      <c r="V1245">
        <v>80.48</v>
      </c>
      <c r="W1245">
        <v>2.76</v>
      </c>
      <c r="X1245">
        <v>10.47</v>
      </c>
      <c r="Y1245">
        <v>4.5</v>
      </c>
      <c r="Z1245">
        <v>4</v>
      </c>
      <c r="AA1245" t="s">
        <v>5102</v>
      </c>
      <c r="AB1245">
        <v>0</v>
      </c>
      <c r="AC1245">
        <v>1</v>
      </c>
      <c r="AD1245">
        <v>5.27</v>
      </c>
      <c r="AF1245" t="s">
        <v>5108</v>
      </c>
      <c r="AI1245">
        <v>0</v>
      </c>
      <c r="AJ1245">
        <v>0</v>
      </c>
      <c r="AK1245" t="s">
        <v>7741</v>
      </c>
      <c r="AL1245" t="s">
        <v>7741</v>
      </c>
      <c r="AM1245" t="s">
        <v>7796</v>
      </c>
    </row>
    <row r="1246" spans="1:39">
      <c r="A1246" t="s">
        <v>6163</v>
      </c>
      <c r="B1246" t="s">
        <v>4554</v>
      </c>
      <c r="C1246" t="s">
        <v>4556</v>
      </c>
      <c r="D1246">
        <v>970</v>
      </c>
      <c r="E1246" t="s">
        <v>4559</v>
      </c>
      <c r="F1246">
        <v>6.01</v>
      </c>
      <c r="I1246" t="s">
        <v>6365</v>
      </c>
      <c r="K1246" t="s">
        <v>4891</v>
      </c>
      <c r="L1246" t="s">
        <v>4892</v>
      </c>
      <c r="M1246" t="s">
        <v>6402</v>
      </c>
      <c r="N1246">
        <v>9</v>
      </c>
      <c r="O1246" t="s">
        <v>6528</v>
      </c>
      <c r="P1246" t="s">
        <v>7642</v>
      </c>
      <c r="Q1246">
        <v>9</v>
      </c>
      <c r="R1246">
        <v>2</v>
      </c>
      <c r="S1246">
        <v>-0.32</v>
      </c>
      <c r="T1246">
        <v>1.65</v>
      </c>
      <c r="U1246">
        <v>519.63</v>
      </c>
      <c r="V1246">
        <v>112.58</v>
      </c>
      <c r="W1246">
        <v>3.33</v>
      </c>
      <c r="X1246">
        <v>5.52</v>
      </c>
      <c r="Y1246">
        <v>7.58</v>
      </c>
      <c r="Z1246">
        <v>4</v>
      </c>
      <c r="AA1246" t="s">
        <v>5102</v>
      </c>
      <c r="AB1246">
        <v>1</v>
      </c>
      <c r="AC1246">
        <v>8</v>
      </c>
      <c r="AD1246">
        <v>3.747333333333334</v>
      </c>
      <c r="AF1246" t="s">
        <v>5110</v>
      </c>
      <c r="AI1246">
        <v>0</v>
      </c>
      <c r="AJ1246">
        <v>0</v>
      </c>
      <c r="AM1246" t="s">
        <v>7796</v>
      </c>
    </row>
    <row r="1247" spans="1:39">
      <c r="A1247" t="s">
        <v>6164</v>
      </c>
      <c r="B1247" t="s">
        <v>4554</v>
      </c>
      <c r="C1247" t="s">
        <v>4556</v>
      </c>
      <c r="D1247">
        <v>975</v>
      </c>
      <c r="E1247" t="s">
        <v>4559</v>
      </c>
      <c r="F1247">
        <v>6.01</v>
      </c>
      <c r="K1247" t="s">
        <v>4891</v>
      </c>
      <c r="M1247" t="s">
        <v>6449</v>
      </c>
      <c r="N1247">
        <v>8</v>
      </c>
      <c r="O1247" t="s">
        <v>6585</v>
      </c>
      <c r="P1247" t="s">
        <v>7643</v>
      </c>
      <c r="Q1247">
        <v>8</v>
      </c>
      <c r="R1247">
        <v>1</v>
      </c>
      <c r="S1247">
        <v>3.58</v>
      </c>
      <c r="T1247">
        <v>3.94</v>
      </c>
      <c r="U1247">
        <v>484.6</v>
      </c>
      <c r="V1247">
        <v>79.54000000000001</v>
      </c>
      <c r="W1247">
        <v>3.66</v>
      </c>
      <c r="Y1247">
        <v>7.62</v>
      </c>
      <c r="Z1247">
        <v>4</v>
      </c>
      <c r="AA1247" t="s">
        <v>5102</v>
      </c>
      <c r="AB1247">
        <v>0</v>
      </c>
      <c r="AC1247">
        <v>6</v>
      </c>
      <c r="AD1247">
        <v>3.683333333333333</v>
      </c>
      <c r="AF1247" t="s">
        <v>5108</v>
      </c>
      <c r="AI1247">
        <v>0</v>
      </c>
      <c r="AJ1247">
        <v>0</v>
      </c>
      <c r="AK1247" t="s">
        <v>7768</v>
      </c>
      <c r="AL1247" t="s">
        <v>7768</v>
      </c>
      <c r="AM1247" t="s">
        <v>7796</v>
      </c>
    </row>
    <row r="1248" spans="1:39">
      <c r="A1248" t="s">
        <v>6165</v>
      </c>
      <c r="B1248" t="s">
        <v>4554</v>
      </c>
      <c r="C1248" t="s">
        <v>4556</v>
      </c>
      <c r="D1248">
        <v>976</v>
      </c>
      <c r="E1248" t="s">
        <v>4559</v>
      </c>
      <c r="F1248">
        <v>6.01</v>
      </c>
      <c r="K1248" t="s">
        <v>4891</v>
      </c>
      <c r="M1248" t="s">
        <v>4915</v>
      </c>
      <c r="N1248">
        <v>8</v>
      </c>
      <c r="O1248" t="s">
        <v>6527</v>
      </c>
      <c r="P1248" t="s">
        <v>7644</v>
      </c>
      <c r="Q1248">
        <v>9</v>
      </c>
      <c r="R1248">
        <v>3</v>
      </c>
      <c r="S1248">
        <v>3.08</v>
      </c>
      <c r="T1248">
        <v>4.08</v>
      </c>
      <c r="U1248">
        <v>493.56</v>
      </c>
      <c r="V1248">
        <v>107.63</v>
      </c>
      <c r="W1248">
        <v>2.68</v>
      </c>
      <c r="X1248">
        <v>7.13</v>
      </c>
      <c r="Y1248">
        <v>7.28</v>
      </c>
      <c r="Z1248">
        <v>3</v>
      </c>
      <c r="AA1248" t="s">
        <v>5102</v>
      </c>
      <c r="AB1248">
        <v>0</v>
      </c>
      <c r="AC1248">
        <v>8</v>
      </c>
      <c r="AD1248">
        <v>2.545</v>
      </c>
      <c r="AF1248" t="s">
        <v>5108</v>
      </c>
      <c r="AI1248">
        <v>0</v>
      </c>
      <c r="AJ1248">
        <v>0</v>
      </c>
      <c r="AK1248" t="s">
        <v>7724</v>
      </c>
      <c r="AL1248" t="s">
        <v>7724</v>
      </c>
      <c r="AM1248" t="s">
        <v>7796</v>
      </c>
    </row>
    <row r="1249" spans="1:39">
      <c r="A1249" t="s">
        <v>6166</v>
      </c>
      <c r="B1249" t="s">
        <v>4554</v>
      </c>
      <c r="C1249" t="s">
        <v>4556</v>
      </c>
      <c r="D1249">
        <v>978</v>
      </c>
      <c r="E1249" t="s">
        <v>4559</v>
      </c>
      <c r="F1249">
        <v>6.01</v>
      </c>
      <c r="K1249" t="s">
        <v>4891</v>
      </c>
      <c r="L1249" t="s">
        <v>4892</v>
      </c>
      <c r="M1249" t="s">
        <v>6455</v>
      </c>
      <c r="N1249">
        <v>9</v>
      </c>
      <c r="O1249" t="s">
        <v>6593</v>
      </c>
      <c r="P1249" t="s">
        <v>7645</v>
      </c>
      <c r="Q1249">
        <v>7</v>
      </c>
      <c r="R1249">
        <v>0</v>
      </c>
      <c r="S1249">
        <v>3.65</v>
      </c>
      <c r="T1249">
        <v>3.65</v>
      </c>
      <c r="U1249">
        <v>403.44</v>
      </c>
      <c r="V1249">
        <v>101.23</v>
      </c>
      <c r="W1249">
        <v>2.96</v>
      </c>
      <c r="Y1249">
        <v>3.87</v>
      </c>
      <c r="Z1249">
        <v>3</v>
      </c>
      <c r="AA1249" t="s">
        <v>5102</v>
      </c>
      <c r="AB1249">
        <v>0</v>
      </c>
      <c r="AC1249">
        <v>5</v>
      </c>
      <c r="AD1249">
        <v>4.165380952380953</v>
      </c>
      <c r="AF1249" t="s">
        <v>5108</v>
      </c>
      <c r="AI1249">
        <v>0</v>
      </c>
      <c r="AJ1249">
        <v>0</v>
      </c>
      <c r="AK1249" t="s">
        <v>7774</v>
      </c>
      <c r="AL1249" t="s">
        <v>7774</v>
      </c>
      <c r="AM1249" t="s">
        <v>7796</v>
      </c>
    </row>
    <row r="1250" spans="1:39">
      <c r="A1250" t="s">
        <v>6167</v>
      </c>
      <c r="B1250" t="s">
        <v>4554</v>
      </c>
      <c r="C1250" t="s">
        <v>4556</v>
      </c>
      <c r="D1250">
        <v>980</v>
      </c>
      <c r="E1250" t="s">
        <v>4559</v>
      </c>
      <c r="F1250">
        <v>6.01</v>
      </c>
      <c r="K1250" t="s">
        <v>4891</v>
      </c>
      <c r="L1250" t="s">
        <v>4892</v>
      </c>
      <c r="M1250" t="s">
        <v>6477</v>
      </c>
      <c r="N1250">
        <v>9</v>
      </c>
      <c r="O1250" t="s">
        <v>6620</v>
      </c>
      <c r="P1250" t="s">
        <v>7646</v>
      </c>
      <c r="Q1250">
        <v>6</v>
      </c>
      <c r="R1250">
        <v>2</v>
      </c>
      <c r="S1250">
        <v>1.45</v>
      </c>
      <c r="T1250">
        <v>3.61</v>
      </c>
      <c r="U1250">
        <v>349.44</v>
      </c>
      <c r="V1250">
        <v>80.2</v>
      </c>
      <c r="W1250">
        <v>3.04</v>
      </c>
      <c r="X1250">
        <v>9.460000000000001</v>
      </c>
      <c r="Y1250">
        <v>9.59</v>
      </c>
      <c r="Z1250">
        <v>3</v>
      </c>
      <c r="AA1250" t="s">
        <v>5102</v>
      </c>
      <c r="AB1250">
        <v>0</v>
      </c>
      <c r="AC1250">
        <v>4</v>
      </c>
      <c r="AD1250">
        <v>4.4</v>
      </c>
      <c r="AF1250" t="s">
        <v>5109</v>
      </c>
      <c r="AI1250">
        <v>0</v>
      </c>
      <c r="AJ1250">
        <v>0</v>
      </c>
      <c r="AK1250" t="s">
        <v>7792</v>
      </c>
      <c r="AL1250" t="s">
        <v>7792</v>
      </c>
      <c r="AM1250" t="s">
        <v>7796</v>
      </c>
    </row>
    <row r="1251" spans="1:39">
      <c r="A1251" t="s">
        <v>6168</v>
      </c>
      <c r="B1251" t="s">
        <v>4554</v>
      </c>
      <c r="C1251" t="s">
        <v>4556</v>
      </c>
      <c r="D1251">
        <v>980</v>
      </c>
      <c r="E1251" t="s">
        <v>4559</v>
      </c>
      <c r="F1251">
        <v>6.01</v>
      </c>
      <c r="K1251" t="s">
        <v>4891</v>
      </c>
      <c r="M1251" t="s">
        <v>6478</v>
      </c>
      <c r="N1251">
        <v>8</v>
      </c>
      <c r="O1251" t="s">
        <v>6621</v>
      </c>
      <c r="P1251" t="s">
        <v>7647</v>
      </c>
      <c r="Q1251">
        <v>7</v>
      </c>
      <c r="R1251">
        <v>0</v>
      </c>
      <c r="S1251">
        <v>2.81</v>
      </c>
      <c r="T1251">
        <v>2.81</v>
      </c>
      <c r="U1251">
        <v>416.82</v>
      </c>
      <c r="V1251">
        <v>86.66</v>
      </c>
      <c r="W1251">
        <v>3.28</v>
      </c>
      <c r="Y1251">
        <v>0</v>
      </c>
      <c r="Z1251">
        <v>2</v>
      </c>
      <c r="AA1251" t="s">
        <v>5102</v>
      </c>
      <c r="AB1251">
        <v>0</v>
      </c>
      <c r="AC1251">
        <v>3</v>
      </c>
      <c r="AD1251">
        <v>5.189142857142857</v>
      </c>
      <c r="AF1251" t="s">
        <v>5108</v>
      </c>
      <c r="AI1251">
        <v>0</v>
      </c>
      <c r="AJ1251">
        <v>0</v>
      </c>
      <c r="AK1251" t="s">
        <v>7793</v>
      </c>
      <c r="AL1251" t="s">
        <v>7793</v>
      </c>
      <c r="AM1251" t="s">
        <v>7796</v>
      </c>
    </row>
    <row r="1252" spans="1:39">
      <c r="A1252" t="s">
        <v>6169</v>
      </c>
      <c r="B1252" t="s">
        <v>4554</v>
      </c>
      <c r="C1252" t="s">
        <v>4556</v>
      </c>
      <c r="D1252">
        <v>990</v>
      </c>
      <c r="E1252" t="s">
        <v>4559</v>
      </c>
      <c r="F1252">
        <v>6</v>
      </c>
      <c r="K1252" t="s">
        <v>4891</v>
      </c>
      <c r="M1252" t="s">
        <v>6423</v>
      </c>
      <c r="N1252">
        <v>8</v>
      </c>
      <c r="O1252" t="s">
        <v>6552</v>
      </c>
      <c r="P1252" t="s">
        <v>7648</v>
      </c>
      <c r="Q1252">
        <v>8</v>
      </c>
      <c r="R1252">
        <v>2</v>
      </c>
      <c r="S1252">
        <v>2.5</v>
      </c>
      <c r="T1252">
        <v>2.5</v>
      </c>
      <c r="U1252">
        <v>381.47</v>
      </c>
      <c r="V1252">
        <v>111.08</v>
      </c>
      <c r="W1252">
        <v>2.49</v>
      </c>
      <c r="X1252">
        <v>9.83</v>
      </c>
      <c r="Y1252">
        <v>4.46</v>
      </c>
      <c r="Z1252">
        <v>3</v>
      </c>
      <c r="AA1252" t="s">
        <v>5102</v>
      </c>
      <c r="AB1252">
        <v>0</v>
      </c>
      <c r="AC1252">
        <v>3</v>
      </c>
      <c r="AD1252">
        <v>4.393976190476191</v>
      </c>
      <c r="AF1252" t="s">
        <v>5108</v>
      </c>
      <c r="AI1252">
        <v>0</v>
      </c>
      <c r="AJ1252">
        <v>0</v>
      </c>
      <c r="AK1252" t="s">
        <v>7741</v>
      </c>
      <c r="AL1252" t="s">
        <v>7741</v>
      </c>
      <c r="AM1252" t="s">
        <v>7796</v>
      </c>
    </row>
    <row r="1253" spans="1:39">
      <c r="A1253" t="s">
        <v>6170</v>
      </c>
      <c r="B1253" t="s">
        <v>4554</v>
      </c>
      <c r="C1253" t="s">
        <v>4556</v>
      </c>
      <c r="D1253">
        <v>990</v>
      </c>
      <c r="E1253" t="s">
        <v>4559</v>
      </c>
      <c r="F1253">
        <v>6</v>
      </c>
      <c r="K1253" t="s">
        <v>4891</v>
      </c>
      <c r="L1253" t="s">
        <v>4892</v>
      </c>
      <c r="M1253" t="s">
        <v>6380</v>
      </c>
      <c r="N1253">
        <v>9</v>
      </c>
      <c r="O1253" t="s">
        <v>6502</v>
      </c>
      <c r="P1253" t="s">
        <v>7649</v>
      </c>
      <c r="Q1253">
        <v>7</v>
      </c>
      <c r="R1253">
        <v>2</v>
      </c>
      <c r="S1253">
        <v>-0.6</v>
      </c>
      <c r="T1253">
        <v>1.86</v>
      </c>
      <c r="U1253">
        <v>462.65</v>
      </c>
      <c r="V1253">
        <v>104.45</v>
      </c>
      <c r="W1253">
        <v>2.93</v>
      </c>
      <c r="X1253">
        <v>5.55</v>
      </c>
      <c r="Y1253">
        <v>9.470000000000001</v>
      </c>
      <c r="Z1253">
        <v>2</v>
      </c>
      <c r="AA1253" t="s">
        <v>5102</v>
      </c>
      <c r="AB1253">
        <v>0</v>
      </c>
      <c r="AC1253">
        <v>4</v>
      </c>
      <c r="AD1253">
        <v>3.550119047619048</v>
      </c>
      <c r="AF1253" t="s">
        <v>7682</v>
      </c>
      <c r="AI1253">
        <v>0</v>
      </c>
      <c r="AJ1253">
        <v>0</v>
      </c>
      <c r="AK1253" t="s">
        <v>7705</v>
      </c>
      <c r="AL1253" t="s">
        <v>7705</v>
      </c>
      <c r="AM1253" t="s">
        <v>7796</v>
      </c>
    </row>
    <row r="1254" spans="1:39">
      <c r="A1254" t="s">
        <v>6171</v>
      </c>
      <c r="B1254" t="s">
        <v>4554</v>
      </c>
      <c r="C1254" t="s">
        <v>4556</v>
      </c>
      <c r="D1254">
        <v>993</v>
      </c>
      <c r="E1254" t="s">
        <v>4559</v>
      </c>
      <c r="F1254">
        <v>6</v>
      </c>
      <c r="K1254" t="s">
        <v>4891</v>
      </c>
      <c r="M1254" t="s">
        <v>6449</v>
      </c>
      <c r="N1254">
        <v>8</v>
      </c>
      <c r="O1254" t="s">
        <v>6585</v>
      </c>
      <c r="P1254" t="s">
        <v>7650</v>
      </c>
      <c r="Q1254">
        <v>8</v>
      </c>
      <c r="R1254">
        <v>2</v>
      </c>
      <c r="S1254">
        <v>-0.13</v>
      </c>
      <c r="T1254">
        <v>2.07</v>
      </c>
      <c r="U1254">
        <v>380.45</v>
      </c>
      <c r="V1254">
        <v>88.33</v>
      </c>
      <c r="W1254">
        <v>1.96</v>
      </c>
      <c r="X1254">
        <v>9.15</v>
      </c>
      <c r="Y1254">
        <v>9.66</v>
      </c>
      <c r="Z1254">
        <v>3</v>
      </c>
      <c r="AA1254" t="s">
        <v>5102</v>
      </c>
      <c r="AB1254">
        <v>0</v>
      </c>
      <c r="AC1254">
        <v>3</v>
      </c>
      <c r="AD1254">
        <v>4.523928571428572</v>
      </c>
      <c r="AF1254" t="s">
        <v>5109</v>
      </c>
      <c r="AI1254">
        <v>0</v>
      </c>
      <c r="AJ1254">
        <v>0</v>
      </c>
      <c r="AK1254" t="s">
        <v>7768</v>
      </c>
      <c r="AL1254" t="s">
        <v>7768</v>
      </c>
      <c r="AM1254" t="s">
        <v>7796</v>
      </c>
    </row>
    <row r="1255" spans="1:39">
      <c r="A1255" t="s">
        <v>6172</v>
      </c>
      <c r="B1255" t="s">
        <v>4554</v>
      </c>
      <c r="C1255" t="s">
        <v>4556</v>
      </c>
      <c r="D1255">
        <v>1000</v>
      </c>
      <c r="E1255" t="s">
        <v>4559</v>
      </c>
      <c r="F1255">
        <v>6</v>
      </c>
      <c r="K1255" t="s">
        <v>4891</v>
      </c>
      <c r="M1255" t="s">
        <v>6466</v>
      </c>
      <c r="N1255">
        <v>8</v>
      </c>
      <c r="O1255" t="s">
        <v>6607</v>
      </c>
      <c r="P1255" t="s">
        <v>7651</v>
      </c>
      <c r="Q1255">
        <v>6</v>
      </c>
      <c r="R1255">
        <v>0</v>
      </c>
      <c r="S1255">
        <v>2.6</v>
      </c>
      <c r="T1255">
        <v>2.6</v>
      </c>
      <c r="U1255">
        <v>406.41</v>
      </c>
      <c r="V1255">
        <v>51.77</v>
      </c>
      <c r="W1255">
        <v>3.02</v>
      </c>
      <c r="Y1255">
        <v>0.14</v>
      </c>
      <c r="Z1255">
        <v>3</v>
      </c>
      <c r="AA1255" t="s">
        <v>5102</v>
      </c>
      <c r="AB1255">
        <v>0</v>
      </c>
      <c r="AC1255">
        <v>3</v>
      </c>
      <c r="AD1255">
        <v>5.3685</v>
      </c>
      <c r="AF1255" t="s">
        <v>5108</v>
      </c>
      <c r="AI1255">
        <v>0</v>
      </c>
      <c r="AJ1255">
        <v>0</v>
      </c>
      <c r="AK1255" t="s">
        <v>7785</v>
      </c>
      <c r="AL1255" t="s">
        <v>7785</v>
      </c>
      <c r="AM1255" t="s">
        <v>7796</v>
      </c>
    </row>
    <row r="1256" spans="1:39">
      <c r="A1256" t="s">
        <v>5389</v>
      </c>
      <c r="B1256" t="s">
        <v>4554</v>
      </c>
      <c r="C1256" t="s">
        <v>4556</v>
      </c>
      <c r="D1256">
        <v>1000</v>
      </c>
      <c r="E1256" t="s">
        <v>4559</v>
      </c>
      <c r="F1256">
        <v>6</v>
      </c>
      <c r="K1256" t="s">
        <v>4891</v>
      </c>
      <c r="L1256" t="s">
        <v>4892</v>
      </c>
      <c r="M1256" t="s">
        <v>6472</v>
      </c>
      <c r="N1256">
        <v>9</v>
      </c>
      <c r="O1256" t="s">
        <v>6615</v>
      </c>
      <c r="P1256" t="s">
        <v>6868</v>
      </c>
      <c r="Q1256">
        <v>7</v>
      </c>
      <c r="R1256">
        <v>2</v>
      </c>
      <c r="S1256">
        <v>2.15</v>
      </c>
      <c r="T1256">
        <v>2.15</v>
      </c>
      <c r="U1256">
        <v>346.42</v>
      </c>
      <c r="V1256">
        <v>115.27</v>
      </c>
      <c r="W1256">
        <v>1.45</v>
      </c>
      <c r="X1256">
        <v>10.41</v>
      </c>
      <c r="Y1256">
        <v>4.24</v>
      </c>
      <c r="Z1256">
        <v>3</v>
      </c>
      <c r="AA1256" t="s">
        <v>5102</v>
      </c>
      <c r="AB1256">
        <v>0</v>
      </c>
      <c r="AC1256">
        <v>3</v>
      </c>
      <c r="AD1256">
        <v>4.582666666666666</v>
      </c>
      <c r="AF1256" t="s">
        <v>5108</v>
      </c>
      <c r="AI1256">
        <v>0</v>
      </c>
      <c r="AJ1256">
        <v>0</v>
      </c>
      <c r="AK1256" t="s">
        <v>7712</v>
      </c>
      <c r="AL1256" t="s">
        <v>7712</v>
      </c>
      <c r="AM1256" t="s">
        <v>7796</v>
      </c>
    </row>
    <row r="1257" spans="1:39">
      <c r="A1257" t="s">
        <v>6173</v>
      </c>
      <c r="B1257" t="s">
        <v>4554</v>
      </c>
      <c r="C1257" t="s">
        <v>4556</v>
      </c>
      <c r="D1257">
        <v>1000</v>
      </c>
      <c r="E1257" t="s">
        <v>4559</v>
      </c>
      <c r="F1257">
        <v>6</v>
      </c>
      <c r="K1257" t="s">
        <v>4891</v>
      </c>
      <c r="L1257" t="s">
        <v>4892</v>
      </c>
      <c r="M1257" t="s">
        <v>6387</v>
      </c>
      <c r="N1257">
        <v>9</v>
      </c>
      <c r="O1257" t="s">
        <v>6511</v>
      </c>
      <c r="P1257" t="s">
        <v>7652</v>
      </c>
      <c r="Q1257">
        <v>7</v>
      </c>
      <c r="R1257">
        <v>1</v>
      </c>
      <c r="S1257">
        <v>1.25</v>
      </c>
      <c r="T1257">
        <v>1.3</v>
      </c>
      <c r="U1257">
        <v>345.38</v>
      </c>
      <c r="V1257">
        <v>106.32</v>
      </c>
      <c r="W1257">
        <v>1.46</v>
      </c>
      <c r="X1257">
        <v>8.15</v>
      </c>
      <c r="Y1257">
        <v>1.51</v>
      </c>
      <c r="Z1257">
        <v>3</v>
      </c>
      <c r="AA1257" t="s">
        <v>5102</v>
      </c>
      <c r="AB1257">
        <v>0</v>
      </c>
      <c r="AC1257">
        <v>3</v>
      </c>
      <c r="AD1257">
        <v>5.289333333333333</v>
      </c>
      <c r="AF1257" t="s">
        <v>5108</v>
      </c>
      <c r="AI1257">
        <v>0</v>
      </c>
      <c r="AJ1257">
        <v>0</v>
      </c>
      <c r="AK1257" t="s">
        <v>7712</v>
      </c>
      <c r="AL1257" t="s">
        <v>7712</v>
      </c>
      <c r="AM1257" t="s">
        <v>7796</v>
      </c>
    </row>
    <row r="1258" spans="1:39">
      <c r="A1258" t="s">
        <v>6174</v>
      </c>
      <c r="B1258" t="s">
        <v>4554</v>
      </c>
      <c r="C1258" t="s">
        <v>4556</v>
      </c>
      <c r="D1258">
        <v>1000</v>
      </c>
      <c r="E1258" t="s">
        <v>4559</v>
      </c>
      <c r="F1258">
        <v>6</v>
      </c>
      <c r="K1258" t="s">
        <v>4891</v>
      </c>
      <c r="M1258" t="s">
        <v>6453</v>
      </c>
      <c r="N1258">
        <v>8</v>
      </c>
      <c r="O1258" t="s">
        <v>6590</v>
      </c>
      <c r="P1258" t="s">
        <v>7653</v>
      </c>
      <c r="Q1258">
        <v>7</v>
      </c>
      <c r="R1258">
        <v>0</v>
      </c>
      <c r="T1258">
        <v>1.74</v>
      </c>
      <c r="U1258">
        <v>390.9</v>
      </c>
      <c r="V1258">
        <v>60.25</v>
      </c>
      <c r="W1258">
        <v>3.01</v>
      </c>
      <c r="Y1258">
        <v>4.01</v>
      </c>
      <c r="Z1258">
        <v>3</v>
      </c>
      <c r="AA1258" t="s">
        <v>5102</v>
      </c>
      <c r="AB1258">
        <v>0</v>
      </c>
      <c r="AC1258">
        <v>3</v>
      </c>
      <c r="AF1258" t="s">
        <v>5108</v>
      </c>
      <c r="AI1258">
        <v>0</v>
      </c>
      <c r="AJ1258">
        <v>0</v>
      </c>
      <c r="AK1258" t="s">
        <v>7772</v>
      </c>
      <c r="AL1258" t="s">
        <v>7772</v>
      </c>
      <c r="AM1258" t="s">
        <v>7796</v>
      </c>
    </row>
    <row r="1259" spans="1:39">
      <c r="A1259" t="s">
        <v>6175</v>
      </c>
      <c r="B1259" t="s">
        <v>4554</v>
      </c>
      <c r="C1259" t="s">
        <v>4556</v>
      </c>
      <c r="D1259">
        <v>1000</v>
      </c>
      <c r="E1259" t="s">
        <v>4559</v>
      </c>
      <c r="F1259">
        <v>6</v>
      </c>
      <c r="K1259" t="s">
        <v>4891</v>
      </c>
      <c r="M1259" t="s">
        <v>6453</v>
      </c>
      <c r="N1259">
        <v>8</v>
      </c>
      <c r="O1259" t="s">
        <v>6590</v>
      </c>
      <c r="P1259" t="s">
        <v>7654</v>
      </c>
      <c r="Q1259">
        <v>7</v>
      </c>
      <c r="R1259">
        <v>0</v>
      </c>
      <c r="T1259">
        <v>2.28</v>
      </c>
      <c r="U1259">
        <v>450.49</v>
      </c>
      <c r="V1259">
        <v>60.25</v>
      </c>
      <c r="W1259">
        <v>3.94</v>
      </c>
      <c r="Y1259">
        <v>3.97</v>
      </c>
      <c r="Z1259">
        <v>3</v>
      </c>
      <c r="AA1259" t="s">
        <v>5102</v>
      </c>
      <c r="AB1259">
        <v>0</v>
      </c>
      <c r="AC1259">
        <v>4</v>
      </c>
      <c r="AF1259" t="s">
        <v>5108</v>
      </c>
      <c r="AI1259">
        <v>0</v>
      </c>
      <c r="AJ1259">
        <v>0</v>
      </c>
      <c r="AK1259" t="s">
        <v>7772</v>
      </c>
      <c r="AL1259" t="s">
        <v>7772</v>
      </c>
      <c r="AM1259" t="s">
        <v>7796</v>
      </c>
    </row>
    <row r="1260" spans="1:39">
      <c r="A1260" t="s">
        <v>6176</v>
      </c>
      <c r="B1260" t="s">
        <v>4554</v>
      </c>
      <c r="C1260" t="s">
        <v>4556</v>
      </c>
      <c r="D1260">
        <v>1000</v>
      </c>
      <c r="E1260" t="s">
        <v>4559</v>
      </c>
      <c r="F1260">
        <v>6</v>
      </c>
      <c r="K1260" t="s">
        <v>4891</v>
      </c>
      <c r="L1260" t="s">
        <v>4892</v>
      </c>
      <c r="M1260" t="s">
        <v>6479</v>
      </c>
      <c r="N1260">
        <v>9</v>
      </c>
      <c r="O1260" t="s">
        <v>6622</v>
      </c>
      <c r="P1260" t="s">
        <v>7655</v>
      </c>
      <c r="Q1260">
        <v>6</v>
      </c>
      <c r="R1260">
        <v>1</v>
      </c>
      <c r="S1260">
        <v>1.79</v>
      </c>
      <c r="T1260">
        <v>1.79</v>
      </c>
      <c r="U1260">
        <v>417.47</v>
      </c>
      <c r="V1260">
        <v>91.42</v>
      </c>
      <c r="W1260">
        <v>1.8</v>
      </c>
      <c r="X1260">
        <v>10.38</v>
      </c>
      <c r="Y1260">
        <v>5.03</v>
      </c>
      <c r="Z1260">
        <v>3</v>
      </c>
      <c r="AA1260" t="s">
        <v>5102</v>
      </c>
      <c r="AB1260">
        <v>0</v>
      </c>
      <c r="AC1260">
        <v>4</v>
      </c>
      <c r="AD1260">
        <v>5.3755</v>
      </c>
      <c r="AF1260" t="s">
        <v>5108</v>
      </c>
      <c r="AI1260">
        <v>0</v>
      </c>
      <c r="AJ1260">
        <v>0</v>
      </c>
      <c r="AK1260" t="s">
        <v>7794</v>
      </c>
      <c r="AL1260" t="s">
        <v>7794</v>
      </c>
      <c r="AM1260" t="s">
        <v>7796</v>
      </c>
    </row>
    <row r="1261" spans="1:39">
      <c r="A1261" t="s">
        <v>6177</v>
      </c>
      <c r="B1261" t="s">
        <v>4554</v>
      </c>
      <c r="C1261" t="s">
        <v>4556</v>
      </c>
      <c r="D1261">
        <v>1000</v>
      </c>
      <c r="E1261" t="s">
        <v>4559</v>
      </c>
      <c r="F1261">
        <v>6</v>
      </c>
      <c r="K1261" t="s">
        <v>4891</v>
      </c>
      <c r="L1261" t="s">
        <v>4892</v>
      </c>
      <c r="M1261" t="s">
        <v>6450</v>
      </c>
      <c r="N1261">
        <v>9</v>
      </c>
      <c r="O1261" t="s">
        <v>6586</v>
      </c>
      <c r="P1261" t="s">
        <v>7656</v>
      </c>
      <c r="Q1261">
        <v>6</v>
      </c>
      <c r="R1261">
        <v>1</v>
      </c>
      <c r="S1261">
        <v>2.43</v>
      </c>
      <c r="T1261">
        <v>2.43</v>
      </c>
      <c r="U1261">
        <v>497.54</v>
      </c>
      <c r="V1261">
        <v>75.02</v>
      </c>
      <c r="W1261">
        <v>4.71</v>
      </c>
      <c r="Y1261">
        <v>2.56</v>
      </c>
      <c r="Z1261">
        <v>3</v>
      </c>
      <c r="AA1261" t="s">
        <v>5102</v>
      </c>
      <c r="AB1261">
        <v>0</v>
      </c>
      <c r="AC1261">
        <v>5</v>
      </c>
      <c r="AD1261">
        <v>4.635904761904762</v>
      </c>
      <c r="AF1261" t="s">
        <v>5108</v>
      </c>
      <c r="AI1261">
        <v>0</v>
      </c>
      <c r="AJ1261">
        <v>0</v>
      </c>
      <c r="AK1261" t="s">
        <v>7769</v>
      </c>
      <c r="AL1261" t="s">
        <v>7769</v>
      </c>
      <c r="AM1261" t="s">
        <v>7796</v>
      </c>
    </row>
    <row r="1262" spans="1:39">
      <c r="A1262" t="s">
        <v>6178</v>
      </c>
      <c r="B1262" t="s">
        <v>4554</v>
      </c>
      <c r="C1262" t="s">
        <v>4556</v>
      </c>
      <c r="D1262">
        <v>1000</v>
      </c>
      <c r="E1262" t="s">
        <v>4559</v>
      </c>
      <c r="F1262">
        <v>6</v>
      </c>
      <c r="K1262" t="s">
        <v>4891</v>
      </c>
      <c r="L1262" t="s">
        <v>4892</v>
      </c>
      <c r="M1262" t="s">
        <v>6448</v>
      </c>
      <c r="N1262">
        <v>9</v>
      </c>
      <c r="O1262" t="s">
        <v>6584</v>
      </c>
      <c r="P1262" t="s">
        <v>7657</v>
      </c>
      <c r="Q1262">
        <v>5</v>
      </c>
      <c r="R1262">
        <v>1</v>
      </c>
      <c r="S1262">
        <v>3.67</v>
      </c>
      <c r="T1262">
        <v>3.67</v>
      </c>
      <c r="U1262">
        <v>287.41</v>
      </c>
      <c r="V1262">
        <v>51.8</v>
      </c>
      <c r="W1262">
        <v>4.05</v>
      </c>
      <c r="Y1262">
        <v>3</v>
      </c>
      <c r="Z1262">
        <v>3</v>
      </c>
      <c r="AA1262" t="s">
        <v>5102</v>
      </c>
      <c r="AB1262">
        <v>0</v>
      </c>
      <c r="AC1262">
        <v>3</v>
      </c>
      <c r="AD1262">
        <v>4.663333333333334</v>
      </c>
      <c r="AF1262" t="s">
        <v>5108</v>
      </c>
      <c r="AI1262">
        <v>0</v>
      </c>
      <c r="AJ1262">
        <v>0</v>
      </c>
      <c r="AK1262" t="s">
        <v>7767</v>
      </c>
      <c r="AL1262" t="s">
        <v>7767</v>
      </c>
      <c r="AM1262" t="s">
        <v>7796</v>
      </c>
    </row>
    <row r="1263" spans="1:39">
      <c r="A1263" t="s">
        <v>6179</v>
      </c>
      <c r="B1263" t="s">
        <v>4554</v>
      </c>
      <c r="C1263" t="s">
        <v>4556</v>
      </c>
      <c r="D1263">
        <v>1000</v>
      </c>
      <c r="E1263" t="s">
        <v>4559</v>
      </c>
      <c r="F1263">
        <v>6</v>
      </c>
      <c r="K1263" t="s">
        <v>4891</v>
      </c>
      <c r="L1263" t="s">
        <v>4892</v>
      </c>
      <c r="M1263" t="s">
        <v>6448</v>
      </c>
      <c r="N1263">
        <v>9</v>
      </c>
      <c r="O1263" t="s">
        <v>6584</v>
      </c>
      <c r="P1263" t="s">
        <v>7658</v>
      </c>
      <c r="Q1263">
        <v>4</v>
      </c>
      <c r="R1263">
        <v>1</v>
      </c>
      <c r="S1263">
        <v>1.94</v>
      </c>
      <c r="T1263">
        <v>1.94</v>
      </c>
      <c r="U1263">
        <v>295.29</v>
      </c>
      <c r="V1263">
        <v>51.8</v>
      </c>
      <c r="W1263">
        <v>3.96</v>
      </c>
      <c r="Y1263">
        <v>2.92</v>
      </c>
      <c r="Z1263">
        <v>3</v>
      </c>
      <c r="AA1263" t="s">
        <v>5102</v>
      </c>
      <c r="AB1263">
        <v>0</v>
      </c>
      <c r="AC1263">
        <v>1</v>
      </c>
      <c r="AD1263">
        <v>5.833333333333333</v>
      </c>
      <c r="AF1263" t="s">
        <v>5108</v>
      </c>
      <c r="AI1263">
        <v>0</v>
      </c>
      <c r="AJ1263">
        <v>0</v>
      </c>
      <c r="AK1263" t="s">
        <v>7767</v>
      </c>
      <c r="AL1263" t="s">
        <v>7767</v>
      </c>
      <c r="AM1263" t="s">
        <v>7796</v>
      </c>
    </row>
    <row r="1264" spans="1:39">
      <c r="A1264" t="s">
        <v>6180</v>
      </c>
      <c r="B1264" t="s">
        <v>4554</v>
      </c>
      <c r="C1264" t="s">
        <v>4556</v>
      </c>
      <c r="D1264">
        <v>1000</v>
      </c>
      <c r="E1264" t="s">
        <v>4559</v>
      </c>
      <c r="F1264">
        <v>6</v>
      </c>
      <c r="K1264" t="s">
        <v>4891</v>
      </c>
      <c r="L1264" t="s">
        <v>4892</v>
      </c>
      <c r="M1264" t="s">
        <v>6448</v>
      </c>
      <c r="N1264">
        <v>9</v>
      </c>
      <c r="O1264" t="s">
        <v>6584</v>
      </c>
      <c r="P1264" t="s">
        <v>7659</v>
      </c>
      <c r="Q1264">
        <v>5</v>
      </c>
      <c r="R1264">
        <v>1</v>
      </c>
      <c r="S1264">
        <v>2.94</v>
      </c>
      <c r="T1264">
        <v>2.94</v>
      </c>
      <c r="U1264">
        <v>256.33</v>
      </c>
      <c r="V1264">
        <v>56.73</v>
      </c>
      <c r="W1264">
        <v>3.08</v>
      </c>
      <c r="Y1264">
        <v>3.63</v>
      </c>
      <c r="Z1264">
        <v>3</v>
      </c>
      <c r="AA1264" t="s">
        <v>5102</v>
      </c>
      <c r="AB1264">
        <v>0</v>
      </c>
      <c r="AC1264">
        <v>2</v>
      </c>
      <c r="AD1264">
        <v>5.363333333333333</v>
      </c>
      <c r="AF1264" t="s">
        <v>5108</v>
      </c>
      <c r="AI1264">
        <v>0</v>
      </c>
      <c r="AJ1264">
        <v>0</v>
      </c>
      <c r="AK1264" t="s">
        <v>7767</v>
      </c>
      <c r="AL1264" t="s">
        <v>7767</v>
      </c>
      <c r="AM1264" t="s">
        <v>7796</v>
      </c>
    </row>
    <row r="1265" spans="1:39">
      <c r="A1265" t="s">
        <v>5890</v>
      </c>
      <c r="B1265" t="s">
        <v>4554</v>
      </c>
      <c r="C1265" t="s">
        <v>4556</v>
      </c>
      <c r="D1265">
        <v>1000</v>
      </c>
      <c r="E1265" t="s">
        <v>4559</v>
      </c>
      <c r="F1265">
        <v>6</v>
      </c>
      <c r="K1265" t="s">
        <v>4891</v>
      </c>
      <c r="L1265" t="s">
        <v>4892</v>
      </c>
      <c r="M1265" t="s">
        <v>6443</v>
      </c>
      <c r="N1265">
        <v>9</v>
      </c>
      <c r="O1265" t="s">
        <v>6578</v>
      </c>
      <c r="P1265" t="s">
        <v>7369</v>
      </c>
      <c r="Q1265">
        <v>6</v>
      </c>
      <c r="R1265">
        <v>2</v>
      </c>
      <c r="S1265">
        <v>0.5600000000000001</v>
      </c>
      <c r="T1265">
        <v>2.31</v>
      </c>
      <c r="U1265">
        <v>419.58</v>
      </c>
      <c r="V1265">
        <v>101.21</v>
      </c>
      <c r="W1265">
        <v>3.39</v>
      </c>
      <c r="X1265">
        <v>5.92</v>
      </c>
      <c r="Y1265">
        <v>1.99</v>
      </c>
      <c r="Z1265">
        <v>2</v>
      </c>
      <c r="AA1265" t="s">
        <v>5102</v>
      </c>
      <c r="AB1265">
        <v>0</v>
      </c>
      <c r="AC1265">
        <v>2</v>
      </c>
      <c r="AD1265">
        <v>4.700761904761904</v>
      </c>
      <c r="AF1265" t="s">
        <v>5110</v>
      </c>
      <c r="AI1265">
        <v>0</v>
      </c>
      <c r="AJ1265">
        <v>0</v>
      </c>
      <c r="AK1265" t="s">
        <v>7705</v>
      </c>
      <c r="AL1265" t="s">
        <v>7705</v>
      </c>
      <c r="AM1265" t="s">
        <v>7796</v>
      </c>
    </row>
    <row r="1266" spans="1:39">
      <c r="A1266" t="s">
        <v>6181</v>
      </c>
      <c r="B1266" t="s">
        <v>4554</v>
      </c>
      <c r="C1266" t="s">
        <v>4556</v>
      </c>
      <c r="D1266">
        <v>1000</v>
      </c>
      <c r="E1266" t="s">
        <v>4559</v>
      </c>
      <c r="F1266">
        <v>6</v>
      </c>
      <c r="K1266" t="s">
        <v>4891</v>
      </c>
      <c r="L1266" t="s">
        <v>4892</v>
      </c>
      <c r="M1266" t="s">
        <v>6387</v>
      </c>
      <c r="N1266">
        <v>9</v>
      </c>
      <c r="O1266" t="s">
        <v>6511</v>
      </c>
      <c r="P1266" t="s">
        <v>7660</v>
      </c>
      <c r="Q1266">
        <v>5</v>
      </c>
      <c r="R1266">
        <v>1</v>
      </c>
      <c r="S1266">
        <v>2.62</v>
      </c>
      <c r="T1266">
        <v>2.67</v>
      </c>
      <c r="U1266">
        <v>282.3</v>
      </c>
      <c r="V1266">
        <v>68.52</v>
      </c>
      <c r="W1266">
        <v>2.36</v>
      </c>
      <c r="X1266">
        <v>8.289999999999999</v>
      </c>
      <c r="Y1266">
        <v>1.89</v>
      </c>
      <c r="Z1266">
        <v>3</v>
      </c>
      <c r="AA1266" t="s">
        <v>5102</v>
      </c>
      <c r="AB1266">
        <v>0</v>
      </c>
      <c r="AC1266">
        <v>3</v>
      </c>
      <c r="AD1266">
        <v>5.523333333333333</v>
      </c>
      <c r="AF1266" t="s">
        <v>5108</v>
      </c>
      <c r="AI1266">
        <v>0</v>
      </c>
      <c r="AJ1266">
        <v>0</v>
      </c>
      <c r="AK1266" t="s">
        <v>7712</v>
      </c>
      <c r="AL1266" t="s">
        <v>7712</v>
      </c>
      <c r="AM1266" t="s">
        <v>7796</v>
      </c>
    </row>
    <row r="1267" spans="1:39">
      <c r="A1267" t="s">
        <v>6182</v>
      </c>
      <c r="B1267" t="s">
        <v>4554</v>
      </c>
      <c r="C1267" t="s">
        <v>4556</v>
      </c>
      <c r="D1267">
        <v>1000</v>
      </c>
      <c r="E1267" t="s">
        <v>4559</v>
      </c>
      <c r="F1267">
        <v>6</v>
      </c>
      <c r="K1267" t="s">
        <v>4891</v>
      </c>
      <c r="L1267" t="s">
        <v>4892</v>
      </c>
      <c r="M1267" t="s">
        <v>6480</v>
      </c>
      <c r="N1267">
        <v>9</v>
      </c>
      <c r="O1267" t="s">
        <v>6623</v>
      </c>
      <c r="P1267" t="s">
        <v>7661</v>
      </c>
      <c r="Q1267">
        <v>4</v>
      </c>
      <c r="R1267">
        <v>2</v>
      </c>
      <c r="S1267">
        <v>6.7</v>
      </c>
      <c r="T1267">
        <v>6.86</v>
      </c>
      <c r="U1267">
        <v>356.46</v>
      </c>
      <c r="V1267">
        <v>70.67</v>
      </c>
      <c r="W1267">
        <v>5.64</v>
      </c>
      <c r="X1267">
        <v>7.84</v>
      </c>
      <c r="Y1267">
        <v>0</v>
      </c>
      <c r="Z1267">
        <v>2</v>
      </c>
      <c r="AA1267" t="s">
        <v>5102</v>
      </c>
      <c r="AB1267">
        <v>1</v>
      </c>
      <c r="AC1267">
        <v>1</v>
      </c>
      <c r="AD1267">
        <v>3.5</v>
      </c>
      <c r="AF1267" t="s">
        <v>5108</v>
      </c>
      <c r="AI1267">
        <v>0</v>
      </c>
      <c r="AJ1267">
        <v>0</v>
      </c>
      <c r="AK1267" t="s">
        <v>7795</v>
      </c>
      <c r="AL1267" t="s">
        <v>7795</v>
      </c>
      <c r="AM1267" t="s">
        <v>7796</v>
      </c>
    </row>
    <row r="1268" spans="1:39">
      <c r="A1268" t="s">
        <v>6183</v>
      </c>
      <c r="B1268" t="s">
        <v>4554</v>
      </c>
      <c r="C1268" t="s">
        <v>4556</v>
      </c>
      <c r="D1268">
        <v>1000</v>
      </c>
      <c r="E1268" t="s">
        <v>4559</v>
      </c>
      <c r="F1268">
        <v>6</v>
      </c>
      <c r="K1268" t="s">
        <v>4891</v>
      </c>
      <c r="L1268" t="s">
        <v>4892</v>
      </c>
      <c r="M1268" t="s">
        <v>6394</v>
      </c>
      <c r="N1268">
        <v>9</v>
      </c>
      <c r="O1268" t="s">
        <v>6519</v>
      </c>
      <c r="P1268" t="s">
        <v>7662</v>
      </c>
      <c r="Q1268">
        <v>5</v>
      </c>
      <c r="R1268">
        <v>1</v>
      </c>
      <c r="S1268">
        <v>1.64</v>
      </c>
      <c r="T1268">
        <v>2.03</v>
      </c>
      <c r="U1268">
        <v>301.32</v>
      </c>
      <c r="V1268">
        <v>68.54000000000001</v>
      </c>
      <c r="W1268">
        <v>3.28</v>
      </c>
      <c r="X1268">
        <v>7.23</v>
      </c>
      <c r="Y1268">
        <v>0</v>
      </c>
      <c r="Z1268">
        <v>2</v>
      </c>
      <c r="AA1268" t="s">
        <v>5102</v>
      </c>
      <c r="AB1268">
        <v>0</v>
      </c>
      <c r="AC1268">
        <v>3</v>
      </c>
      <c r="AD1268">
        <v>5.833333333333333</v>
      </c>
      <c r="AF1268" t="s">
        <v>5108</v>
      </c>
      <c r="AI1268">
        <v>0</v>
      </c>
      <c r="AJ1268">
        <v>0</v>
      </c>
      <c r="AK1268" t="s">
        <v>7717</v>
      </c>
      <c r="AL1268" t="s">
        <v>7717</v>
      </c>
      <c r="AM1268" t="s">
        <v>7796</v>
      </c>
    </row>
    <row r="1269" spans="1:39">
      <c r="A1269" t="s">
        <v>6184</v>
      </c>
      <c r="B1269" t="s">
        <v>4554</v>
      </c>
      <c r="C1269" t="s">
        <v>4556</v>
      </c>
      <c r="D1269">
        <v>1000</v>
      </c>
      <c r="E1269" t="s">
        <v>4559</v>
      </c>
      <c r="F1269">
        <v>6</v>
      </c>
      <c r="K1269" t="s">
        <v>4891</v>
      </c>
      <c r="L1269" t="s">
        <v>4892</v>
      </c>
      <c r="M1269" t="s">
        <v>6373</v>
      </c>
      <c r="N1269">
        <v>9</v>
      </c>
      <c r="O1269" t="s">
        <v>6489</v>
      </c>
      <c r="P1269" t="s">
        <v>7663</v>
      </c>
      <c r="Q1269">
        <v>8</v>
      </c>
      <c r="R1269">
        <v>2</v>
      </c>
      <c r="S1269">
        <v>3.47</v>
      </c>
      <c r="T1269">
        <v>4.94</v>
      </c>
      <c r="U1269">
        <v>577.61</v>
      </c>
      <c r="V1269">
        <v>129.2</v>
      </c>
      <c r="W1269">
        <v>5.24</v>
      </c>
      <c r="X1269">
        <v>5.67</v>
      </c>
      <c r="Y1269">
        <v>2.87</v>
      </c>
      <c r="Z1269">
        <v>5</v>
      </c>
      <c r="AA1269" t="s">
        <v>5102</v>
      </c>
      <c r="AB1269">
        <v>2</v>
      </c>
      <c r="AC1269">
        <v>7</v>
      </c>
      <c r="AD1269">
        <v>1.795</v>
      </c>
      <c r="AF1269" t="s">
        <v>5110</v>
      </c>
      <c r="AI1269">
        <v>0</v>
      </c>
      <c r="AJ1269">
        <v>0</v>
      </c>
      <c r="AK1269" t="s">
        <v>7692</v>
      </c>
      <c r="AL1269" t="s">
        <v>7692</v>
      </c>
      <c r="AM1269" t="s">
        <v>7796</v>
      </c>
    </row>
    <row r="1270" spans="1:39">
      <c r="A1270" t="s">
        <v>6185</v>
      </c>
      <c r="B1270" t="s">
        <v>4554</v>
      </c>
      <c r="C1270" t="s">
        <v>4556</v>
      </c>
      <c r="D1270">
        <v>1000</v>
      </c>
      <c r="E1270" t="s">
        <v>4559</v>
      </c>
      <c r="F1270">
        <v>6</v>
      </c>
      <c r="K1270" t="s">
        <v>4891</v>
      </c>
      <c r="L1270" t="s">
        <v>4892</v>
      </c>
      <c r="M1270" t="s">
        <v>6408</v>
      </c>
      <c r="N1270">
        <v>9</v>
      </c>
      <c r="O1270" t="s">
        <v>6535</v>
      </c>
      <c r="P1270" t="s">
        <v>7664</v>
      </c>
      <c r="Q1270">
        <v>8</v>
      </c>
      <c r="R1270">
        <v>2</v>
      </c>
      <c r="S1270">
        <v>3.5</v>
      </c>
      <c r="T1270">
        <v>3.5</v>
      </c>
      <c r="U1270">
        <v>454.49</v>
      </c>
      <c r="V1270">
        <v>116.54</v>
      </c>
      <c r="W1270">
        <v>3.12</v>
      </c>
      <c r="X1270">
        <v>10.85</v>
      </c>
      <c r="Y1270">
        <v>1.31</v>
      </c>
      <c r="Z1270">
        <v>5</v>
      </c>
      <c r="AA1270" t="s">
        <v>5102</v>
      </c>
      <c r="AB1270">
        <v>0</v>
      </c>
      <c r="AC1270">
        <v>5</v>
      </c>
      <c r="AD1270">
        <v>2.940404761904762</v>
      </c>
      <c r="AF1270" t="s">
        <v>5108</v>
      </c>
      <c r="AI1270">
        <v>0</v>
      </c>
      <c r="AJ1270">
        <v>0</v>
      </c>
      <c r="AK1270" t="s">
        <v>5113</v>
      </c>
      <c r="AL1270" t="s">
        <v>5113</v>
      </c>
      <c r="AM1270" t="s">
        <v>7796</v>
      </c>
    </row>
    <row r="1271" spans="1:39">
      <c r="A1271" t="s">
        <v>6186</v>
      </c>
      <c r="B1271" t="s">
        <v>4554</v>
      </c>
      <c r="C1271" t="s">
        <v>4556</v>
      </c>
      <c r="D1271">
        <v>1000</v>
      </c>
      <c r="E1271" t="s">
        <v>4559</v>
      </c>
      <c r="F1271">
        <v>6</v>
      </c>
      <c r="K1271" t="s">
        <v>4891</v>
      </c>
      <c r="L1271" t="s">
        <v>4892</v>
      </c>
      <c r="M1271" t="s">
        <v>6408</v>
      </c>
      <c r="N1271">
        <v>9</v>
      </c>
      <c r="O1271" t="s">
        <v>6535</v>
      </c>
      <c r="P1271" t="s">
        <v>7665</v>
      </c>
      <c r="Q1271">
        <v>5</v>
      </c>
      <c r="R1271">
        <v>1</v>
      </c>
      <c r="S1271">
        <v>3.83</v>
      </c>
      <c r="T1271">
        <v>3.83</v>
      </c>
      <c r="U1271">
        <v>454.92</v>
      </c>
      <c r="V1271">
        <v>76.88</v>
      </c>
      <c r="W1271">
        <v>5.08</v>
      </c>
      <c r="X1271">
        <v>12.3</v>
      </c>
      <c r="Y1271">
        <v>2.11</v>
      </c>
      <c r="Z1271">
        <v>5</v>
      </c>
      <c r="AA1271" t="s">
        <v>5102</v>
      </c>
      <c r="AB1271">
        <v>1</v>
      </c>
      <c r="AC1271">
        <v>4</v>
      </c>
      <c r="AD1271">
        <v>3.825333333333333</v>
      </c>
      <c r="AF1271" t="s">
        <v>5108</v>
      </c>
      <c r="AI1271">
        <v>0</v>
      </c>
      <c r="AJ1271">
        <v>0</v>
      </c>
      <c r="AK1271" t="s">
        <v>5113</v>
      </c>
      <c r="AL1271" t="s">
        <v>5113</v>
      </c>
      <c r="AM1271" t="s">
        <v>7796</v>
      </c>
    </row>
  </sheetData>
  <mergeCells count="5">
    <mergeCell ref="A1:J1"/>
    <mergeCell ref="K1:O1"/>
    <mergeCell ref="Q1:AE1"/>
    <mergeCell ref="AF1:AK1"/>
    <mergeCell ref="AL1:AM1"/>
  </mergeCells>
  <conditionalFormatting sqref="AE1:AE1272">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76"/>
  <sheetViews>
    <sheetView workbookViewId="0"/>
  </sheetViews>
  <sheetFormatPr defaultRowHeight="15"/>
  <sheetData>
    <row r="1" spans="1:39">
      <c r="A1" s="1" t="s">
        <v>5136</v>
      </c>
      <c r="B1" s="1"/>
      <c r="C1" s="1"/>
      <c r="D1" s="1"/>
      <c r="E1" s="1"/>
      <c r="F1" s="1"/>
      <c r="G1" s="1"/>
      <c r="H1" s="1"/>
      <c r="I1" s="1"/>
      <c r="J1" s="1"/>
      <c r="K1" s="1" t="s">
        <v>5137</v>
      </c>
      <c r="L1" s="1"/>
      <c r="M1" s="1"/>
      <c r="N1" s="1"/>
      <c r="O1" s="1"/>
      <c r="P1" s="1" t="s">
        <v>5138</v>
      </c>
      <c r="Q1" s="1" t="s">
        <v>5139</v>
      </c>
      <c r="R1" s="1"/>
      <c r="S1" s="1"/>
      <c r="T1" s="1"/>
      <c r="U1" s="1"/>
      <c r="V1" s="1"/>
      <c r="W1" s="1"/>
      <c r="X1" s="1"/>
      <c r="Y1" s="1"/>
      <c r="Z1" s="1"/>
      <c r="AA1" s="1"/>
      <c r="AB1" s="1"/>
      <c r="AC1" s="1"/>
      <c r="AD1" s="1"/>
      <c r="AE1" s="1"/>
      <c r="AF1" s="1" t="s">
        <v>5140</v>
      </c>
      <c r="AG1" s="1"/>
      <c r="AH1" s="1"/>
      <c r="AI1" s="1"/>
      <c r="AJ1" s="1"/>
      <c r="AK1" s="1"/>
      <c r="AL1" s="1" t="s">
        <v>5141</v>
      </c>
      <c r="AM1" s="1"/>
    </row>
    <row r="2" spans="1:39">
      <c r="A2" s="5" t="s">
        <v>4679</v>
      </c>
      <c r="B2" s="5" t="s">
        <v>4680</v>
      </c>
      <c r="C2" s="5" t="s">
        <v>4396</v>
      </c>
      <c r="D2" s="5" t="s">
        <v>4681</v>
      </c>
      <c r="E2" s="5" t="s">
        <v>4398</v>
      </c>
      <c r="F2" s="5" t="s">
        <v>4682</v>
      </c>
      <c r="G2" s="5" t="s">
        <v>5142</v>
      </c>
      <c r="H2" s="5" t="s">
        <v>5143</v>
      </c>
      <c r="I2" s="5" t="s">
        <v>4685</v>
      </c>
      <c r="J2" s="5" t="s">
        <v>5144</v>
      </c>
      <c r="K2" s="5" t="s">
        <v>4686</v>
      </c>
      <c r="L2" s="5" t="s">
        <v>4687</v>
      </c>
      <c r="M2" s="5" t="s">
        <v>4688</v>
      </c>
      <c r="N2" s="5" t="s">
        <v>4689</v>
      </c>
      <c r="O2" s="5" t="s">
        <v>4690</v>
      </c>
      <c r="P2" s="5" t="s">
        <v>4691</v>
      </c>
      <c r="Q2" s="5" t="s">
        <v>4692</v>
      </c>
      <c r="R2" s="5" t="s">
        <v>4693</v>
      </c>
      <c r="S2" s="5" t="s">
        <v>4694</v>
      </c>
      <c r="T2" s="5" t="s">
        <v>4695</v>
      </c>
      <c r="U2" s="5" t="s">
        <v>4696</v>
      </c>
      <c r="V2" s="5" t="s">
        <v>4697</v>
      </c>
      <c r="W2" s="5" t="s">
        <v>4698</v>
      </c>
      <c r="X2" s="5" t="s">
        <v>4699</v>
      </c>
      <c r="Y2" s="5" t="s">
        <v>4700</v>
      </c>
      <c r="Z2" s="5" t="s">
        <v>4701</v>
      </c>
      <c r="AA2" s="5" t="s">
        <v>4702</v>
      </c>
      <c r="AB2" s="5" t="s">
        <v>4703</v>
      </c>
      <c r="AC2" s="5" t="s">
        <v>4704</v>
      </c>
      <c r="AD2" s="5" t="s">
        <v>4705</v>
      </c>
      <c r="AE2" s="5" t="s">
        <v>4706</v>
      </c>
      <c r="AF2" s="5" t="s">
        <v>4707</v>
      </c>
      <c r="AG2" s="5" t="s">
        <v>4708</v>
      </c>
      <c r="AH2" s="5" t="s">
        <v>4709</v>
      </c>
      <c r="AI2" s="5" t="s">
        <v>4710</v>
      </c>
      <c r="AJ2" s="5" t="s">
        <v>4711</v>
      </c>
      <c r="AK2" s="5" t="s">
        <v>4712</v>
      </c>
      <c r="AL2" s="5" t="s">
        <v>4713</v>
      </c>
      <c r="AM2" s="5" t="s">
        <v>3627</v>
      </c>
    </row>
    <row r="3" spans="1:39">
      <c r="A3" t="s">
        <v>7797</v>
      </c>
      <c r="B3" t="s">
        <v>7852</v>
      </c>
      <c r="C3" t="s">
        <v>4556</v>
      </c>
      <c r="D3">
        <v>105</v>
      </c>
      <c r="E3" t="s">
        <v>7854</v>
      </c>
      <c r="G3" t="s">
        <v>7855</v>
      </c>
      <c r="H3" t="s">
        <v>4558</v>
      </c>
      <c r="K3" t="s">
        <v>4891</v>
      </c>
      <c r="L3" t="s">
        <v>4892</v>
      </c>
      <c r="M3" t="s">
        <v>7861</v>
      </c>
      <c r="N3">
        <v>9</v>
      </c>
      <c r="O3" t="s">
        <v>7878</v>
      </c>
      <c r="P3" t="s">
        <v>7895</v>
      </c>
      <c r="Q3">
        <v>5</v>
      </c>
      <c r="R3">
        <v>2</v>
      </c>
      <c r="S3">
        <v>2.29</v>
      </c>
      <c r="T3">
        <v>2.29</v>
      </c>
      <c r="U3">
        <v>401.47</v>
      </c>
      <c r="V3">
        <v>87.04000000000001</v>
      </c>
      <c r="W3">
        <v>2.76</v>
      </c>
      <c r="X3">
        <v>13.44</v>
      </c>
      <c r="Y3">
        <v>1.82</v>
      </c>
      <c r="Z3">
        <v>4</v>
      </c>
      <c r="AA3" t="s">
        <v>5102</v>
      </c>
      <c r="AB3">
        <v>0</v>
      </c>
      <c r="AC3">
        <v>4</v>
      </c>
      <c r="AD3">
        <v>5.058785714285714</v>
      </c>
      <c r="AF3" t="s">
        <v>5108</v>
      </c>
      <c r="AI3">
        <v>0</v>
      </c>
      <c r="AJ3">
        <v>0</v>
      </c>
      <c r="AK3" t="s">
        <v>7953</v>
      </c>
      <c r="AL3" t="s">
        <v>7953</v>
      </c>
      <c r="AM3" t="s">
        <v>7796</v>
      </c>
    </row>
    <row r="4" spans="1:39">
      <c r="A4" t="s">
        <v>7798</v>
      </c>
      <c r="B4" t="s">
        <v>7852</v>
      </c>
      <c r="C4" t="s">
        <v>4556</v>
      </c>
      <c r="D4">
        <v>103</v>
      </c>
      <c r="E4" t="s">
        <v>7854</v>
      </c>
      <c r="G4" t="s">
        <v>7855</v>
      </c>
      <c r="H4" t="s">
        <v>4558</v>
      </c>
      <c r="K4" t="s">
        <v>4891</v>
      </c>
      <c r="L4" t="s">
        <v>4892</v>
      </c>
      <c r="M4" t="s">
        <v>7861</v>
      </c>
      <c r="N4">
        <v>9</v>
      </c>
      <c r="O4" t="s">
        <v>7878</v>
      </c>
      <c r="P4" t="s">
        <v>7896</v>
      </c>
      <c r="Q4">
        <v>5</v>
      </c>
      <c r="R4">
        <v>1</v>
      </c>
      <c r="S4">
        <v>2.4</v>
      </c>
      <c r="T4">
        <v>2.4</v>
      </c>
      <c r="U4">
        <v>401.47</v>
      </c>
      <c r="V4">
        <v>76.04000000000001</v>
      </c>
      <c r="W4">
        <v>3.03</v>
      </c>
      <c r="X4">
        <v>13.6</v>
      </c>
      <c r="Y4">
        <v>1.82</v>
      </c>
      <c r="Z4">
        <v>4</v>
      </c>
      <c r="AA4" t="s">
        <v>5102</v>
      </c>
      <c r="AB4">
        <v>0</v>
      </c>
      <c r="AC4">
        <v>4</v>
      </c>
      <c r="AD4">
        <v>5.337119047619047</v>
      </c>
      <c r="AF4" t="s">
        <v>5108</v>
      </c>
      <c r="AI4">
        <v>0</v>
      </c>
      <c r="AJ4">
        <v>0</v>
      </c>
      <c r="AK4" t="s">
        <v>7953</v>
      </c>
      <c r="AL4" t="s">
        <v>7953</v>
      </c>
      <c r="AM4" t="s">
        <v>7796</v>
      </c>
    </row>
    <row r="5" spans="1:39">
      <c r="A5" t="s">
        <v>7799</v>
      </c>
      <c r="B5" t="s">
        <v>7852</v>
      </c>
      <c r="C5" t="s">
        <v>4556</v>
      </c>
      <c r="D5">
        <v>101</v>
      </c>
      <c r="E5" t="s">
        <v>7854</v>
      </c>
      <c r="G5" t="s">
        <v>7855</v>
      </c>
      <c r="H5" t="s">
        <v>4558</v>
      </c>
      <c r="K5" t="s">
        <v>4891</v>
      </c>
      <c r="L5" t="s">
        <v>4892</v>
      </c>
      <c r="M5" t="s">
        <v>7861</v>
      </c>
      <c r="N5">
        <v>9</v>
      </c>
      <c r="O5" t="s">
        <v>7878</v>
      </c>
      <c r="P5" t="s">
        <v>7897</v>
      </c>
      <c r="Q5">
        <v>4</v>
      </c>
      <c r="R5">
        <v>2</v>
      </c>
      <c r="S5">
        <v>0.75</v>
      </c>
      <c r="T5">
        <v>0.75</v>
      </c>
      <c r="U5">
        <v>319.37</v>
      </c>
      <c r="V5">
        <v>75.59999999999999</v>
      </c>
      <c r="W5">
        <v>2.4</v>
      </c>
      <c r="X5">
        <v>12.97</v>
      </c>
      <c r="Y5">
        <v>1.34</v>
      </c>
      <c r="Z5">
        <v>4</v>
      </c>
      <c r="AA5" t="s">
        <v>5102</v>
      </c>
      <c r="AB5">
        <v>0</v>
      </c>
      <c r="AC5">
        <v>3</v>
      </c>
      <c r="AD5">
        <v>5.5</v>
      </c>
      <c r="AF5" t="s">
        <v>5108</v>
      </c>
      <c r="AI5">
        <v>0</v>
      </c>
      <c r="AJ5">
        <v>0</v>
      </c>
      <c r="AK5" t="s">
        <v>7953</v>
      </c>
      <c r="AL5" t="s">
        <v>7953</v>
      </c>
      <c r="AM5" t="s">
        <v>7796</v>
      </c>
    </row>
    <row r="6" spans="1:39">
      <c r="A6" t="s">
        <v>7800</v>
      </c>
      <c r="B6" t="s">
        <v>7853</v>
      </c>
      <c r="C6" t="s">
        <v>4556</v>
      </c>
      <c r="D6">
        <v>100</v>
      </c>
      <c r="E6" t="s">
        <v>7854</v>
      </c>
      <c r="G6" t="s">
        <v>7856</v>
      </c>
      <c r="H6" t="s">
        <v>4558</v>
      </c>
      <c r="K6" t="s">
        <v>4891</v>
      </c>
      <c r="M6" t="s">
        <v>7862</v>
      </c>
      <c r="N6">
        <v>8</v>
      </c>
      <c r="O6" t="s">
        <v>7879</v>
      </c>
      <c r="P6" t="s">
        <v>7898</v>
      </c>
      <c r="Q6">
        <v>4</v>
      </c>
      <c r="R6">
        <v>2</v>
      </c>
      <c r="S6">
        <v>6</v>
      </c>
      <c r="T6">
        <v>6.52</v>
      </c>
      <c r="U6">
        <v>545.61</v>
      </c>
      <c r="V6">
        <v>64.26000000000001</v>
      </c>
      <c r="W6">
        <v>5.68</v>
      </c>
      <c r="X6">
        <v>13</v>
      </c>
      <c r="Y6">
        <v>7.74</v>
      </c>
      <c r="Z6">
        <v>4</v>
      </c>
      <c r="AA6" t="s">
        <v>5102</v>
      </c>
      <c r="AB6">
        <v>2</v>
      </c>
      <c r="AC6">
        <v>5</v>
      </c>
      <c r="AD6">
        <v>2.5</v>
      </c>
      <c r="AF6" t="s">
        <v>5108</v>
      </c>
      <c r="AI6">
        <v>0</v>
      </c>
      <c r="AJ6">
        <v>0</v>
      </c>
      <c r="AK6" t="s">
        <v>7954</v>
      </c>
      <c r="AL6" t="s">
        <v>7954</v>
      </c>
      <c r="AM6" t="s">
        <v>7796</v>
      </c>
    </row>
    <row r="7" spans="1:39">
      <c r="A7" t="s">
        <v>7801</v>
      </c>
      <c r="B7" t="s">
        <v>7853</v>
      </c>
      <c r="C7" t="s">
        <v>4556</v>
      </c>
      <c r="D7">
        <v>100</v>
      </c>
      <c r="E7" t="s">
        <v>7854</v>
      </c>
      <c r="G7" t="s">
        <v>7856</v>
      </c>
      <c r="H7" t="s">
        <v>4558</v>
      </c>
      <c r="K7" t="s">
        <v>4891</v>
      </c>
      <c r="M7" t="s">
        <v>7862</v>
      </c>
      <c r="N7">
        <v>8</v>
      </c>
      <c r="O7" t="s">
        <v>7879</v>
      </c>
      <c r="P7" t="s">
        <v>7899</v>
      </c>
      <c r="Q7">
        <v>4</v>
      </c>
      <c r="R7">
        <v>1</v>
      </c>
      <c r="S7">
        <v>5.27</v>
      </c>
      <c r="T7">
        <v>5.78</v>
      </c>
      <c r="U7">
        <v>506.57</v>
      </c>
      <c r="V7">
        <v>48.47</v>
      </c>
      <c r="W7">
        <v>5.2</v>
      </c>
      <c r="X7">
        <v>12.99</v>
      </c>
      <c r="Y7">
        <v>7.74</v>
      </c>
      <c r="Z7">
        <v>3</v>
      </c>
      <c r="AA7" t="s">
        <v>5102</v>
      </c>
      <c r="AB7">
        <v>2</v>
      </c>
      <c r="AC7">
        <v>5</v>
      </c>
      <c r="AD7">
        <v>2.833333333333333</v>
      </c>
      <c r="AF7" t="s">
        <v>5108</v>
      </c>
      <c r="AI7">
        <v>0</v>
      </c>
      <c r="AJ7">
        <v>0</v>
      </c>
      <c r="AK7" t="s">
        <v>7954</v>
      </c>
      <c r="AL7" t="s">
        <v>7954</v>
      </c>
      <c r="AM7" t="s">
        <v>7796</v>
      </c>
    </row>
    <row r="8" spans="1:39">
      <c r="A8" t="s">
        <v>7802</v>
      </c>
      <c r="B8" t="s">
        <v>7853</v>
      </c>
      <c r="C8" t="s">
        <v>4556</v>
      </c>
      <c r="D8">
        <v>100</v>
      </c>
      <c r="E8" t="s">
        <v>7854</v>
      </c>
      <c r="G8" t="s">
        <v>7857</v>
      </c>
      <c r="H8" t="s">
        <v>4558</v>
      </c>
      <c r="K8" t="s">
        <v>4891</v>
      </c>
      <c r="M8" t="s">
        <v>7863</v>
      </c>
      <c r="N8">
        <v>8</v>
      </c>
      <c r="O8" t="s">
        <v>7880</v>
      </c>
      <c r="P8" t="s">
        <v>7900</v>
      </c>
      <c r="Q8">
        <v>3</v>
      </c>
      <c r="R8">
        <v>1</v>
      </c>
      <c r="S8">
        <v>1.08</v>
      </c>
      <c r="T8">
        <v>2.11</v>
      </c>
      <c r="U8">
        <v>200.24</v>
      </c>
      <c r="V8">
        <v>48.14</v>
      </c>
      <c r="W8">
        <v>2.24</v>
      </c>
      <c r="Y8">
        <v>8.4</v>
      </c>
      <c r="Z8">
        <v>2</v>
      </c>
      <c r="AA8" t="s">
        <v>7950</v>
      </c>
      <c r="AB8">
        <v>0</v>
      </c>
      <c r="AC8">
        <v>3</v>
      </c>
      <c r="AD8">
        <v>5.633333333333333</v>
      </c>
      <c r="AF8" t="s">
        <v>5108</v>
      </c>
      <c r="AI8">
        <v>0</v>
      </c>
      <c r="AJ8">
        <v>0</v>
      </c>
      <c r="AK8" t="s">
        <v>7955</v>
      </c>
      <c r="AL8" t="s">
        <v>7955</v>
      </c>
      <c r="AM8" t="s">
        <v>7796</v>
      </c>
    </row>
    <row r="9" spans="1:39">
      <c r="A9" t="s">
        <v>7801</v>
      </c>
      <c r="B9" t="s">
        <v>7853</v>
      </c>
      <c r="C9" t="s">
        <v>4556</v>
      </c>
      <c r="D9">
        <v>100</v>
      </c>
      <c r="E9" t="s">
        <v>7854</v>
      </c>
      <c r="G9" t="s">
        <v>7856</v>
      </c>
      <c r="H9" t="s">
        <v>4558</v>
      </c>
      <c r="K9" t="s">
        <v>4891</v>
      </c>
      <c r="M9" t="s">
        <v>7862</v>
      </c>
      <c r="N9">
        <v>8</v>
      </c>
      <c r="O9" t="s">
        <v>7879</v>
      </c>
      <c r="P9" t="s">
        <v>7899</v>
      </c>
      <c r="Q9">
        <v>4</v>
      </c>
      <c r="R9">
        <v>1</v>
      </c>
      <c r="S9">
        <v>5.27</v>
      </c>
      <c r="T9">
        <v>5.78</v>
      </c>
      <c r="U9">
        <v>506.57</v>
      </c>
      <c r="V9">
        <v>48.47</v>
      </c>
      <c r="W9">
        <v>5.2</v>
      </c>
      <c r="X9">
        <v>12.99</v>
      </c>
      <c r="Y9">
        <v>7.74</v>
      </c>
      <c r="Z9">
        <v>3</v>
      </c>
      <c r="AA9" t="s">
        <v>5102</v>
      </c>
      <c r="AB9">
        <v>2</v>
      </c>
      <c r="AC9">
        <v>5</v>
      </c>
      <c r="AD9">
        <v>2.833333333333333</v>
      </c>
      <c r="AF9" t="s">
        <v>5108</v>
      </c>
      <c r="AI9">
        <v>0</v>
      </c>
      <c r="AJ9">
        <v>0</v>
      </c>
      <c r="AK9" t="s">
        <v>7954</v>
      </c>
      <c r="AL9" t="s">
        <v>7954</v>
      </c>
      <c r="AM9" t="s">
        <v>7796</v>
      </c>
    </row>
    <row r="10" spans="1:39">
      <c r="A10" t="s">
        <v>7803</v>
      </c>
      <c r="B10" t="s">
        <v>7853</v>
      </c>
      <c r="C10" t="s">
        <v>4556</v>
      </c>
      <c r="D10">
        <v>100</v>
      </c>
      <c r="E10" t="s">
        <v>7854</v>
      </c>
      <c r="G10" t="s">
        <v>7856</v>
      </c>
      <c r="H10" t="s">
        <v>4558</v>
      </c>
      <c r="K10" t="s">
        <v>4891</v>
      </c>
      <c r="L10" t="s">
        <v>4892</v>
      </c>
      <c r="M10" t="s">
        <v>7864</v>
      </c>
      <c r="N10">
        <v>9</v>
      </c>
      <c r="O10" t="s">
        <v>7881</v>
      </c>
      <c r="P10" t="s">
        <v>7901</v>
      </c>
      <c r="Q10">
        <v>3</v>
      </c>
      <c r="R10">
        <v>2</v>
      </c>
      <c r="S10">
        <v>-1.13</v>
      </c>
      <c r="T10">
        <v>1.67</v>
      </c>
      <c r="U10">
        <v>297.31</v>
      </c>
      <c r="V10">
        <v>71.55</v>
      </c>
      <c r="W10">
        <v>3.45</v>
      </c>
      <c r="X10">
        <v>4.47</v>
      </c>
      <c r="Y10">
        <v>0</v>
      </c>
      <c r="Z10">
        <v>3</v>
      </c>
      <c r="AA10" t="s">
        <v>5102</v>
      </c>
      <c r="AB10">
        <v>0</v>
      </c>
      <c r="AC10">
        <v>5</v>
      </c>
      <c r="AD10">
        <v>5.5</v>
      </c>
      <c r="AF10" t="s">
        <v>5110</v>
      </c>
      <c r="AI10">
        <v>0</v>
      </c>
      <c r="AJ10">
        <v>0</v>
      </c>
      <c r="AK10" t="s">
        <v>7717</v>
      </c>
      <c r="AL10" t="s">
        <v>7717</v>
      </c>
      <c r="AM10" t="s">
        <v>7796</v>
      </c>
    </row>
    <row r="11" spans="1:39">
      <c r="A11" t="s">
        <v>4746</v>
      </c>
      <c r="B11" t="s">
        <v>7852</v>
      </c>
      <c r="C11" t="s">
        <v>4556</v>
      </c>
      <c r="D11">
        <v>100</v>
      </c>
      <c r="E11" t="s">
        <v>7854</v>
      </c>
      <c r="G11" t="s">
        <v>7855</v>
      </c>
      <c r="H11" t="s">
        <v>4558</v>
      </c>
      <c r="K11" t="s">
        <v>4891</v>
      </c>
      <c r="M11" t="s">
        <v>7865</v>
      </c>
      <c r="N11">
        <v>8</v>
      </c>
      <c r="O11" t="s">
        <v>7882</v>
      </c>
      <c r="P11" t="s">
        <v>4972</v>
      </c>
      <c r="Q11">
        <v>7</v>
      </c>
      <c r="R11">
        <v>2</v>
      </c>
      <c r="S11">
        <v>1.48</v>
      </c>
      <c r="T11">
        <v>3.04</v>
      </c>
      <c r="U11">
        <v>460.88</v>
      </c>
      <c r="V11">
        <v>118.35</v>
      </c>
      <c r="W11">
        <v>3.34</v>
      </c>
      <c r="X11">
        <v>5.62</v>
      </c>
      <c r="Y11">
        <v>2.84</v>
      </c>
      <c r="Z11">
        <v>4</v>
      </c>
      <c r="AA11" t="s">
        <v>5102</v>
      </c>
      <c r="AB11">
        <v>0</v>
      </c>
      <c r="AC11">
        <v>5</v>
      </c>
      <c r="AD11">
        <v>3.814428571428572</v>
      </c>
      <c r="AF11" t="s">
        <v>5110</v>
      </c>
      <c r="AI11">
        <v>0</v>
      </c>
      <c r="AJ11">
        <v>0</v>
      </c>
      <c r="AK11" t="s">
        <v>5126</v>
      </c>
      <c r="AL11" t="s">
        <v>5126</v>
      </c>
      <c r="AM11" t="s">
        <v>7796</v>
      </c>
    </row>
    <row r="12" spans="1:39">
      <c r="A12" t="s">
        <v>7804</v>
      </c>
      <c r="B12" t="s">
        <v>7852</v>
      </c>
      <c r="C12" t="s">
        <v>4556</v>
      </c>
      <c r="D12">
        <v>100</v>
      </c>
      <c r="E12" t="s">
        <v>7854</v>
      </c>
      <c r="G12" t="s">
        <v>7856</v>
      </c>
      <c r="H12" t="s">
        <v>4558</v>
      </c>
      <c r="K12" t="s">
        <v>4891</v>
      </c>
      <c r="M12" t="s">
        <v>7866</v>
      </c>
      <c r="N12">
        <v>8</v>
      </c>
      <c r="O12" t="s">
        <v>7883</v>
      </c>
      <c r="P12" t="s">
        <v>7902</v>
      </c>
      <c r="Q12">
        <v>8</v>
      </c>
      <c r="R12">
        <v>1</v>
      </c>
      <c r="S12">
        <v>1.67</v>
      </c>
      <c r="T12">
        <v>2.58</v>
      </c>
      <c r="U12">
        <v>432.47</v>
      </c>
      <c r="V12">
        <v>115.28</v>
      </c>
      <c r="W12">
        <v>3.56</v>
      </c>
      <c r="X12">
        <v>6.5</v>
      </c>
      <c r="Y12">
        <v>2.6</v>
      </c>
      <c r="Z12">
        <v>5</v>
      </c>
      <c r="AA12" t="s">
        <v>5102</v>
      </c>
      <c r="AB12">
        <v>0</v>
      </c>
      <c r="AC12">
        <v>5</v>
      </c>
      <c r="AD12">
        <v>4.473023809523809</v>
      </c>
      <c r="AF12" t="s">
        <v>5110</v>
      </c>
      <c r="AI12">
        <v>0</v>
      </c>
      <c r="AJ12">
        <v>0</v>
      </c>
      <c r="AK12" t="s">
        <v>7956</v>
      </c>
      <c r="AL12" t="s">
        <v>7956</v>
      </c>
      <c r="AM12" t="s">
        <v>7796</v>
      </c>
    </row>
    <row r="13" spans="1:39">
      <c r="A13" t="s">
        <v>7800</v>
      </c>
      <c r="B13" t="s">
        <v>7853</v>
      </c>
      <c r="C13" t="s">
        <v>4556</v>
      </c>
      <c r="D13">
        <v>100</v>
      </c>
      <c r="E13" t="s">
        <v>7854</v>
      </c>
      <c r="G13" t="s">
        <v>7856</v>
      </c>
      <c r="H13" t="s">
        <v>4558</v>
      </c>
      <c r="K13" t="s">
        <v>4891</v>
      </c>
      <c r="M13" t="s">
        <v>7862</v>
      </c>
      <c r="N13">
        <v>8</v>
      </c>
      <c r="O13" t="s">
        <v>7879</v>
      </c>
      <c r="P13" t="s">
        <v>7898</v>
      </c>
      <c r="Q13">
        <v>4</v>
      </c>
      <c r="R13">
        <v>2</v>
      </c>
      <c r="S13">
        <v>6</v>
      </c>
      <c r="T13">
        <v>6.52</v>
      </c>
      <c r="U13">
        <v>545.61</v>
      </c>
      <c r="V13">
        <v>64.26000000000001</v>
      </c>
      <c r="W13">
        <v>5.68</v>
      </c>
      <c r="X13">
        <v>13</v>
      </c>
      <c r="Y13">
        <v>7.74</v>
      </c>
      <c r="Z13">
        <v>4</v>
      </c>
      <c r="AA13" t="s">
        <v>5102</v>
      </c>
      <c r="AB13">
        <v>2</v>
      </c>
      <c r="AC13">
        <v>5</v>
      </c>
      <c r="AD13">
        <v>2.5</v>
      </c>
      <c r="AF13" t="s">
        <v>5108</v>
      </c>
      <c r="AI13">
        <v>0</v>
      </c>
      <c r="AJ13">
        <v>0</v>
      </c>
      <c r="AK13" t="s">
        <v>7954</v>
      </c>
      <c r="AL13" t="s">
        <v>7954</v>
      </c>
      <c r="AM13" t="s">
        <v>7796</v>
      </c>
    </row>
    <row r="14" spans="1:39">
      <c r="A14" t="s">
        <v>5196</v>
      </c>
      <c r="B14" t="s">
        <v>7853</v>
      </c>
      <c r="C14" t="s">
        <v>4556</v>
      </c>
      <c r="D14">
        <v>100</v>
      </c>
      <c r="E14" t="s">
        <v>7854</v>
      </c>
      <c r="G14" t="s">
        <v>7856</v>
      </c>
      <c r="H14" t="s">
        <v>4558</v>
      </c>
      <c r="K14" t="s">
        <v>4891</v>
      </c>
      <c r="L14" t="s">
        <v>4892</v>
      </c>
      <c r="M14" t="s">
        <v>7864</v>
      </c>
      <c r="N14">
        <v>9</v>
      </c>
      <c r="O14" t="s">
        <v>7881</v>
      </c>
      <c r="P14" t="s">
        <v>6675</v>
      </c>
      <c r="Q14">
        <v>8</v>
      </c>
      <c r="R14">
        <v>0</v>
      </c>
      <c r="S14">
        <v>-1.64</v>
      </c>
      <c r="T14">
        <v>-1.64</v>
      </c>
      <c r="U14">
        <v>428.44</v>
      </c>
      <c r="V14">
        <v>109.11</v>
      </c>
      <c r="W14">
        <v>2.54</v>
      </c>
      <c r="Y14">
        <v>0</v>
      </c>
      <c r="Z14">
        <v>1</v>
      </c>
      <c r="AA14" t="s">
        <v>5102</v>
      </c>
      <c r="AB14">
        <v>0</v>
      </c>
      <c r="AC14">
        <v>3</v>
      </c>
      <c r="AD14">
        <v>4.874142857142857</v>
      </c>
      <c r="AE14" t="s">
        <v>7669</v>
      </c>
      <c r="AI14">
        <v>0</v>
      </c>
      <c r="AJ14">
        <v>0</v>
      </c>
      <c r="AK14" t="s">
        <v>7717</v>
      </c>
      <c r="AL14" t="s">
        <v>7717</v>
      </c>
      <c r="AM14" t="s">
        <v>7796</v>
      </c>
    </row>
    <row r="15" spans="1:39">
      <c r="A15" t="s">
        <v>4746</v>
      </c>
      <c r="B15" t="s">
        <v>7852</v>
      </c>
      <c r="C15" t="s">
        <v>4556</v>
      </c>
      <c r="D15">
        <v>100</v>
      </c>
      <c r="E15" t="s">
        <v>7854</v>
      </c>
      <c r="G15" t="s">
        <v>7855</v>
      </c>
      <c r="H15" t="s">
        <v>4558</v>
      </c>
      <c r="K15" t="s">
        <v>4891</v>
      </c>
      <c r="M15" t="s">
        <v>7865</v>
      </c>
      <c r="N15">
        <v>8</v>
      </c>
      <c r="O15" t="s">
        <v>7882</v>
      </c>
      <c r="P15" t="s">
        <v>4972</v>
      </c>
      <c r="Q15">
        <v>7</v>
      </c>
      <c r="R15">
        <v>2</v>
      </c>
      <c r="S15">
        <v>1.48</v>
      </c>
      <c r="T15">
        <v>3.04</v>
      </c>
      <c r="U15">
        <v>460.88</v>
      </c>
      <c r="V15">
        <v>118.35</v>
      </c>
      <c r="W15">
        <v>3.34</v>
      </c>
      <c r="X15">
        <v>5.62</v>
      </c>
      <c r="Y15">
        <v>2.84</v>
      </c>
      <c r="Z15">
        <v>4</v>
      </c>
      <c r="AA15" t="s">
        <v>5102</v>
      </c>
      <c r="AB15">
        <v>0</v>
      </c>
      <c r="AC15">
        <v>5</v>
      </c>
      <c r="AD15">
        <v>3.814428571428572</v>
      </c>
      <c r="AF15" t="s">
        <v>5110</v>
      </c>
      <c r="AI15">
        <v>0</v>
      </c>
      <c r="AJ15">
        <v>0</v>
      </c>
      <c r="AK15" t="s">
        <v>5126</v>
      </c>
      <c r="AL15" t="s">
        <v>5126</v>
      </c>
      <c r="AM15" t="s">
        <v>7796</v>
      </c>
    </row>
    <row r="16" spans="1:39">
      <c r="A16" t="s">
        <v>5196</v>
      </c>
      <c r="B16" t="s">
        <v>7853</v>
      </c>
      <c r="C16" t="s">
        <v>4556</v>
      </c>
      <c r="D16">
        <v>100</v>
      </c>
      <c r="E16" t="s">
        <v>7854</v>
      </c>
      <c r="G16" t="s">
        <v>7856</v>
      </c>
      <c r="H16" t="s">
        <v>4558</v>
      </c>
      <c r="K16" t="s">
        <v>4891</v>
      </c>
      <c r="L16" t="s">
        <v>4892</v>
      </c>
      <c r="M16" t="s">
        <v>7864</v>
      </c>
      <c r="N16">
        <v>9</v>
      </c>
      <c r="O16" t="s">
        <v>7881</v>
      </c>
      <c r="P16" t="s">
        <v>6675</v>
      </c>
      <c r="Q16">
        <v>8</v>
      </c>
      <c r="R16">
        <v>0</v>
      </c>
      <c r="S16">
        <v>-1.64</v>
      </c>
      <c r="T16">
        <v>-1.64</v>
      </c>
      <c r="U16">
        <v>428.44</v>
      </c>
      <c r="V16">
        <v>109.11</v>
      </c>
      <c r="W16">
        <v>2.54</v>
      </c>
      <c r="Y16">
        <v>0</v>
      </c>
      <c r="Z16">
        <v>1</v>
      </c>
      <c r="AA16" t="s">
        <v>5102</v>
      </c>
      <c r="AB16">
        <v>0</v>
      </c>
      <c r="AC16">
        <v>3</v>
      </c>
      <c r="AD16">
        <v>4.874142857142857</v>
      </c>
      <c r="AE16" t="s">
        <v>7669</v>
      </c>
      <c r="AI16">
        <v>0</v>
      </c>
      <c r="AJ16">
        <v>0</v>
      </c>
      <c r="AK16" t="s">
        <v>7717</v>
      </c>
      <c r="AL16" t="s">
        <v>7717</v>
      </c>
      <c r="AM16" t="s">
        <v>7796</v>
      </c>
    </row>
    <row r="17" spans="1:39">
      <c r="A17" t="s">
        <v>5208</v>
      </c>
      <c r="B17" t="s">
        <v>7852</v>
      </c>
      <c r="C17" t="s">
        <v>4556</v>
      </c>
      <c r="D17">
        <v>99.8</v>
      </c>
      <c r="E17" t="s">
        <v>7854</v>
      </c>
      <c r="G17" t="s">
        <v>7855</v>
      </c>
      <c r="H17" t="s">
        <v>4558</v>
      </c>
      <c r="K17" t="s">
        <v>4891</v>
      </c>
      <c r="M17" t="s">
        <v>7867</v>
      </c>
      <c r="N17">
        <v>8</v>
      </c>
      <c r="O17" t="s">
        <v>7884</v>
      </c>
      <c r="P17" t="s">
        <v>6687</v>
      </c>
      <c r="Q17">
        <v>5</v>
      </c>
      <c r="R17">
        <v>1</v>
      </c>
      <c r="S17">
        <v>3.24</v>
      </c>
      <c r="T17">
        <v>3.25</v>
      </c>
      <c r="U17">
        <v>432.41</v>
      </c>
      <c r="V17">
        <v>73.8</v>
      </c>
      <c r="W17">
        <v>5.2</v>
      </c>
      <c r="Y17">
        <v>5.66</v>
      </c>
      <c r="Z17">
        <v>5</v>
      </c>
      <c r="AA17" t="s">
        <v>5102</v>
      </c>
      <c r="AB17">
        <v>1</v>
      </c>
      <c r="AC17">
        <v>2</v>
      </c>
      <c r="AD17">
        <v>4.571119047619048</v>
      </c>
      <c r="AF17" t="s">
        <v>5108</v>
      </c>
      <c r="AI17">
        <v>0</v>
      </c>
      <c r="AJ17">
        <v>0</v>
      </c>
      <c r="AK17" t="s">
        <v>7710</v>
      </c>
      <c r="AL17" t="s">
        <v>7710</v>
      </c>
      <c r="AM17" t="s">
        <v>7796</v>
      </c>
    </row>
    <row r="18" spans="1:39">
      <c r="A18" t="s">
        <v>7805</v>
      </c>
      <c r="B18" t="s">
        <v>7853</v>
      </c>
      <c r="C18" t="s">
        <v>4556</v>
      </c>
      <c r="D18">
        <v>98</v>
      </c>
      <c r="E18" t="s">
        <v>7854</v>
      </c>
      <c r="G18" t="s">
        <v>7856</v>
      </c>
      <c r="H18" t="s">
        <v>4558</v>
      </c>
      <c r="K18" t="s">
        <v>4891</v>
      </c>
      <c r="L18" t="s">
        <v>4892</v>
      </c>
      <c r="M18" t="s">
        <v>7864</v>
      </c>
      <c r="N18">
        <v>9</v>
      </c>
      <c r="O18" t="s">
        <v>7881</v>
      </c>
      <c r="P18" t="s">
        <v>7903</v>
      </c>
      <c r="Q18">
        <v>4</v>
      </c>
      <c r="R18">
        <v>2</v>
      </c>
      <c r="S18">
        <v>-3.91</v>
      </c>
      <c r="T18">
        <v>0.78</v>
      </c>
      <c r="U18">
        <v>310.35</v>
      </c>
      <c r="V18">
        <v>93.06</v>
      </c>
      <c r="W18">
        <v>2.91</v>
      </c>
      <c r="X18">
        <v>4.12</v>
      </c>
      <c r="Y18">
        <v>0</v>
      </c>
      <c r="Z18">
        <v>1</v>
      </c>
      <c r="AA18" t="s">
        <v>5102</v>
      </c>
      <c r="AB18">
        <v>0</v>
      </c>
      <c r="AC18">
        <v>10</v>
      </c>
      <c r="AD18">
        <v>5.398</v>
      </c>
      <c r="AF18" t="s">
        <v>5110</v>
      </c>
      <c r="AI18">
        <v>0</v>
      </c>
      <c r="AJ18">
        <v>0</v>
      </c>
      <c r="AK18" t="s">
        <v>7717</v>
      </c>
      <c r="AL18" t="s">
        <v>7717</v>
      </c>
      <c r="AM18" t="s">
        <v>7796</v>
      </c>
    </row>
    <row r="19" spans="1:39">
      <c r="A19" t="s">
        <v>5394</v>
      </c>
      <c r="B19" t="s">
        <v>7852</v>
      </c>
      <c r="C19" t="s">
        <v>4556</v>
      </c>
      <c r="D19">
        <v>97.5</v>
      </c>
      <c r="E19" t="s">
        <v>7854</v>
      </c>
      <c r="G19" t="s">
        <v>7856</v>
      </c>
      <c r="H19" t="s">
        <v>4558</v>
      </c>
      <c r="K19" t="s">
        <v>4891</v>
      </c>
      <c r="L19" t="s">
        <v>4892</v>
      </c>
      <c r="M19" t="s">
        <v>7868</v>
      </c>
      <c r="N19">
        <v>9</v>
      </c>
      <c r="O19" t="s">
        <v>7885</v>
      </c>
      <c r="P19" t="s">
        <v>6873</v>
      </c>
      <c r="Q19">
        <v>7</v>
      </c>
      <c r="R19">
        <v>3</v>
      </c>
      <c r="S19">
        <v>2.33</v>
      </c>
      <c r="T19">
        <v>2.33</v>
      </c>
      <c r="U19">
        <v>456.51</v>
      </c>
      <c r="V19">
        <v>112.5</v>
      </c>
      <c r="W19">
        <v>3.66</v>
      </c>
      <c r="X19">
        <v>13.93</v>
      </c>
      <c r="Y19">
        <v>3.26</v>
      </c>
      <c r="Z19">
        <v>4</v>
      </c>
      <c r="AA19" t="s">
        <v>5102</v>
      </c>
      <c r="AB19">
        <v>0</v>
      </c>
      <c r="AC19">
        <v>5</v>
      </c>
      <c r="AD19">
        <v>3.562309523809524</v>
      </c>
      <c r="AF19" t="s">
        <v>5108</v>
      </c>
      <c r="AI19">
        <v>0</v>
      </c>
      <c r="AJ19">
        <v>0</v>
      </c>
      <c r="AK19" t="s">
        <v>7740</v>
      </c>
      <c r="AL19" t="s">
        <v>7740</v>
      </c>
      <c r="AM19" t="s">
        <v>7796</v>
      </c>
    </row>
    <row r="20" spans="1:39">
      <c r="A20" t="s">
        <v>5157</v>
      </c>
      <c r="B20" t="s">
        <v>7853</v>
      </c>
      <c r="C20" t="s">
        <v>4556</v>
      </c>
      <c r="D20">
        <v>97</v>
      </c>
      <c r="E20" t="s">
        <v>7854</v>
      </c>
      <c r="G20" t="s">
        <v>7855</v>
      </c>
      <c r="H20" t="s">
        <v>4558</v>
      </c>
      <c r="K20" t="s">
        <v>4891</v>
      </c>
      <c r="L20" t="s">
        <v>4892</v>
      </c>
      <c r="M20" t="s">
        <v>7869</v>
      </c>
      <c r="N20">
        <v>9</v>
      </c>
      <c r="O20" t="s">
        <v>7886</v>
      </c>
      <c r="P20" t="s">
        <v>6636</v>
      </c>
      <c r="Q20">
        <v>5</v>
      </c>
      <c r="R20">
        <v>1</v>
      </c>
      <c r="S20">
        <v>0.9</v>
      </c>
      <c r="T20">
        <v>1.24</v>
      </c>
      <c r="U20">
        <v>278.38</v>
      </c>
      <c r="V20">
        <v>41.99</v>
      </c>
      <c r="W20">
        <v>2.79</v>
      </c>
      <c r="X20">
        <v>7.3</v>
      </c>
      <c r="Y20">
        <v>0</v>
      </c>
      <c r="Z20">
        <v>2</v>
      </c>
      <c r="AA20" t="s">
        <v>5102</v>
      </c>
      <c r="AB20">
        <v>0</v>
      </c>
      <c r="AC20">
        <v>1</v>
      </c>
      <c r="AD20">
        <v>5.833333333333333</v>
      </c>
      <c r="AF20" t="s">
        <v>5108</v>
      </c>
      <c r="AI20">
        <v>0</v>
      </c>
      <c r="AJ20">
        <v>0</v>
      </c>
      <c r="AK20" t="s">
        <v>7688</v>
      </c>
      <c r="AL20" t="s">
        <v>7688</v>
      </c>
      <c r="AM20" t="s">
        <v>7796</v>
      </c>
    </row>
    <row r="21" spans="1:39">
      <c r="A21" t="s">
        <v>5156</v>
      </c>
      <c r="B21" t="s">
        <v>7853</v>
      </c>
      <c r="C21" t="s">
        <v>4556</v>
      </c>
      <c r="D21">
        <v>97</v>
      </c>
      <c r="E21" t="s">
        <v>7854</v>
      </c>
      <c r="G21" t="s">
        <v>7855</v>
      </c>
      <c r="H21" t="s">
        <v>4558</v>
      </c>
      <c r="K21" t="s">
        <v>4891</v>
      </c>
      <c r="L21" t="s">
        <v>4892</v>
      </c>
      <c r="M21" t="s">
        <v>7869</v>
      </c>
      <c r="N21">
        <v>9</v>
      </c>
      <c r="O21" t="s">
        <v>7886</v>
      </c>
      <c r="P21" t="s">
        <v>6635</v>
      </c>
      <c r="Q21">
        <v>4</v>
      </c>
      <c r="R21">
        <v>1</v>
      </c>
      <c r="S21">
        <v>1.27</v>
      </c>
      <c r="T21">
        <v>1.65</v>
      </c>
      <c r="U21">
        <v>272.35</v>
      </c>
      <c r="V21">
        <v>41.99</v>
      </c>
      <c r="W21">
        <v>2.72</v>
      </c>
      <c r="X21">
        <v>7.23</v>
      </c>
      <c r="Y21">
        <v>3.92</v>
      </c>
      <c r="Z21">
        <v>2</v>
      </c>
      <c r="AA21" t="s">
        <v>5102</v>
      </c>
      <c r="AB21">
        <v>0</v>
      </c>
      <c r="AC21">
        <v>1</v>
      </c>
      <c r="AD21">
        <v>5.833333333333333</v>
      </c>
      <c r="AF21" t="s">
        <v>5108</v>
      </c>
      <c r="AI21">
        <v>0</v>
      </c>
      <c r="AJ21">
        <v>0</v>
      </c>
      <c r="AK21" t="s">
        <v>7688</v>
      </c>
      <c r="AL21" t="s">
        <v>7688</v>
      </c>
      <c r="AM21" t="s">
        <v>7796</v>
      </c>
    </row>
    <row r="22" spans="1:39">
      <c r="A22" t="s">
        <v>5157</v>
      </c>
      <c r="B22" t="s">
        <v>7853</v>
      </c>
      <c r="C22" t="s">
        <v>4556</v>
      </c>
      <c r="D22">
        <v>97</v>
      </c>
      <c r="E22" t="s">
        <v>7854</v>
      </c>
      <c r="G22" t="s">
        <v>7855</v>
      </c>
      <c r="H22" t="s">
        <v>4558</v>
      </c>
      <c r="K22" t="s">
        <v>4891</v>
      </c>
      <c r="L22" t="s">
        <v>4892</v>
      </c>
      <c r="M22" t="s">
        <v>7869</v>
      </c>
      <c r="N22">
        <v>9</v>
      </c>
      <c r="O22" t="s">
        <v>7886</v>
      </c>
      <c r="P22" t="s">
        <v>6636</v>
      </c>
      <c r="Q22">
        <v>5</v>
      </c>
      <c r="R22">
        <v>1</v>
      </c>
      <c r="S22">
        <v>0.9</v>
      </c>
      <c r="T22">
        <v>1.24</v>
      </c>
      <c r="U22">
        <v>278.38</v>
      </c>
      <c r="V22">
        <v>41.99</v>
      </c>
      <c r="W22">
        <v>2.79</v>
      </c>
      <c r="X22">
        <v>7.3</v>
      </c>
      <c r="Y22">
        <v>0</v>
      </c>
      <c r="Z22">
        <v>2</v>
      </c>
      <c r="AA22" t="s">
        <v>5102</v>
      </c>
      <c r="AB22">
        <v>0</v>
      </c>
      <c r="AC22">
        <v>1</v>
      </c>
      <c r="AD22">
        <v>5.833333333333333</v>
      </c>
      <c r="AF22" t="s">
        <v>5108</v>
      </c>
      <c r="AI22">
        <v>0</v>
      </c>
      <c r="AJ22">
        <v>0</v>
      </c>
      <c r="AK22" t="s">
        <v>7688</v>
      </c>
      <c r="AL22" t="s">
        <v>7688</v>
      </c>
      <c r="AM22" t="s">
        <v>7796</v>
      </c>
    </row>
    <row r="23" spans="1:39">
      <c r="A23" t="s">
        <v>5156</v>
      </c>
      <c r="B23" t="s">
        <v>7853</v>
      </c>
      <c r="C23" t="s">
        <v>4556</v>
      </c>
      <c r="D23">
        <v>97</v>
      </c>
      <c r="E23" t="s">
        <v>7854</v>
      </c>
      <c r="G23" t="s">
        <v>7855</v>
      </c>
      <c r="H23" t="s">
        <v>4558</v>
      </c>
      <c r="K23" t="s">
        <v>4891</v>
      </c>
      <c r="L23" t="s">
        <v>4892</v>
      </c>
      <c r="M23" t="s">
        <v>7869</v>
      </c>
      <c r="N23">
        <v>9</v>
      </c>
      <c r="O23" t="s">
        <v>7886</v>
      </c>
      <c r="P23" t="s">
        <v>6635</v>
      </c>
      <c r="Q23">
        <v>4</v>
      </c>
      <c r="R23">
        <v>1</v>
      </c>
      <c r="S23">
        <v>1.27</v>
      </c>
      <c r="T23">
        <v>1.65</v>
      </c>
      <c r="U23">
        <v>272.35</v>
      </c>
      <c r="V23">
        <v>41.99</v>
      </c>
      <c r="W23">
        <v>2.72</v>
      </c>
      <c r="X23">
        <v>7.23</v>
      </c>
      <c r="Y23">
        <v>3.92</v>
      </c>
      <c r="Z23">
        <v>2</v>
      </c>
      <c r="AA23" t="s">
        <v>5102</v>
      </c>
      <c r="AB23">
        <v>0</v>
      </c>
      <c r="AC23">
        <v>1</v>
      </c>
      <c r="AD23">
        <v>5.833333333333333</v>
      </c>
      <c r="AF23" t="s">
        <v>5108</v>
      </c>
      <c r="AI23">
        <v>0</v>
      </c>
      <c r="AJ23">
        <v>0</v>
      </c>
      <c r="AK23" t="s">
        <v>7688</v>
      </c>
      <c r="AL23" t="s">
        <v>7688</v>
      </c>
      <c r="AM23" t="s">
        <v>7796</v>
      </c>
    </row>
    <row r="24" spans="1:39">
      <c r="A24" t="s">
        <v>7806</v>
      </c>
      <c r="B24" t="s">
        <v>7853</v>
      </c>
      <c r="C24" t="s">
        <v>4556</v>
      </c>
      <c r="D24">
        <v>96</v>
      </c>
      <c r="E24" t="s">
        <v>7854</v>
      </c>
      <c r="G24" t="s">
        <v>7856</v>
      </c>
      <c r="H24" t="s">
        <v>4559</v>
      </c>
      <c r="K24" t="s">
        <v>4891</v>
      </c>
      <c r="L24" t="s">
        <v>4892</v>
      </c>
      <c r="M24" t="s">
        <v>7870</v>
      </c>
      <c r="N24">
        <v>9</v>
      </c>
      <c r="O24" t="s">
        <v>7887</v>
      </c>
      <c r="P24" t="s">
        <v>7904</v>
      </c>
      <c r="Q24">
        <v>7</v>
      </c>
      <c r="R24">
        <v>1</v>
      </c>
      <c r="S24">
        <v>2.92</v>
      </c>
      <c r="T24">
        <v>3.86</v>
      </c>
      <c r="U24">
        <v>550.59</v>
      </c>
      <c r="V24">
        <v>93.65000000000001</v>
      </c>
      <c r="W24">
        <v>4.07</v>
      </c>
      <c r="X24">
        <v>6.22</v>
      </c>
      <c r="Y24">
        <v>5.35</v>
      </c>
      <c r="Z24">
        <v>4</v>
      </c>
      <c r="AA24" t="s">
        <v>5102</v>
      </c>
      <c r="AB24">
        <v>1</v>
      </c>
      <c r="AC24">
        <v>6</v>
      </c>
      <c r="AD24">
        <v>3.821666666666667</v>
      </c>
      <c r="AF24" t="s">
        <v>5110</v>
      </c>
      <c r="AI24">
        <v>0</v>
      </c>
      <c r="AJ24">
        <v>0</v>
      </c>
      <c r="AK24" t="s">
        <v>7684</v>
      </c>
      <c r="AL24" t="s">
        <v>7684</v>
      </c>
      <c r="AM24" t="s">
        <v>7796</v>
      </c>
    </row>
    <row r="25" spans="1:39">
      <c r="A25" t="s">
        <v>5169</v>
      </c>
      <c r="B25" t="s">
        <v>7853</v>
      </c>
      <c r="C25" t="s">
        <v>4556</v>
      </c>
      <c r="D25">
        <v>95</v>
      </c>
      <c r="E25" t="s">
        <v>7854</v>
      </c>
      <c r="G25" t="s">
        <v>7856</v>
      </c>
      <c r="H25" t="s">
        <v>4559</v>
      </c>
      <c r="K25" t="s">
        <v>4891</v>
      </c>
      <c r="L25" t="s">
        <v>4892</v>
      </c>
      <c r="M25" t="s">
        <v>7870</v>
      </c>
      <c r="N25">
        <v>9</v>
      </c>
      <c r="O25" t="s">
        <v>7887</v>
      </c>
      <c r="P25" t="s">
        <v>6648</v>
      </c>
      <c r="Q25">
        <v>8</v>
      </c>
      <c r="R25">
        <v>1</v>
      </c>
      <c r="S25">
        <v>3.1</v>
      </c>
      <c r="T25">
        <v>4.03</v>
      </c>
      <c r="U25">
        <v>627.6900000000001</v>
      </c>
      <c r="V25">
        <v>121.8</v>
      </c>
      <c r="W25">
        <v>3.31</v>
      </c>
      <c r="X25">
        <v>6.22</v>
      </c>
      <c r="Y25">
        <v>4.39</v>
      </c>
      <c r="Z25">
        <v>4</v>
      </c>
      <c r="AA25" t="s">
        <v>5102</v>
      </c>
      <c r="AB25">
        <v>1</v>
      </c>
      <c r="AC25">
        <v>7</v>
      </c>
      <c r="AD25">
        <v>2.768333333333333</v>
      </c>
      <c r="AF25" t="s">
        <v>5110</v>
      </c>
      <c r="AI25">
        <v>0</v>
      </c>
      <c r="AJ25">
        <v>0</v>
      </c>
      <c r="AK25" t="s">
        <v>7684</v>
      </c>
      <c r="AL25" t="s">
        <v>7684</v>
      </c>
      <c r="AM25" t="s">
        <v>7796</v>
      </c>
    </row>
    <row r="26" spans="1:39">
      <c r="A26" t="s">
        <v>5416</v>
      </c>
      <c r="B26" t="s">
        <v>7852</v>
      </c>
      <c r="C26" t="s">
        <v>4556</v>
      </c>
      <c r="D26">
        <v>95</v>
      </c>
      <c r="E26" t="s">
        <v>7854</v>
      </c>
      <c r="G26" t="s">
        <v>7856</v>
      </c>
      <c r="H26" t="s">
        <v>4558</v>
      </c>
      <c r="K26" t="s">
        <v>4891</v>
      </c>
      <c r="L26" t="s">
        <v>4892</v>
      </c>
      <c r="M26" t="s">
        <v>7871</v>
      </c>
      <c r="N26">
        <v>9</v>
      </c>
      <c r="O26" t="s">
        <v>7888</v>
      </c>
      <c r="P26" t="s">
        <v>6895</v>
      </c>
      <c r="Q26">
        <v>5</v>
      </c>
      <c r="R26">
        <v>2</v>
      </c>
      <c r="S26">
        <v>1.35</v>
      </c>
      <c r="T26">
        <v>1.85</v>
      </c>
      <c r="U26">
        <v>305.29</v>
      </c>
      <c r="V26">
        <v>79.54000000000001</v>
      </c>
      <c r="W26">
        <v>3.12</v>
      </c>
      <c r="X26">
        <v>7.21</v>
      </c>
      <c r="Y26">
        <v>0</v>
      </c>
      <c r="Z26">
        <v>2</v>
      </c>
      <c r="AA26" t="s">
        <v>5102</v>
      </c>
      <c r="AB26">
        <v>0</v>
      </c>
      <c r="AC26">
        <v>2</v>
      </c>
      <c r="AD26">
        <v>5.5</v>
      </c>
      <c r="AF26" t="s">
        <v>5108</v>
      </c>
      <c r="AI26">
        <v>0</v>
      </c>
      <c r="AJ26">
        <v>0</v>
      </c>
      <c r="AK26" t="s">
        <v>7699</v>
      </c>
      <c r="AL26" t="s">
        <v>7699</v>
      </c>
      <c r="AM26" t="s">
        <v>7796</v>
      </c>
    </row>
    <row r="27" spans="1:39">
      <c r="A27" t="s">
        <v>7807</v>
      </c>
      <c r="B27" t="s">
        <v>7852</v>
      </c>
      <c r="C27" t="s">
        <v>4556</v>
      </c>
      <c r="D27">
        <v>94.7</v>
      </c>
      <c r="E27" t="s">
        <v>7854</v>
      </c>
      <c r="K27" t="s">
        <v>4891</v>
      </c>
      <c r="M27" t="s">
        <v>7872</v>
      </c>
      <c r="N27">
        <v>8</v>
      </c>
      <c r="O27" t="s">
        <v>7889</v>
      </c>
      <c r="P27" t="s">
        <v>7905</v>
      </c>
      <c r="Q27">
        <v>8</v>
      </c>
      <c r="R27">
        <v>2</v>
      </c>
      <c r="S27">
        <v>0.05</v>
      </c>
      <c r="T27">
        <v>0.91</v>
      </c>
      <c r="U27">
        <v>386.39</v>
      </c>
      <c r="V27">
        <v>154</v>
      </c>
      <c r="W27">
        <v>2.14</v>
      </c>
      <c r="X27">
        <v>6.32</v>
      </c>
      <c r="Y27">
        <v>2.18</v>
      </c>
      <c r="Z27">
        <v>3</v>
      </c>
      <c r="AA27" t="s">
        <v>5102</v>
      </c>
      <c r="AB27">
        <v>0</v>
      </c>
      <c r="AC27">
        <v>5</v>
      </c>
      <c r="AD27">
        <v>4.311500000000001</v>
      </c>
      <c r="AF27" t="s">
        <v>5110</v>
      </c>
      <c r="AI27">
        <v>0</v>
      </c>
      <c r="AJ27">
        <v>0</v>
      </c>
      <c r="AK27" t="s">
        <v>7957</v>
      </c>
      <c r="AL27" t="s">
        <v>7957</v>
      </c>
      <c r="AM27" t="s">
        <v>7796</v>
      </c>
    </row>
    <row r="28" spans="1:39">
      <c r="A28" t="s">
        <v>5259</v>
      </c>
      <c r="B28" t="s">
        <v>7852</v>
      </c>
      <c r="C28" t="s">
        <v>4556</v>
      </c>
      <c r="D28">
        <v>94.3</v>
      </c>
      <c r="E28" t="s">
        <v>7854</v>
      </c>
      <c r="G28" t="s">
        <v>7858</v>
      </c>
      <c r="H28" t="s">
        <v>4559</v>
      </c>
      <c r="K28" t="s">
        <v>4891</v>
      </c>
      <c r="L28" t="s">
        <v>4892</v>
      </c>
      <c r="M28" t="s">
        <v>7873</v>
      </c>
      <c r="N28">
        <v>9</v>
      </c>
      <c r="O28" t="s">
        <v>7890</v>
      </c>
      <c r="P28" t="s">
        <v>6738</v>
      </c>
      <c r="Q28">
        <v>8</v>
      </c>
      <c r="R28">
        <v>3</v>
      </c>
      <c r="S28">
        <v>5.26</v>
      </c>
      <c r="T28">
        <v>5.26</v>
      </c>
      <c r="U28">
        <v>518.61</v>
      </c>
      <c r="V28">
        <v>114.83</v>
      </c>
      <c r="W28">
        <v>5.32</v>
      </c>
      <c r="X28">
        <v>9.470000000000001</v>
      </c>
      <c r="Y28">
        <v>3</v>
      </c>
      <c r="Z28">
        <v>3</v>
      </c>
      <c r="AA28" t="s">
        <v>5102</v>
      </c>
      <c r="AB28">
        <v>2</v>
      </c>
      <c r="AC28">
        <v>8</v>
      </c>
      <c r="AD28">
        <v>1.339</v>
      </c>
      <c r="AF28" t="s">
        <v>5108</v>
      </c>
      <c r="AI28">
        <v>0</v>
      </c>
      <c r="AJ28">
        <v>0</v>
      </c>
      <c r="AK28" t="s">
        <v>7723</v>
      </c>
      <c r="AL28" t="s">
        <v>7723</v>
      </c>
      <c r="AM28" t="s">
        <v>7796</v>
      </c>
    </row>
    <row r="29" spans="1:39">
      <c r="A29" t="s">
        <v>7808</v>
      </c>
      <c r="B29" t="s">
        <v>7853</v>
      </c>
      <c r="C29" t="s">
        <v>4556</v>
      </c>
      <c r="D29">
        <v>94</v>
      </c>
      <c r="E29" t="s">
        <v>7854</v>
      </c>
      <c r="G29" t="s">
        <v>7856</v>
      </c>
      <c r="H29" t="s">
        <v>4558</v>
      </c>
      <c r="K29" t="s">
        <v>4891</v>
      </c>
      <c r="L29" t="s">
        <v>4892</v>
      </c>
      <c r="M29" t="s">
        <v>7864</v>
      </c>
      <c r="N29">
        <v>9</v>
      </c>
      <c r="O29" t="s">
        <v>7881</v>
      </c>
      <c r="P29" t="s">
        <v>7906</v>
      </c>
      <c r="Q29">
        <v>6</v>
      </c>
      <c r="R29">
        <v>1</v>
      </c>
      <c r="S29">
        <v>-1.98</v>
      </c>
      <c r="T29">
        <v>1.4</v>
      </c>
      <c r="U29">
        <v>358.35</v>
      </c>
      <c r="V29">
        <v>91.29000000000001</v>
      </c>
      <c r="W29">
        <v>2.87</v>
      </c>
      <c r="X29">
        <v>3.79</v>
      </c>
      <c r="Y29">
        <v>0</v>
      </c>
      <c r="Z29">
        <v>2</v>
      </c>
      <c r="AA29" t="s">
        <v>5102</v>
      </c>
      <c r="AB29">
        <v>0</v>
      </c>
      <c r="AC29">
        <v>7</v>
      </c>
      <c r="AD29">
        <v>5.790333333333333</v>
      </c>
      <c r="AF29" t="s">
        <v>5110</v>
      </c>
      <c r="AI29">
        <v>0</v>
      </c>
      <c r="AJ29">
        <v>0</v>
      </c>
      <c r="AK29" t="s">
        <v>7717</v>
      </c>
      <c r="AL29" t="s">
        <v>7717</v>
      </c>
      <c r="AM29" t="s">
        <v>7796</v>
      </c>
    </row>
    <row r="30" spans="1:39">
      <c r="A30" t="s">
        <v>7809</v>
      </c>
      <c r="B30" t="s">
        <v>7852</v>
      </c>
      <c r="C30" t="s">
        <v>4556</v>
      </c>
      <c r="D30">
        <v>93.3</v>
      </c>
      <c r="E30" t="s">
        <v>7854</v>
      </c>
      <c r="K30" t="s">
        <v>4891</v>
      </c>
      <c r="M30" t="s">
        <v>7872</v>
      </c>
      <c r="N30">
        <v>8</v>
      </c>
      <c r="O30" t="s">
        <v>7889</v>
      </c>
      <c r="P30" t="s">
        <v>7907</v>
      </c>
      <c r="Q30">
        <v>8</v>
      </c>
      <c r="R30">
        <v>2</v>
      </c>
      <c r="S30">
        <v>-0.58</v>
      </c>
      <c r="T30">
        <v>0.73</v>
      </c>
      <c r="U30">
        <v>372.37</v>
      </c>
      <c r="V30">
        <v>154</v>
      </c>
      <c r="W30">
        <v>1.83</v>
      </c>
      <c r="X30">
        <v>5.69</v>
      </c>
      <c r="Y30">
        <v>2.19</v>
      </c>
      <c r="Z30">
        <v>3</v>
      </c>
      <c r="AA30" t="s">
        <v>5102</v>
      </c>
      <c r="AB30">
        <v>0</v>
      </c>
      <c r="AC30">
        <v>5</v>
      </c>
      <c r="AD30">
        <v>4.411642857142857</v>
      </c>
      <c r="AF30" t="s">
        <v>5110</v>
      </c>
      <c r="AI30">
        <v>0</v>
      </c>
      <c r="AJ30">
        <v>0</v>
      </c>
      <c r="AK30" t="s">
        <v>7957</v>
      </c>
      <c r="AL30" t="s">
        <v>7957</v>
      </c>
      <c r="AM30" t="s">
        <v>7796</v>
      </c>
    </row>
    <row r="31" spans="1:39">
      <c r="A31" t="s">
        <v>7810</v>
      </c>
      <c r="B31" t="s">
        <v>7852</v>
      </c>
      <c r="C31" t="s">
        <v>4556</v>
      </c>
      <c r="D31">
        <v>92.8</v>
      </c>
      <c r="E31" t="s">
        <v>7854</v>
      </c>
      <c r="K31" t="s">
        <v>4891</v>
      </c>
      <c r="M31" t="s">
        <v>7872</v>
      </c>
      <c r="N31">
        <v>8</v>
      </c>
      <c r="O31" t="s">
        <v>7889</v>
      </c>
      <c r="P31" t="s">
        <v>7908</v>
      </c>
      <c r="Q31">
        <v>6</v>
      </c>
      <c r="R31">
        <v>2</v>
      </c>
      <c r="S31">
        <v>-0.24</v>
      </c>
      <c r="T31">
        <v>1.05</v>
      </c>
      <c r="U31">
        <v>363.35</v>
      </c>
      <c r="V31">
        <v>110.86</v>
      </c>
      <c r="W31">
        <v>2.2</v>
      </c>
      <c r="X31">
        <v>5.73</v>
      </c>
      <c r="Y31">
        <v>2.18</v>
      </c>
      <c r="Z31">
        <v>3</v>
      </c>
      <c r="AA31" t="s">
        <v>5102</v>
      </c>
      <c r="AB31">
        <v>0</v>
      </c>
      <c r="AC31">
        <v>4</v>
      </c>
      <c r="AD31">
        <v>4.780738095238095</v>
      </c>
      <c r="AF31" t="s">
        <v>5110</v>
      </c>
      <c r="AI31">
        <v>0</v>
      </c>
      <c r="AJ31">
        <v>0</v>
      </c>
      <c r="AK31" t="s">
        <v>7957</v>
      </c>
      <c r="AL31" t="s">
        <v>7957</v>
      </c>
      <c r="AM31" t="s">
        <v>7796</v>
      </c>
    </row>
    <row r="32" spans="1:39">
      <c r="A32" t="s">
        <v>7811</v>
      </c>
      <c r="B32" t="s">
        <v>7853</v>
      </c>
      <c r="C32" t="s">
        <v>4556</v>
      </c>
      <c r="D32">
        <v>92</v>
      </c>
      <c r="E32" t="s">
        <v>7854</v>
      </c>
      <c r="G32" t="s">
        <v>7857</v>
      </c>
      <c r="H32" t="s">
        <v>4558</v>
      </c>
      <c r="K32" t="s">
        <v>4891</v>
      </c>
      <c r="M32" t="s">
        <v>7863</v>
      </c>
      <c r="N32">
        <v>8</v>
      </c>
      <c r="O32" t="s">
        <v>7880</v>
      </c>
      <c r="P32" t="s">
        <v>7909</v>
      </c>
      <c r="Q32">
        <v>4</v>
      </c>
      <c r="R32">
        <v>0</v>
      </c>
      <c r="S32">
        <v>1.61</v>
      </c>
      <c r="T32">
        <v>1.61</v>
      </c>
      <c r="U32">
        <v>196.21</v>
      </c>
      <c r="V32">
        <v>43.08</v>
      </c>
      <c r="W32">
        <v>1.79</v>
      </c>
      <c r="Y32">
        <v>2.85</v>
      </c>
      <c r="Z32">
        <v>3</v>
      </c>
      <c r="AA32" t="s">
        <v>5102</v>
      </c>
      <c r="AB32">
        <v>0</v>
      </c>
      <c r="AC32">
        <v>1</v>
      </c>
      <c r="AD32">
        <v>6</v>
      </c>
      <c r="AF32" t="s">
        <v>5108</v>
      </c>
      <c r="AI32">
        <v>0</v>
      </c>
      <c r="AJ32">
        <v>0</v>
      </c>
      <c r="AK32" t="s">
        <v>7955</v>
      </c>
      <c r="AL32" t="s">
        <v>7955</v>
      </c>
      <c r="AM32" t="s">
        <v>7796</v>
      </c>
    </row>
    <row r="33" spans="1:39">
      <c r="A33" t="s">
        <v>7812</v>
      </c>
      <c r="B33" t="s">
        <v>7853</v>
      </c>
      <c r="C33" t="s">
        <v>4556</v>
      </c>
      <c r="D33">
        <v>92</v>
      </c>
      <c r="E33" t="s">
        <v>7854</v>
      </c>
      <c r="G33" t="s">
        <v>7856</v>
      </c>
      <c r="H33" t="s">
        <v>4558</v>
      </c>
      <c r="K33" t="s">
        <v>4891</v>
      </c>
      <c r="L33" t="s">
        <v>4892</v>
      </c>
      <c r="M33" t="s">
        <v>7864</v>
      </c>
      <c r="N33">
        <v>9</v>
      </c>
      <c r="O33" t="s">
        <v>7881</v>
      </c>
      <c r="P33" t="s">
        <v>7910</v>
      </c>
      <c r="Q33">
        <v>6</v>
      </c>
      <c r="R33">
        <v>1</v>
      </c>
      <c r="S33">
        <v>3.4</v>
      </c>
      <c r="T33">
        <v>6.89</v>
      </c>
      <c r="U33">
        <v>554.76</v>
      </c>
      <c r="V33">
        <v>111.76</v>
      </c>
      <c r="W33">
        <v>8.27</v>
      </c>
      <c r="X33">
        <v>-0.55</v>
      </c>
      <c r="Y33">
        <v>0.84</v>
      </c>
      <c r="Z33">
        <v>2</v>
      </c>
      <c r="AA33" t="s">
        <v>5102</v>
      </c>
      <c r="AB33">
        <v>2</v>
      </c>
      <c r="AC33">
        <v>18</v>
      </c>
      <c r="AD33">
        <v>2.408</v>
      </c>
      <c r="AF33" t="s">
        <v>5110</v>
      </c>
      <c r="AI33">
        <v>0</v>
      </c>
      <c r="AJ33">
        <v>0</v>
      </c>
      <c r="AK33" t="s">
        <v>7717</v>
      </c>
      <c r="AL33" t="s">
        <v>7717</v>
      </c>
      <c r="AM33" t="s">
        <v>7796</v>
      </c>
    </row>
    <row r="34" spans="1:39">
      <c r="A34" t="s">
        <v>7813</v>
      </c>
      <c r="B34" t="s">
        <v>7852</v>
      </c>
      <c r="C34" t="s">
        <v>4556</v>
      </c>
      <c r="D34">
        <v>91.8</v>
      </c>
      <c r="E34" t="s">
        <v>7854</v>
      </c>
      <c r="K34" t="s">
        <v>4891</v>
      </c>
      <c r="M34" t="s">
        <v>7872</v>
      </c>
      <c r="N34">
        <v>8</v>
      </c>
      <c r="O34" t="s">
        <v>7889</v>
      </c>
      <c r="P34" t="s">
        <v>7911</v>
      </c>
      <c r="Q34">
        <v>6</v>
      </c>
      <c r="R34">
        <v>2</v>
      </c>
      <c r="S34">
        <v>1</v>
      </c>
      <c r="T34">
        <v>1.3</v>
      </c>
      <c r="U34">
        <v>341.4</v>
      </c>
      <c r="V34">
        <v>110.86</v>
      </c>
      <c r="W34">
        <v>2.23</v>
      </c>
      <c r="X34">
        <v>7.13</v>
      </c>
      <c r="Y34">
        <v>2.23</v>
      </c>
      <c r="Z34">
        <v>3</v>
      </c>
      <c r="AA34" t="s">
        <v>5102</v>
      </c>
      <c r="AB34">
        <v>0</v>
      </c>
      <c r="AC34">
        <v>4</v>
      </c>
      <c r="AD34">
        <v>4.804666666666667</v>
      </c>
      <c r="AF34" t="s">
        <v>5108</v>
      </c>
      <c r="AI34">
        <v>0</v>
      </c>
      <c r="AJ34">
        <v>0</v>
      </c>
      <c r="AK34" t="s">
        <v>7957</v>
      </c>
      <c r="AL34" t="s">
        <v>7957</v>
      </c>
      <c r="AM34" t="s">
        <v>7796</v>
      </c>
    </row>
    <row r="35" spans="1:39">
      <c r="A35" t="s">
        <v>4741</v>
      </c>
      <c r="B35" t="s">
        <v>7853</v>
      </c>
      <c r="C35" t="s">
        <v>4556</v>
      </c>
      <c r="D35">
        <v>90.59999999999999</v>
      </c>
      <c r="E35" t="s">
        <v>7854</v>
      </c>
      <c r="G35" t="s">
        <v>7855</v>
      </c>
      <c r="H35" t="s">
        <v>4558</v>
      </c>
      <c r="K35" t="s">
        <v>4891</v>
      </c>
      <c r="L35" t="s">
        <v>4892</v>
      </c>
      <c r="M35" t="s">
        <v>7874</v>
      </c>
      <c r="N35">
        <v>9</v>
      </c>
      <c r="O35" t="s">
        <v>7891</v>
      </c>
      <c r="P35" t="s">
        <v>4967</v>
      </c>
      <c r="Q35">
        <v>9</v>
      </c>
      <c r="R35">
        <v>1</v>
      </c>
      <c r="S35">
        <v>2.55</v>
      </c>
      <c r="T35">
        <v>2.55</v>
      </c>
      <c r="U35">
        <v>460.54</v>
      </c>
      <c r="V35">
        <v>118.67</v>
      </c>
      <c r="W35">
        <v>3.17</v>
      </c>
      <c r="Y35">
        <v>3.55</v>
      </c>
      <c r="Z35">
        <v>4</v>
      </c>
      <c r="AA35" t="s">
        <v>5102</v>
      </c>
      <c r="AB35">
        <v>0</v>
      </c>
      <c r="AC35">
        <v>5</v>
      </c>
      <c r="AD35">
        <v>3.884523809523809</v>
      </c>
      <c r="AE35" t="s">
        <v>5107</v>
      </c>
      <c r="AF35" t="s">
        <v>5108</v>
      </c>
      <c r="AH35" t="s">
        <v>5111</v>
      </c>
      <c r="AI35">
        <v>3</v>
      </c>
      <c r="AJ35">
        <v>0</v>
      </c>
      <c r="AK35" t="s">
        <v>5122</v>
      </c>
      <c r="AL35" t="s">
        <v>5122</v>
      </c>
      <c r="AM35" t="s">
        <v>7796</v>
      </c>
    </row>
    <row r="36" spans="1:39">
      <c r="A36" t="s">
        <v>7814</v>
      </c>
      <c r="B36" t="s">
        <v>7852</v>
      </c>
      <c r="C36" t="s">
        <v>4556</v>
      </c>
      <c r="D36">
        <v>90.40000000000001</v>
      </c>
      <c r="E36" t="s">
        <v>7854</v>
      </c>
      <c r="K36" t="s">
        <v>4891</v>
      </c>
      <c r="M36" t="s">
        <v>7872</v>
      </c>
      <c r="N36">
        <v>8</v>
      </c>
      <c r="O36" t="s">
        <v>7889</v>
      </c>
      <c r="P36" t="s">
        <v>7912</v>
      </c>
      <c r="Q36">
        <v>6</v>
      </c>
      <c r="R36">
        <v>2</v>
      </c>
      <c r="S36">
        <v>0.61</v>
      </c>
      <c r="T36">
        <v>1.51</v>
      </c>
      <c r="U36">
        <v>395.37</v>
      </c>
      <c r="V36">
        <v>110.86</v>
      </c>
      <c r="W36">
        <v>2.94</v>
      </c>
      <c r="X36">
        <v>6.22</v>
      </c>
      <c r="Y36">
        <v>2.19</v>
      </c>
      <c r="Z36">
        <v>3</v>
      </c>
      <c r="AA36" t="s">
        <v>5102</v>
      </c>
      <c r="AB36">
        <v>0</v>
      </c>
      <c r="AC36">
        <v>4</v>
      </c>
      <c r="AD36">
        <v>4.55202380952381</v>
      </c>
      <c r="AF36" t="s">
        <v>5110</v>
      </c>
      <c r="AI36">
        <v>0</v>
      </c>
      <c r="AJ36">
        <v>0</v>
      </c>
      <c r="AK36" t="s">
        <v>7957</v>
      </c>
      <c r="AL36" t="s">
        <v>7957</v>
      </c>
      <c r="AM36" t="s">
        <v>7796</v>
      </c>
    </row>
    <row r="37" spans="1:39">
      <c r="A37" t="s">
        <v>7815</v>
      </c>
      <c r="B37" t="s">
        <v>7853</v>
      </c>
      <c r="C37" t="s">
        <v>4556</v>
      </c>
      <c r="D37">
        <v>90</v>
      </c>
      <c r="E37" t="s">
        <v>7854</v>
      </c>
      <c r="G37" t="s">
        <v>7856</v>
      </c>
      <c r="H37" t="s">
        <v>4559</v>
      </c>
      <c r="K37" t="s">
        <v>4891</v>
      </c>
      <c r="L37" t="s">
        <v>4892</v>
      </c>
      <c r="M37" t="s">
        <v>7870</v>
      </c>
      <c r="N37">
        <v>9</v>
      </c>
      <c r="O37" t="s">
        <v>7887</v>
      </c>
      <c r="P37" t="s">
        <v>7913</v>
      </c>
      <c r="Q37">
        <v>7</v>
      </c>
      <c r="R37">
        <v>2</v>
      </c>
      <c r="S37">
        <v>2.86</v>
      </c>
      <c r="T37">
        <v>3.98</v>
      </c>
      <c r="U37">
        <v>538.58</v>
      </c>
      <c r="V37">
        <v>104.65</v>
      </c>
      <c r="W37">
        <v>3.66</v>
      </c>
      <c r="X37">
        <v>6.21</v>
      </c>
      <c r="Y37">
        <v>6.77</v>
      </c>
      <c r="Z37">
        <v>4</v>
      </c>
      <c r="AA37" t="s">
        <v>5102</v>
      </c>
      <c r="AB37">
        <v>1</v>
      </c>
      <c r="AC37">
        <v>8</v>
      </c>
      <c r="AD37">
        <v>3.091666666666667</v>
      </c>
      <c r="AF37" t="s">
        <v>5110</v>
      </c>
      <c r="AI37">
        <v>0</v>
      </c>
      <c r="AJ37">
        <v>0</v>
      </c>
      <c r="AK37" t="s">
        <v>7684</v>
      </c>
      <c r="AL37" t="s">
        <v>7684</v>
      </c>
      <c r="AM37" t="s">
        <v>7796</v>
      </c>
    </row>
    <row r="38" spans="1:39">
      <c r="A38" t="s">
        <v>7816</v>
      </c>
      <c r="B38" t="s">
        <v>7853</v>
      </c>
      <c r="C38" t="s">
        <v>4556</v>
      </c>
      <c r="D38">
        <v>88</v>
      </c>
      <c r="E38" t="s">
        <v>7854</v>
      </c>
      <c r="G38" t="s">
        <v>7856</v>
      </c>
      <c r="H38" t="s">
        <v>4558</v>
      </c>
      <c r="K38" t="s">
        <v>4891</v>
      </c>
      <c r="L38" t="s">
        <v>4892</v>
      </c>
      <c r="M38" t="s">
        <v>7864</v>
      </c>
      <c r="N38">
        <v>9</v>
      </c>
      <c r="O38" t="s">
        <v>7881</v>
      </c>
      <c r="P38" t="s">
        <v>7914</v>
      </c>
      <c r="Q38">
        <v>4</v>
      </c>
      <c r="R38">
        <v>2</v>
      </c>
      <c r="S38">
        <v>0.12</v>
      </c>
      <c r="T38">
        <v>4.27</v>
      </c>
      <c r="U38">
        <v>430.93</v>
      </c>
      <c r="V38">
        <v>74.59999999999999</v>
      </c>
      <c r="W38">
        <v>6.32</v>
      </c>
      <c r="X38">
        <v>3.09</v>
      </c>
      <c r="Y38">
        <v>0</v>
      </c>
      <c r="Z38">
        <v>3</v>
      </c>
      <c r="AA38" t="s">
        <v>5102</v>
      </c>
      <c r="AB38">
        <v>1</v>
      </c>
      <c r="AC38">
        <v>7</v>
      </c>
      <c r="AD38">
        <v>4.358357142857143</v>
      </c>
      <c r="AF38" t="s">
        <v>5110</v>
      </c>
      <c r="AI38">
        <v>0</v>
      </c>
      <c r="AJ38">
        <v>0</v>
      </c>
      <c r="AK38" t="s">
        <v>7717</v>
      </c>
      <c r="AL38" t="s">
        <v>7717</v>
      </c>
      <c r="AM38" t="s">
        <v>7796</v>
      </c>
    </row>
    <row r="39" spans="1:39">
      <c r="A39" t="s">
        <v>7817</v>
      </c>
      <c r="B39" t="s">
        <v>7852</v>
      </c>
      <c r="C39" t="s">
        <v>4556</v>
      </c>
      <c r="D39">
        <v>85</v>
      </c>
      <c r="E39" t="s">
        <v>7854</v>
      </c>
      <c r="G39" t="s">
        <v>7859</v>
      </c>
      <c r="H39" t="s">
        <v>4559</v>
      </c>
      <c r="K39" t="s">
        <v>4891</v>
      </c>
      <c r="L39" t="s">
        <v>4892</v>
      </c>
      <c r="M39" t="s">
        <v>7875</v>
      </c>
      <c r="N39">
        <v>9</v>
      </c>
      <c r="O39" t="s">
        <v>7892</v>
      </c>
      <c r="P39" t="s">
        <v>7915</v>
      </c>
      <c r="Q39">
        <v>10</v>
      </c>
      <c r="R39">
        <v>5</v>
      </c>
      <c r="S39">
        <v>0.05</v>
      </c>
      <c r="T39">
        <v>0.05</v>
      </c>
      <c r="U39">
        <v>778.87</v>
      </c>
      <c r="V39">
        <v>208.12</v>
      </c>
      <c r="W39">
        <v>2.38</v>
      </c>
      <c r="Y39">
        <v>0</v>
      </c>
      <c r="Z39">
        <v>5</v>
      </c>
      <c r="AA39" t="s">
        <v>5102</v>
      </c>
      <c r="AB39">
        <v>1</v>
      </c>
      <c r="AC39">
        <v>14</v>
      </c>
      <c r="AD39">
        <v>3</v>
      </c>
      <c r="AF39" t="s">
        <v>5108</v>
      </c>
      <c r="AI39">
        <v>0</v>
      </c>
      <c r="AJ39">
        <v>0</v>
      </c>
      <c r="AK39" t="s">
        <v>7958</v>
      </c>
      <c r="AL39" t="s">
        <v>7958</v>
      </c>
      <c r="AM39" t="s">
        <v>7796</v>
      </c>
    </row>
    <row r="40" spans="1:39">
      <c r="A40" t="s">
        <v>7818</v>
      </c>
      <c r="B40" t="s">
        <v>7853</v>
      </c>
      <c r="C40" t="s">
        <v>4556</v>
      </c>
      <c r="D40">
        <v>85</v>
      </c>
      <c r="E40" t="s">
        <v>7854</v>
      </c>
      <c r="G40" t="s">
        <v>7856</v>
      </c>
      <c r="H40" t="s">
        <v>4558</v>
      </c>
      <c r="K40" t="s">
        <v>4891</v>
      </c>
      <c r="L40" t="s">
        <v>4892</v>
      </c>
      <c r="M40" t="s">
        <v>7876</v>
      </c>
      <c r="N40">
        <v>9</v>
      </c>
      <c r="O40" t="s">
        <v>7893</v>
      </c>
      <c r="P40" t="s">
        <v>7916</v>
      </c>
      <c r="Q40">
        <v>10</v>
      </c>
      <c r="R40">
        <v>2</v>
      </c>
      <c r="S40">
        <v>3.11</v>
      </c>
      <c r="T40">
        <v>3.11</v>
      </c>
      <c r="U40">
        <v>383.41</v>
      </c>
      <c r="V40">
        <v>140.13</v>
      </c>
      <c r="W40">
        <v>2.2</v>
      </c>
      <c r="Y40">
        <v>3.57</v>
      </c>
      <c r="Z40">
        <v>4</v>
      </c>
      <c r="AA40" t="s">
        <v>5102</v>
      </c>
      <c r="AB40">
        <v>0</v>
      </c>
      <c r="AC40">
        <v>7</v>
      </c>
      <c r="AD40">
        <v>3.722785714285714</v>
      </c>
      <c r="AF40" t="s">
        <v>5108</v>
      </c>
      <c r="AI40">
        <v>0</v>
      </c>
      <c r="AJ40">
        <v>0</v>
      </c>
      <c r="AK40" t="s">
        <v>7706</v>
      </c>
      <c r="AL40" t="s">
        <v>7706</v>
      </c>
      <c r="AM40" t="s">
        <v>7796</v>
      </c>
    </row>
    <row r="41" spans="1:39">
      <c r="A41" t="s">
        <v>7819</v>
      </c>
      <c r="B41" t="s">
        <v>7853</v>
      </c>
      <c r="C41" t="s">
        <v>4556</v>
      </c>
      <c r="D41">
        <v>83</v>
      </c>
      <c r="E41" t="s">
        <v>7854</v>
      </c>
      <c r="G41" t="s">
        <v>7856</v>
      </c>
      <c r="H41" t="s">
        <v>4558</v>
      </c>
      <c r="K41" t="s">
        <v>4891</v>
      </c>
      <c r="L41" t="s">
        <v>4892</v>
      </c>
      <c r="M41" t="s">
        <v>7864</v>
      </c>
      <c r="N41">
        <v>9</v>
      </c>
      <c r="O41" t="s">
        <v>7881</v>
      </c>
      <c r="P41" t="s">
        <v>7917</v>
      </c>
      <c r="Q41">
        <v>6</v>
      </c>
      <c r="R41">
        <v>2</v>
      </c>
      <c r="S41">
        <v>-3.34</v>
      </c>
      <c r="T41">
        <v>1.16</v>
      </c>
      <c r="U41">
        <v>458.55</v>
      </c>
      <c r="V41">
        <v>127.2</v>
      </c>
      <c r="W41">
        <v>3.98</v>
      </c>
      <c r="X41">
        <v>-0.63</v>
      </c>
      <c r="Y41">
        <v>0</v>
      </c>
      <c r="Z41">
        <v>2</v>
      </c>
      <c r="AA41" t="s">
        <v>5102</v>
      </c>
      <c r="AB41">
        <v>0</v>
      </c>
      <c r="AC41">
        <v>13</v>
      </c>
      <c r="AD41">
        <v>3.796071428571429</v>
      </c>
      <c r="AF41" t="s">
        <v>5110</v>
      </c>
      <c r="AI41">
        <v>0</v>
      </c>
      <c r="AJ41">
        <v>0</v>
      </c>
      <c r="AK41" t="s">
        <v>7717</v>
      </c>
      <c r="AL41" t="s">
        <v>7717</v>
      </c>
      <c r="AM41" t="s">
        <v>7796</v>
      </c>
    </row>
    <row r="42" spans="1:39">
      <c r="A42" t="s">
        <v>7820</v>
      </c>
      <c r="B42" t="s">
        <v>7853</v>
      </c>
      <c r="C42" t="s">
        <v>4556</v>
      </c>
      <c r="D42">
        <v>83</v>
      </c>
      <c r="E42" t="s">
        <v>7854</v>
      </c>
      <c r="G42" t="s">
        <v>7856</v>
      </c>
      <c r="H42" t="s">
        <v>4558</v>
      </c>
      <c r="K42" t="s">
        <v>4891</v>
      </c>
      <c r="L42" t="s">
        <v>4892</v>
      </c>
      <c r="M42" t="s">
        <v>7864</v>
      </c>
      <c r="N42">
        <v>9</v>
      </c>
      <c r="O42" t="s">
        <v>7881</v>
      </c>
      <c r="P42" t="s">
        <v>7918</v>
      </c>
      <c r="Q42">
        <v>4</v>
      </c>
      <c r="R42">
        <v>2</v>
      </c>
      <c r="S42">
        <v>1.46</v>
      </c>
      <c r="T42">
        <v>5.61</v>
      </c>
      <c r="U42">
        <v>362.47</v>
      </c>
      <c r="V42">
        <v>74.59999999999999</v>
      </c>
      <c r="W42">
        <v>5.12</v>
      </c>
      <c r="X42">
        <v>3.32</v>
      </c>
      <c r="Y42">
        <v>0</v>
      </c>
      <c r="Z42">
        <v>2</v>
      </c>
      <c r="AA42" t="s">
        <v>5102</v>
      </c>
      <c r="AB42">
        <v>1</v>
      </c>
      <c r="AC42">
        <v>5</v>
      </c>
      <c r="AD42">
        <v>4.482357142857142</v>
      </c>
      <c r="AF42" t="s">
        <v>5110</v>
      </c>
      <c r="AI42">
        <v>0</v>
      </c>
      <c r="AJ42">
        <v>0</v>
      </c>
      <c r="AK42" t="s">
        <v>7717</v>
      </c>
      <c r="AL42" t="s">
        <v>7717</v>
      </c>
      <c r="AM42" t="s">
        <v>7796</v>
      </c>
    </row>
    <row r="43" spans="1:39">
      <c r="A43" t="s">
        <v>7821</v>
      </c>
      <c r="B43" t="s">
        <v>7853</v>
      </c>
      <c r="C43" t="s">
        <v>4556</v>
      </c>
      <c r="D43">
        <v>83</v>
      </c>
      <c r="E43" t="s">
        <v>7854</v>
      </c>
      <c r="G43" t="s">
        <v>7856</v>
      </c>
      <c r="H43" t="s">
        <v>4558</v>
      </c>
      <c r="K43" t="s">
        <v>4891</v>
      </c>
      <c r="L43" t="s">
        <v>4892</v>
      </c>
      <c r="M43" t="s">
        <v>7864</v>
      </c>
      <c r="N43">
        <v>9</v>
      </c>
      <c r="O43" t="s">
        <v>7881</v>
      </c>
      <c r="P43" t="s">
        <v>7919</v>
      </c>
      <c r="Q43">
        <v>7</v>
      </c>
      <c r="R43">
        <v>1</v>
      </c>
      <c r="S43">
        <v>-2.59</v>
      </c>
      <c r="T43">
        <v>0.48</v>
      </c>
      <c r="U43">
        <v>402.4</v>
      </c>
      <c r="V43">
        <v>100.52</v>
      </c>
      <c r="W43">
        <v>2.96</v>
      </c>
      <c r="X43">
        <v>4.23</v>
      </c>
      <c r="Y43">
        <v>0</v>
      </c>
      <c r="Z43">
        <v>2</v>
      </c>
      <c r="AA43" t="s">
        <v>5102</v>
      </c>
      <c r="AB43">
        <v>0</v>
      </c>
      <c r="AC43">
        <v>9</v>
      </c>
      <c r="AD43">
        <v>5.179809523809524</v>
      </c>
      <c r="AF43" t="s">
        <v>5110</v>
      </c>
      <c r="AI43">
        <v>0</v>
      </c>
      <c r="AJ43">
        <v>0</v>
      </c>
      <c r="AK43" t="s">
        <v>7717</v>
      </c>
      <c r="AL43" t="s">
        <v>7717</v>
      </c>
      <c r="AM43" t="s">
        <v>7796</v>
      </c>
    </row>
    <row r="44" spans="1:39">
      <c r="A44" t="s">
        <v>5183</v>
      </c>
      <c r="B44" t="s">
        <v>7853</v>
      </c>
      <c r="C44" t="s">
        <v>4556</v>
      </c>
      <c r="D44">
        <v>82</v>
      </c>
      <c r="E44" t="s">
        <v>7854</v>
      </c>
      <c r="G44" t="s">
        <v>7856</v>
      </c>
      <c r="H44" t="s">
        <v>4559</v>
      </c>
      <c r="K44" t="s">
        <v>4891</v>
      </c>
      <c r="L44" t="s">
        <v>4892</v>
      </c>
      <c r="M44" t="s">
        <v>7870</v>
      </c>
      <c r="N44">
        <v>9</v>
      </c>
      <c r="O44" t="s">
        <v>7887</v>
      </c>
      <c r="P44" t="s">
        <v>6662</v>
      </c>
      <c r="Q44">
        <v>8</v>
      </c>
      <c r="R44">
        <v>1</v>
      </c>
      <c r="S44">
        <v>3.85</v>
      </c>
      <c r="T44">
        <v>4.79</v>
      </c>
      <c r="U44">
        <v>621.67</v>
      </c>
      <c r="V44">
        <v>113.96</v>
      </c>
      <c r="W44">
        <v>4.51</v>
      </c>
      <c r="X44">
        <v>6.22</v>
      </c>
      <c r="Y44">
        <v>5.34</v>
      </c>
      <c r="Z44">
        <v>4</v>
      </c>
      <c r="AA44" t="s">
        <v>5102</v>
      </c>
      <c r="AB44">
        <v>1</v>
      </c>
      <c r="AC44">
        <v>7</v>
      </c>
      <c r="AD44">
        <v>2.214666666666667</v>
      </c>
      <c r="AF44" t="s">
        <v>5110</v>
      </c>
      <c r="AI44">
        <v>0</v>
      </c>
      <c r="AJ44">
        <v>0</v>
      </c>
      <c r="AK44" t="s">
        <v>7684</v>
      </c>
      <c r="AL44" t="s">
        <v>7684</v>
      </c>
      <c r="AM44" t="s">
        <v>7796</v>
      </c>
    </row>
    <row r="45" spans="1:39">
      <c r="A45" t="s">
        <v>7822</v>
      </c>
      <c r="B45" t="s">
        <v>7853</v>
      </c>
      <c r="C45" t="s">
        <v>4556</v>
      </c>
      <c r="D45">
        <v>81</v>
      </c>
      <c r="E45" t="s">
        <v>7854</v>
      </c>
      <c r="G45" t="s">
        <v>7856</v>
      </c>
      <c r="H45" t="s">
        <v>4558</v>
      </c>
      <c r="K45" t="s">
        <v>4891</v>
      </c>
      <c r="L45" t="s">
        <v>4892</v>
      </c>
      <c r="M45" t="s">
        <v>7864</v>
      </c>
      <c r="N45">
        <v>9</v>
      </c>
      <c r="O45" t="s">
        <v>7881</v>
      </c>
      <c r="P45" t="s">
        <v>7920</v>
      </c>
      <c r="Q45">
        <v>7</v>
      </c>
      <c r="R45">
        <v>1</v>
      </c>
      <c r="S45">
        <v>-2.21</v>
      </c>
      <c r="T45">
        <v>1.49</v>
      </c>
      <c r="U45">
        <v>368.39</v>
      </c>
      <c r="V45">
        <v>109.98</v>
      </c>
      <c r="W45">
        <v>2.28</v>
      </c>
      <c r="X45">
        <v>2.76</v>
      </c>
      <c r="Y45">
        <v>0</v>
      </c>
      <c r="Z45">
        <v>1</v>
      </c>
      <c r="AA45" t="s">
        <v>5102</v>
      </c>
      <c r="AB45">
        <v>0</v>
      </c>
      <c r="AC45">
        <v>6</v>
      </c>
      <c r="AD45">
        <v>5.107404761904761</v>
      </c>
      <c r="AF45" t="s">
        <v>5110</v>
      </c>
      <c r="AI45">
        <v>0</v>
      </c>
      <c r="AJ45">
        <v>0</v>
      </c>
      <c r="AK45" t="s">
        <v>7717</v>
      </c>
      <c r="AL45" t="s">
        <v>7717</v>
      </c>
      <c r="AM45" t="s">
        <v>7796</v>
      </c>
    </row>
    <row r="46" spans="1:39">
      <c r="A46" t="s">
        <v>7823</v>
      </c>
      <c r="B46" t="s">
        <v>7853</v>
      </c>
      <c r="C46" t="s">
        <v>4556</v>
      </c>
      <c r="D46">
        <v>81</v>
      </c>
      <c r="E46" t="s">
        <v>7854</v>
      </c>
      <c r="G46" t="s">
        <v>7856</v>
      </c>
      <c r="H46" t="s">
        <v>4559</v>
      </c>
      <c r="K46" t="s">
        <v>4891</v>
      </c>
      <c r="L46" t="s">
        <v>4892</v>
      </c>
      <c r="M46" t="s">
        <v>7870</v>
      </c>
      <c r="N46">
        <v>9</v>
      </c>
      <c r="O46" t="s">
        <v>7887</v>
      </c>
      <c r="P46" t="s">
        <v>7921</v>
      </c>
      <c r="Q46">
        <v>6</v>
      </c>
      <c r="R46">
        <v>1</v>
      </c>
      <c r="S46">
        <v>2.53</v>
      </c>
      <c r="T46">
        <v>4.19</v>
      </c>
      <c r="U46">
        <v>508.55</v>
      </c>
      <c r="V46">
        <v>84.42</v>
      </c>
      <c r="W46">
        <v>4.3</v>
      </c>
      <c r="X46">
        <v>6.21</v>
      </c>
      <c r="Y46">
        <v>7.64</v>
      </c>
      <c r="Z46">
        <v>4</v>
      </c>
      <c r="AA46" t="s">
        <v>5102</v>
      </c>
      <c r="AB46">
        <v>1</v>
      </c>
      <c r="AC46">
        <v>6</v>
      </c>
      <c r="AD46">
        <v>3.973333333333333</v>
      </c>
      <c r="AF46" t="s">
        <v>5110</v>
      </c>
      <c r="AI46">
        <v>0</v>
      </c>
      <c r="AJ46">
        <v>0</v>
      </c>
      <c r="AK46" t="s">
        <v>7684</v>
      </c>
      <c r="AL46" t="s">
        <v>7684</v>
      </c>
      <c r="AM46" t="s">
        <v>7796</v>
      </c>
    </row>
    <row r="47" spans="1:39">
      <c r="A47" t="s">
        <v>7824</v>
      </c>
      <c r="B47" t="s">
        <v>7852</v>
      </c>
      <c r="C47" t="s">
        <v>4556</v>
      </c>
      <c r="D47">
        <v>80</v>
      </c>
      <c r="E47" t="s">
        <v>7854</v>
      </c>
      <c r="K47" t="s">
        <v>4891</v>
      </c>
      <c r="M47" t="s">
        <v>7872</v>
      </c>
      <c r="N47">
        <v>8</v>
      </c>
      <c r="O47" t="s">
        <v>7889</v>
      </c>
      <c r="P47" t="s">
        <v>7922</v>
      </c>
      <c r="Q47">
        <v>7</v>
      </c>
      <c r="R47">
        <v>2</v>
      </c>
      <c r="S47">
        <v>0.05</v>
      </c>
      <c r="T47">
        <v>0.52</v>
      </c>
      <c r="U47">
        <v>357.4</v>
      </c>
      <c r="V47">
        <v>120.09</v>
      </c>
      <c r="W47">
        <v>1.93</v>
      </c>
      <c r="X47">
        <v>6.79</v>
      </c>
      <c r="Y47">
        <v>2.23</v>
      </c>
      <c r="Z47">
        <v>3</v>
      </c>
      <c r="AA47" t="s">
        <v>5102</v>
      </c>
      <c r="AB47">
        <v>0</v>
      </c>
      <c r="AC47">
        <v>5</v>
      </c>
      <c r="AD47">
        <v>4.5</v>
      </c>
      <c r="AF47" t="s">
        <v>5108</v>
      </c>
      <c r="AI47">
        <v>0</v>
      </c>
      <c r="AJ47">
        <v>0</v>
      </c>
      <c r="AK47" t="s">
        <v>7957</v>
      </c>
      <c r="AL47" t="s">
        <v>7957</v>
      </c>
      <c r="AM47" t="s">
        <v>7796</v>
      </c>
    </row>
    <row r="48" spans="1:39">
      <c r="A48" t="s">
        <v>7825</v>
      </c>
      <c r="B48" t="s">
        <v>7853</v>
      </c>
      <c r="C48" t="s">
        <v>4556</v>
      </c>
      <c r="D48">
        <v>79</v>
      </c>
      <c r="E48" t="s">
        <v>7854</v>
      </c>
      <c r="G48" t="s">
        <v>7856</v>
      </c>
      <c r="H48" t="s">
        <v>4558</v>
      </c>
      <c r="K48" t="s">
        <v>4891</v>
      </c>
      <c r="L48" t="s">
        <v>4892</v>
      </c>
      <c r="M48" t="s">
        <v>7864</v>
      </c>
      <c r="N48">
        <v>9</v>
      </c>
      <c r="O48" t="s">
        <v>7881</v>
      </c>
      <c r="P48" t="s">
        <v>7923</v>
      </c>
      <c r="Q48">
        <v>6</v>
      </c>
      <c r="R48">
        <v>2</v>
      </c>
      <c r="S48">
        <v>-0.76</v>
      </c>
      <c r="T48">
        <v>2.93</v>
      </c>
      <c r="U48">
        <v>449.46</v>
      </c>
      <c r="V48">
        <v>111.16</v>
      </c>
      <c r="W48">
        <v>4.32</v>
      </c>
      <c r="X48">
        <v>2.91</v>
      </c>
      <c r="Y48">
        <v>0</v>
      </c>
      <c r="Z48">
        <v>3</v>
      </c>
      <c r="AA48" t="s">
        <v>5102</v>
      </c>
      <c r="AB48">
        <v>0</v>
      </c>
      <c r="AC48">
        <v>9</v>
      </c>
      <c r="AD48">
        <v>4.155666666666667</v>
      </c>
      <c r="AF48" t="s">
        <v>5110</v>
      </c>
      <c r="AI48">
        <v>0</v>
      </c>
      <c r="AJ48">
        <v>0</v>
      </c>
      <c r="AK48" t="s">
        <v>7717</v>
      </c>
      <c r="AL48" t="s">
        <v>7717</v>
      </c>
      <c r="AM48" t="s">
        <v>7796</v>
      </c>
    </row>
    <row r="49" spans="1:39">
      <c r="A49" t="s">
        <v>7826</v>
      </c>
      <c r="B49" t="s">
        <v>7853</v>
      </c>
      <c r="C49" t="s">
        <v>4556</v>
      </c>
      <c r="D49">
        <v>79</v>
      </c>
      <c r="E49" t="s">
        <v>7854</v>
      </c>
      <c r="G49" t="s">
        <v>7860</v>
      </c>
      <c r="H49" t="s">
        <v>4558</v>
      </c>
      <c r="K49" t="s">
        <v>4891</v>
      </c>
      <c r="L49" t="s">
        <v>4892</v>
      </c>
      <c r="M49" t="s">
        <v>7877</v>
      </c>
      <c r="N49">
        <v>9</v>
      </c>
      <c r="O49" t="s">
        <v>7894</v>
      </c>
      <c r="P49" t="s">
        <v>7924</v>
      </c>
      <c r="Q49">
        <v>4</v>
      </c>
      <c r="R49">
        <v>0</v>
      </c>
      <c r="S49">
        <v>0.64</v>
      </c>
      <c r="T49">
        <v>0.64</v>
      </c>
      <c r="U49">
        <v>231.28</v>
      </c>
      <c r="V49">
        <v>39.19</v>
      </c>
      <c r="W49">
        <v>2.63</v>
      </c>
      <c r="Y49">
        <v>0.48</v>
      </c>
      <c r="Z49">
        <v>2</v>
      </c>
      <c r="AA49" t="s">
        <v>5102</v>
      </c>
      <c r="AB49">
        <v>0</v>
      </c>
      <c r="AC49">
        <v>1</v>
      </c>
      <c r="AD49">
        <v>5.9595</v>
      </c>
      <c r="AF49" t="s">
        <v>5108</v>
      </c>
      <c r="AI49">
        <v>0</v>
      </c>
      <c r="AJ49">
        <v>0</v>
      </c>
      <c r="AK49" t="s">
        <v>7688</v>
      </c>
      <c r="AL49" t="s">
        <v>7688</v>
      </c>
      <c r="AM49" t="s">
        <v>7796</v>
      </c>
    </row>
    <row r="50" spans="1:39">
      <c r="A50" t="s">
        <v>7826</v>
      </c>
      <c r="B50" t="s">
        <v>7853</v>
      </c>
      <c r="C50" t="s">
        <v>4556</v>
      </c>
      <c r="D50">
        <v>79</v>
      </c>
      <c r="E50" t="s">
        <v>7854</v>
      </c>
      <c r="G50" t="s">
        <v>7860</v>
      </c>
      <c r="H50" t="s">
        <v>4558</v>
      </c>
      <c r="K50" t="s">
        <v>4891</v>
      </c>
      <c r="L50" t="s">
        <v>4892</v>
      </c>
      <c r="M50" t="s">
        <v>7877</v>
      </c>
      <c r="N50">
        <v>9</v>
      </c>
      <c r="O50" t="s">
        <v>7894</v>
      </c>
      <c r="P50" t="s">
        <v>7924</v>
      </c>
      <c r="Q50">
        <v>4</v>
      </c>
      <c r="R50">
        <v>0</v>
      </c>
      <c r="S50">
        <v>0.64</v>
      </c>
      <c r="T50">
        <v>0.64</v>
      </c>
      <c r="U50">
        <v>231.28</v>
      </c>
      <c r="V50">
        <v>39.19</v>
      </c>
      <c r="W50">
        <v>2.63</v>
      </c>
      <c r="Y50">
        <v>0.48</v>
      </c>
      <c r="Z50">
        <v>2</v>
      </c>
      <c r="AA50" t="s">
        <v>5102</v>
      </c>
      <c r="AB50">
        <v>0</v>
      </c>
      <c r="AC50">
        <v>1</v>
      </c>
      <c r="AD50">
        <v>5.9595</v>
      </c>
      <c r="AF50" t="s">
        <v>5108</v>
      </c>
      <c r="AI50">
        <v>0</v>
      </c>
      <c r="AJ50">
        <v>0</v>
      </c>
      <c r="AK50" t="s">
        <v>7688</v>
      </c>
      <c r="AL50" t="s">
        <v>7688</v>
      </c>
      <c r="AM50" t="s">
        <v>7796</v>
      </c>
    </row>
    <row r="51" spans="1:39">
      <c r="A51" t="s">
        <v>7827</v>
      </c>
      <c r="B51" t="s">
        <v>7853</v>
      </c>
      <c r="C51" t="s">
        <v>4556</v>
      </c>
      <c r="D51">
        <v>76</v>
      </c>
      <c r="E51" t="s">
        <v>7854</v>
      </c>
      <c r="G51" t="s">
        <v>7856</v>
      </c>
      <c r="H51" t="s">
        <v>4558</v>
      </c>
      <c r="K51" t="s">
        <v>4891</v>
      </c>
      <c r="L51" t="s">
        <v>4892</v>
      </c>
      <c r="M51" t="s">
        <v>7864</v>
      </c>
      <c r="N51">
        <v>9</v>
      </c>
      <c r="O51" t="s">
        <v>7881</v>
      </c>
      <c r="P51" t="s">
        <v>7925</v>
      </c>
      <c r="Q51">
        <v>8</v>
      </c>
      <c r="R51">
        <v>3</v>
      </c>
      <c r="S51">
        <v>-5.59</v>
      </c>
      <c r="T51">
        <v>-1.09</v>
      </c>
      <c r="U51">
        <v>438.44</v>
      </c>
      <c r="V51">
        <v>162.92</v>
      </c>
      <c r="W51">
        <v>3.46</v>
      </c>
      <c r="X51">
        <v>-0.27</v>
      </c>
      <c r="Y51">
        <v>0</v>
      </c>
      <c r="Z51">
        <v>3</v>
      </c>
      <c r="AA51" t="s">
        <v>5102</v>
      </c>
      <c r="AB51">
        <v>0</v>
      </c>
      <c r="AC51">
        <v>5</v>
      </c>
      <c r="AD51">
        <v>3.606380952380952</v>
      </c>
      <c r="AF51" t="s">
        <v>5110</v>
      </c>
      <c r="AI51">
        <v>0</v>
      </c>
      <c r="AJ51">
        <v>0</v>
      </c>
      <c r="AK51" t="s">
        <v>7717</v>
      </c>
      <c r="AL51" t="s">
        <v>7717</v>
      </c>
      <c r="AM51" t="s">
        <v>7796</v>
      </c>
    </row>
    <row r="52" spans="1:39">
      <c r="A52" t="s">
        <v>7828</v>
      </c>
      <c r="B52" t="s">
        <v>7852</v>
      </c>
      <c r="C52" t="s">
        <v>4556</v>
      </c>
      <c r="D52">
        <v>76</v>
      </c>
      <c r="E52" t="s">
        <v>7854</v>
      </c>
      <c r="K52" t="s">
        <v>4891</v>
      </c>
      <c r="M52" t="s">
        <v>7872</v>
      </c>
      <c r="N52">
        <v>8</v>
      </c>
      <c r="O52" t="s">
        <v>7889</v>
      </c>
      <c r="P52" t="s">
        <v>7926</v>
      </c>
      <c r="Q52">
        <v>6</v>
      </c>
      <c r="R52">
        <v>2</v>
      </c>
      <c r="S52">
        <v>-0.07000000000000001</v>
      </c>
      <c r="T52">
        <v>0.8</v>
      </c>
      <c r="U52">
        <v>327.37</v>
      </c>
      <c r="V52">
        <v>110.86</v>
      </c>
      <c r="W52">
        <v>1.92</v>
      </c>
      <c r="X52">
        <v>6.54</v>
      </c>
      <c r="Y52">
        <v>2.77</v>
      </c>
      <c r="Z52">
        <v>3</v>
      </c>
      <c r="AA52" t="s">
        <v>5102</v>
      </c>
      <c r="AB52">
        <v>0</v>
      </c>
      <c r="AC52">
        <v>4</v>
      </c>
      <c r="AD52">
        <v>4.804666666666667</v>
      </c>
      <c r="AF52" t="s">
        <v>5108</v>
      </c>
      <c r="AI52">
        <v>0</v>
      </c>
      <c r="AJ52">
        <v>0</v>
      </c>
      <c r="AK52" t="s">
        <v>7957</v>
      </c>
      <c r="AL52" t="s">
        <v>7957</v>
      </c>
      <c r="AM52" t="s">
        <v>7796</v>
      </c>
    </row>
    <row r="53" spans="1:39">
      <c r="A53" t="s">
        <v>7829</v>
      </c>
      <c r="B53" t="s">
        <v>7853</v>
      </c>
      <c r="C53" t="s">
        <v>4556</v>
      </c>
      <c r="D53">
        <v>76</v>
      </c>
      <c r="E53" t="s">
        <v>7854</v>
      </c>
      <c r="G53" t="s">
        <v>7856</v>
      </c>
      <c r="H53" t="s">
        <v>4558</v>
      </c>
      <c r="K53" t="s">
        <v>4891</v>
      </c>
      <c r="L53" t="s">
        <v>4892</v>
      </c>
      <c r="M53" t="s">
        <v>7864</v>
      </c>
      <c r="N53">
        <v>9</v>
      </c>
      <c r="O53" t="s">
        <v>7881</v>
      </c>
      <c r="P53" t="s">
        <v>7927</v>
      </c>
      <c r="Q53">
        <v>5</v>
      </c>
      <c r="R53">
        <v>2</v>
      </c>
      <c r="S53">
        <v>-1.57</v>
      </c>
      <c r="T53">
        <v>1.93</v>
      </c>
      <c r="U53">
        <v>362.79</v>
      </c>
      <c r="V53">
        <v>99.31999999999999</v>
      </c>
      <c r="W53">
        <v>4.86</v>
      </c>
      <c r="X53">
        <v>0.31</v>
      </c>
      <c r="Y53">
        <v>0</v>
      </c>
      <c r="Z53">
        <v>3</v>
      </c>
      <c r="AA53" t="s">
        <v>5102</v>
      </c>
      <c r="AB53">
        <v>0</v>
      </c>
      <c r="AC53">
        <v>3</v>
      </c>
      <c r="AD53">
        <v>5.169404761904763</v>
      </c>
      <c r="AF53" t="s">
        <v>5110</v>
      </c>
      <c r="AI53">
        <v>0</v>
      </c>
      <c r="AJ53">
        <v>0</v>
      </c>
      <c r="AK53" t="s">
        <v>7717</v>
      </c>
      <c r="AL53" t="s">
        <v>7717</v>
      </c>
      <c r="AM53" t="s">
        <v>7796</v>
      </c>
    </row>
    <row r="54" spans="1:39">
      <c r="A54" t="s">
        <v>7830</v>
      </c>
      <c r="B54" t="s">
        <v>7853</v>
      </c>
      <c r="C54" t="s">
        <v>4556</v>
      </c>
      <c r="D54">
        <v>75</v>
      </c>
      <c r="E54" t="s">
        <v>7854</v>
      </c>
      <c r="G54" t="s">
        <v>7860</v>
      </c>
      <c r="H54" t="s">
        <v>4558</v>
      </c>
      <c r="K54" t="s">
        <v>4891</v>
      </c>
      <c r="L54" t="s">
        <v>4892</v>
      </c>
      <c r="M54" t="s">
        <v>7877</v>
      </c>
      <c r="N54">
        <v>9</v>
      </c>
      <c r="O54" t="s">
        <v>7894</v>
      </c>
      <c r="P54" t="s">
        <v>7928</v>
      </c>
      <c r="Q54">
        <v>3</v>
      </c>
      <c r="R54">
        <v>0</v>
      </c>
      <c r="S54">
        <v>1.59</v>
      </c>
      <c r="T54">
        <v>1.59</v>
      </c>
      <c r="U54">
        <v>230.26</v>
      </c>
      <c r="V54">
        <v>35.53</v>
      </c>
      <c r="W54">
        <v>2.34</v>
      </c>
      <c r="Y54">
        <v>0</v>
      </c>
      <c r="Z54">
        <v>1</v>
      </c>
      <c r="AA54" t="s">
        <v>7950</v>
      </c>
      <c r="AB54">
        <v>0</v>
      </c>
      <c r="AC54">
        <v>1</v>
      </c>
      <c r="AD54">
        <v>5.7765</v>
      </c>
      <c r="AI54">
        <v>0</v>
      </c>
      <c r="AJ54">
        <v>0</v>
      </c>
      <c r="AK54" t="s">
        <v>7688</v>
      </c>
      <c r="AL54" t="s">
        <v>7688</v>
      </c>
      <c r="AM54" t="s">
        <v>7796</v>
      </c>
    </row>
    <row r="55" spans="1:39">
      <c r="A55" t="s">
        <v>7831</v>
      </c>
      <c r="B55" t="s">
        <v>7852</v>
      </c>
      <c r="C55" t="s">
        <v>4556</v>
      </c>
      <c r="D55">
        <v>75</v>
      </c>
      <c r="E55" t="s">
        <v>7854</v>
      </c>
      <c r="K55" t="s">
        <v>4891</v>
      </c>
      <c r="M55" t="s">
        <v>7872</v>
      </c>
      <c r="N55">
        <v>8</v>
      </c>
      <c r="O55" t="s">
        <v>7889</v>
      </c>
      <c r="P55" t="s">
        <v>7929</v>
      </c>
      <c r="Q55">
        <v>6</v>
      </c>
      <c r="R55">
        <v>2</v>
      </c>
      <c r="S55">
        <v>1.16</v>
      </c>
      <c r="T55">
        <v>1.98</v>
      </c>
      <c r="U55">
        <v>377.43</v>
      </c>
      <c r="V55">
        <v>110.86</v>
      </c>
      <c r="W55">
        <v>3.07</v>
      </c>
      <c r="X55">
        <v>6.42</v>
      </c>
      <c r="Y55">
        <v>2.21</v>
      </c>
      <c r="Z55">
        <v>4</v>
      </c>
      <c r="AA55" t="s">
        <v>5102</v>
      </c>
      <c r="AB55">
        <v>0</v>
      </c>
      <c r="AC55">
        <v>4</v>
      </c>
      <c r="AD55">
        <v>4.680166666666667</v>
      </c>
      <c r="AF55" t="s">
        <v>5110</v>
      </c>
      <c r="AI55">
        <v>0</v>
      </c>
      <c r="AJ55">
        <v>0</v>
      </c>
      <c r="AK55" t="s">
        <v>7957</v>
      </c>
      <c r="AL55" t="s">
        <v>7957</v>
      </c>
      <c r="AM55" t="s">
        <v>7796</v>
      </c>
    </row>
    <row r="56" spans="1:39">
      <c r="A56" t="s">
        <v>7830</v>
      </c>
      <c r="B56" t="s">
        <v>7853</v>
      </c>
      <c r="C56" t="s">
        <v>4556</v>
      </c>
      <c r="D56">
        <v>75</v>
      </c>
      <c r="E56" t="s">
        <v>7854</v>
      </c>
      <c r="G56" t="s">
        <v>7860</v>
      </c>
      <c r="H56" t="s">
        <v>4558</v>
      </c>
      <c r="K56" t="s">
        <v>4891</v>
      </c>
      <c r="L56" t="s">
        <v>4892</v>
      </c>
      <c r="M56" t="s">
        <v>7877</v>
      </c>
      <c r="N56">
        <v>9</v>
      </c>
      <c r="O56" t="s">
        <v>7894</v>
      </c>
      <c r="P56" t="s">
        <v>7928</v>
      </c>
      <c r="Q56">
        <v>3</v>
      </c>
      <c r="R56">
        <v>0</v>
      </c>
      <c r="S56">
        <v>1.59</v>
      </c>
      <c r="T56">
        <v>1.59</v>
      </c>
      <c r="U56">
        <v>230.26</v>
      </c>
      <c r="V56">
        <v>35.53</v>
      </c>
      <c r="W56">
        <v>2.34</v>
      </c>
      <c r="Y56">
        <v>0</v>
      </c>
      <c r="Z56">
        <v>1</v>
      </c>
      <c r="AA56" t="s">
        <v>7950</v>
      </c>
      <c r="AB56">
        <v>0</v>
      </c>
      <c r="AC56">
        <v>1</v>
      </c>
      <c r="AD56">
        <v>5.7765</v>
      </c>
      <c r="AI56">
        <v>0</v>
      </c>
      <c r="AJ56">
        <v>0</v>
      </c>
      <c r="AK56" t="s">
        <v>7688</v>
      </c>
      <c r="AL56" t="s">
        <v>7688</v>
      </c>
      <c r="AM56" t="s">
        <v>7796</v>
      </c>
    </row>
    <row r="57" spans="1:39">
      <c r="A57" t="s">
        <v>7832</v>
      </c>
      <c r="B57" t="s">
        <v>7853</v>
      </c>
      <c r="C57" t="s">
        <v>4556</v>
      </c>
      <c r="D57">
        <v>72</v>
      </c>
      <c r="E57" t="s">
        <v>7854</v>
      </c>
      <c r="G57" t="s">
        <v>7856</v>
      </c>
      <c r="H57" t="s">
        <v>4558</v>
      </c>
      <c r="K57" t="s">
        <v>4891</v>
      </c>
      <c r="L57" t="s">
        <v>4892</v>
      </c>
      <c r="M57" t="s">
        <v>7864</v>
      </c>
      <c r="N57">
        <v>9</v>
      </c>
      <c r="O57" t="s">
        <v>7881</v>
      </c>
      <c r="P57" t="s">
        <v>7930</v>
      </c>
      <c r="Q57">
        <v>5</v>
      </c>
      <c r="R57">
        <v>3</v>
      </c>
      <c r="S57">
        <v>-2.02</v>
      </c>
      <c r="T57">
        <v>1.5</v>
      </c>
      <c r="U57">
        <v>359.4</v>
      </c>
      <c r="V57">
        <v>95.86</v>
      </c>
      <c r="W57">
        <v>3.93</v>
      </c>
      <c r="X57">
        <v>-0.18</v>
      </c>
      <c r="Y57">
        <v>1.17</v>
      </c>
      <c r="Z57">
        <v>3</v>
      </c>
      <c r="AA57" t="s">
        <v>5102</v>
      </c>
      <c r="AB57">
        <v>0</v>
      </c>
      <c r="AC57">
        <v>5</v>
      </c>
      <c r="AD57">
        <v>4.971333333333334</v>
      </c>
      <c r="AF57" t="s">
        <v>5110</v>
      </c>
      <c r="AI57">
        <v>0</v>
      </c>
      <c r="AJ57">
        <v>0</v>
      </c>
      <c r="AK57" t="s">
        <v>7717</v>
      </c>
      <c r="AL57" t="s">
        <v>7717</v>
      </c>
      <c r="AM57" t="s">
        <v>7796</v>
      </c>
    </row>
    <row r="58" spans="1:39">
      <c r="A58" t="s">
        <v>7833</v>
      </c>
      <c r="B58" t="s">
        <v>7853</v>
      </c>
      <c r="C58" t="s">
        <v>4556</v>
      </c>
      <c r="D58">
        <v>70</v>
      </c>
      <c r="E58" t="s">
        <v>7854</v>
      </c>
      <c r="G58" t="s">
        <v>7857</v>
      </c>
      <c r="H58" t="s">
        <v>4558</v>
      </c>
      <c r="K58" t="s">
        <v>4891</v>
      </c>
      <c r="M58" t="s">
        <v>7863</v>
      </c>
      <c r="N58">
        <v>8</v>
      </c>
      <c r="O58" t="s">
        <v>7880</v>
      </c>
      <c r="P58" t="s">
        <v>7931</v>
      </c>
      <c r="Q58">
        <v>4</v>
      </c>
      <c r="R58">
        <v>1</v>
      </c>
      <c r="S58">
        <v>3.07</v>
      </c>
      <c r="T58">
        <v>3.07</v>
      </c>
      <c r="U58">
        <v>210.24</v>
      </c>
      <c r="V58">
        <v>56.21</v>
      </c>
      <c r="W58">
        <v>1.98</v>
      </c>
      <c r="Y58">
        <v>5.54</v>
      </c>
      <c r="Z58">
        <v>3</v>
      </c>
      <c r="AA58" t="s">
        <v>5102</v>
      </c>
      <c r="AB58">
        <v>0</v>
      </c>
      <c r="AC58">
        <v>1</v>
      </c>
      <c r="AD58">
        <v>5.263333333333334</v>
      </c>
      <c r="AF58" t="s">
        <v>5108</v>
      </c>
      <c r="AI58">
        <v>0</v>
      </c>
      <c r="AJ58">
        <v>0</v>
      </c>
      <c r="AK58" t="s">
        <v>7955</v>
      </c>
      <c r="AL58" t="s">
        <v>7955</v>
      </c>
      <c r="AM58" t="s">
        <v>7796</v>
      </c>
    </row>
    <row r="59" spans="1:39">
      <c r="A59" t="s">
        <v>7834</v>
      </c>
      <c r="B59" t="s">
        <v>7853</v>
      </c>
      <c r="C59" t="s">
        <v>4556</v>
      </c>
      <c r="D59">
        <v>70</v>
      </c>
      <c r="E59" t="s">
        <v>7854</v>
      </c>
      <c r="G59" t="s">
        <v>7856</v>
      </c>
      <c r="H59" t="s">
        <v>4559</v>
      </c>
      <c r="K59" t="s">
        <v>4891</v>
      </c>
      <c r="L59" t="s">
        <v>4892</v>
      </c>
      <c r="M59" t="s">
        <v>7870</v>
      </c>
      <c r="N59">
        <v>9</v>
      </c>
      <c r="O59" t="s">
        <v>7887</v>
      </c>
      <c r="P59" t="s">
        <v>7932</v>
      </c>
      <c r="Q59">
        <v>6</v>
      </c>
      <c r="R59">
        <v>1</v>
      </c>
      <c r="S59">
        <v>2.82</v>
      </c>
      <c r="T59">
        <v>4.17</v>
      </c>
      <c r="U59">
        <v>490.56</v>
      </c>
      <c r="V59">
        <v>84.42</v>
      </c>
      <c r="W59">
        <v>4.16</v>
      </c>
      <c r="X59">
        <v>6.67</v>
      </c>
      <c r="Y59">
        <v>7.64</v>
      </c>
      <c r="Z59">
        <v>4</v>
      </c>
      <c r="AA59" t="s">
        <v>5102</v>
      </c>
      <c r="AB59">
        <v>0</v>
      </c>
      <c r="AC59">
        <v>6</v>
      </c>
      <c r="AD59">
        <v>3.905761904761905</v>
      </c>
      <c r="AF59" t="s">
        <v>5108</v>
      </c>
      <c r="AI59">
        <v>0</v>
      </c>
      <c r="AJ59">
        <v>0</v>
      </c>
      <c r="AK59" t="s">
        <v>7684</v>
      </c>
      <c r="AL59" t="s">
        <v>7684</v>
      </c>
      <c r="AM59" t="s">
        <v>7796</v>
      </c>
    </row>
    <row r="60" spans="1:39">
      <c r="A60" t="s">
        <v>7835</v>
      </c>
      <c r="B60" t="s">
        <v>7853</v>
      </c>
      <c r="C60" t="s">
        <v>4556</v>
      </c>
      <c r="D60">
        <v>68</v>
      </c>
      <c r="E60" t="s">
        <v>7854</v>
      </c>
      <c r="G60" t="s">
        <v>7856</v>
      </c>
      <c r="H60" t="s">
        <v>4559</v>
      </c>
      <c r="K60" t="s">
        <v>4891</v>
      </c>
      <c r="L60" t="s">
        <v>4892</v>
      </c>
      <c r="M60" t="s">
        <v>7870</v>
      </c>
      <c r="N60">
        <v>9</v>
      </c>
      <c r="O60" t="s">
        <v>7887</v>
      </c>
      <c r="P60" t="s">
        <v>7933</v>
      </c>
      <c r="Q60">
        <v>6</v>
      </c>
      <c r="R60">
        <v>1</v>
      </c>
      <c r="S60">
        <v>2.98</v>
      </c>
      <c r="T60">
        <v>5.21</v>
      </c>
      <c r="U60">
        <v>536.6</v>
      </c>
      <c r="V60">
        <v>84.42</v>
      </c>
      <c r="W60">
        <v>5.08</v>
      </c>
      <c r="X60">
        <v>6.21</v>
      </c>
      <c r="Y60">
        <v>8.699999999999999</v>
      </c>
      <c r="Z60">
        <v>4</v>
      </c>
      <c r="AA60" t="s">
        <v>5102</v>
      </c>
      <c r="AB60">
        <v>2</v>
      </c>
      <c r="AC60">
        <v>8</v>
      </c>
      <c r="AD60">
        <v>2.993333333333334</v>
      </c>
      <c r="AF60" t="s">
        <v>7682</v>
      </c>
      <c r="AI60">
        <v>0</v>
      </c>
      <c r="AJ60">
        <v>0</v>
      </c>
      <c r="AK60" t="s">
        <v>7684</v>
      </c>
      <c r="AL60" t="s">
        <v>7684</v>
      </c>
      <c r="AM60" t="s">
        <v>7796</v>
      </c>
    </row>
    <row r="61" spans="1:39">
      <c r="A61" t="s">
        <v>7836</v>
      </c>
      <c r="B61" t="s">
        <v>7853</v>
      </c>
      <c r="C61" t="s">
        <v>4556</v>
      </c>
      <c r="D61">
        <v>67</v>
      </c>
      <c r="E61" t="s">
        <v>7854</v>
      </c>
      <c r="G61" t="s">
        <v>7856</v>
      </c>
      <c r="H61" t="s">
        <v>4558</v>
      </c>
      <c r="K61" t="s">
        <v>4891</v>
      </c>
      <c r="L61" t="s">
        <v>4892</v>
      </c>
      <c r="M61" t="s">
        <v>7864</v>
      </c>
      <c r="N61">
        <v>9</v>
      </c>
      <c r="O61" t="s">
        <v>7881</v>
      </c>
      <c r="P61" t="s">
        <v>7934</v>
      </c>
      <c r="Q61">
        <v>3</v>
      </c>
      <c r="R61">
        <v>1</v>
      </c>
      <c r="S61">
        <v>-0.65</v>
      </c>
      <c r="T61">
        <v>3.07</v>
      </c>
      <c r="U61">
        <v>336.37</v>
      </c>
      <c r="V61">
        <v>71.44</v>
      </c>
      <c r="W61">
        <v>3.24</v>
      </c>
      <c r="X61">
        <v>2.6</v>
      </c>
      <c r="Y61">
        <v>0</v>
      </c>
      <c r="Z61">
        <v>3</v>
      </c>
      <c r="AA61" t="s">
        <v>5102</v>
      </c>
      <c r="AB61">
        <v>0</v>
      </c>
      <c r="AC61">
        <v>3</v>
      </c>
      <c r="AD61">
        <v>5.798333333333333</v>
      </c>
      <c r="AF61" t="s">
        <v>5110</v>
      </c>
      <c r="AI61">
        <v>0</v>
      </c>
      <c r="AJ61">
        <v>0</v>
      </c>
      <c r="AK61" t="s">
        <v>7717</v>
      </c>
      <c r="AL61" t="s">
        <v>7717</v>
      </c>
      <c r="AM61" t="s">
        <v>7796</v>
      </c>
    </row>
    <row r="62" spans="1:39">
      <c r="A62" t="s">
        <v>7837</v>
      </c>
      <c r="B62" t="s">
        <v>7853</v>
      </c>
      <c r="C62" t="s">
        <v>4556</v>
      </c>
      <c r="D62">
        <v>67</v>
      </c>
      <c r="E62" t="s">
        <v>7854</v>
      </c>
      <c r="G62" t="s">
        <v>7856</v>
      </c>
      <c r="H62" t="s">
        <v>4558</v>
      </c>
      <c r="K62" t="s">
        <v>4891</v>
      </c>
      <c r="L62" t="s">
        <v>4892</v>
      </c>
      <c r="M62" t="s">
        <v>7864</v>
      </c>
      <c r="N62">
        <v>9</v>
      </c>
      <c r="O62" t="s">
        <v>7881</v>
      </c>
      <c r="P62" t="s">
        <v>7935</v>
      </c>
      <c r="Q62">
        <v>4</v>
      </c>
      <c r="R62">
        <v>2</v>
      </c>
      <c r="S62">
        <v>-4.13</v>
      </c>
      <c r="T62">
        <v>0.5600000000000001</v>
      </c>
      <c r="U62">
        <v>448.52</v>
      </c>
      <c r="V62">
        <v>108.74</v>
      </c>
      <c r="W62">
        <v>4.28</v>
      </c>
      <c r="X62">
        <v>4.28</v>
      </c>
      <c r="Y62">
        <v>0</v>
      </c>
      <c r="Z62">
        <v>2</v>
      </c>
      <c r="AA62" t="s">
        <v>5102</v>
      </c>
      <c r="AB62">
        <v>0</v>
      </c>
      <c r="AC62">
        <v>8</v>
      </c>
      <c r="AD62">
        <v>4.243047619047619</v>
      </c>
      <c r="AF62" t="s">
        <v>5110</v>
      </c>
      <c r="AI62">
        <v>0</v>
      </c>
      <c r="AJ62">
        <v>0</v>
      </c>
      <c r="AK62" t="s">
        <v>7717</v>
      </c>
      <c r="AL62" t="s">
        <v>7717</v>
      </c>
      <c r="AM62" t="s">
        <v>7796</v>
      </c>
    </row>
    <row r="63" spans="1:39">
      <c r="A63" t="s">
        <v>7838</v>
      </c>
      <c r="B63" t="s">
        <v>7853</v>
      </c>
      <c r="C63" t="s">
        <v>4556</v>
      </c>
      <c r="D63">
        <v>66</v>
      </c>
      <c r="E63" t="s">
        <v>7854</v>
      </c>
      <c r="G63" t="s">
        <v>7857</v>
      </c>
      <c r="H63" t="s">
        <v>4558</v>
      </c>
      <c r="K63" t="s">
        <v>4891</v>
      </c>
      <c r="M63" t="s">
        <v>7863</v>
      </c>
      <c r="N63">
        <v>8</v>
      </c>
      <c r="O63" t="s">
        <v>7880</v>
      </c>
      <c r="P63" t="s">
        <v>7936</v>
      </c>
      <c r="Q63">
        <v>4</v>
      </c>
      <c r="R63">
        <v>2</v>
      </c>
      <c r="S63">
        <v>-3.73</v>
      </c>
      <c r="T63">
        <v>-2.13</v>
      </c>
      <c r="U63">
        <v>135.13</v>
      </c>
      <c r="V63">
        <v>80.48</v>
      </c>
      <c r="W63">
        <v>-0.11</v>
      </c>
      <c r="Y63">
        <v>9.42</v>
      </c>
      <c r="Z63">
        <v>0</v>
      </c>
      <c r="AA63" t="s">
        <v>5102</v>
      </c>
      <c r="AB63">
        <v>0</v>
      </c>
      <c r="AC63">
        <v>0</v>
      </c>
      <c r="AD63">
        <v>4.79</v>
      </c>
      <c r="AE63" t="s">
        <v>7951</v>
      </c>
      <c r="AF63" t="s">
        <v>5109</v>
      </c>
      <c r="AG63" t="s">
        <v>7952</v>
      </c>
      <c r="AI63">
        <v>3</v>
      </c>
      <c r="AJ63">
        <v>0</v>
      </c>
      <c r="AK63" t="s">
        <v>7955</v>
      </c>
      <c r="AL63" t="s">
        <v>7955</v>
      </c>
      <c r="AM63" t="s">
        <v>7796</v>
      </c>
    </row>
    <row r="64" spans="1:39">
      <c r="A64" t="s">
        <v>7839</v>
      </c>
      <c r="B64" t="s">
        <v>7853</v>
      </c>
      <c r="C64" t="s">
        <v>4556</v>
      </c>
      <c r="D64">
        <v>64</v>
      </c>
      <c r="E64" t="s">
        <v>7854</v>
      </c>
      <c r="G64" t="s">
        <v>7856</v>
      </c>
      <c r="H64" t="s">
        <v>4558</v>
      </c>
      <c r="K64" t="s">
        <v>4891</v>
      </c>
      <c r="L64" t="s">
        <v>4892</v>
      </c>
      <c r="M64" t="s">
        <v>7864</v>
      </c>
      <c r="N64">
        <v>9</v>
      </c>
      <c r="O64" t="s">
        <v>7881</v>
      </c>
      <c r="P64" t="s">
        <v>7937</v>
      </c>
      <c r="Q64">
        <v>7</v>
      </c>
      <c r="R64">
        <v>2</v>
      </c>
      <c r="S64">
        <v>0.64</v>
      </c>
      <c r="T64">
        <v>4.14</v>
      </c>
      <c r="U64">
        <v>460.52</v>
      </c>
      <c r="V64">
        <v>124.04</v>
      </c>
      <c r="W64">
        <v>7.24</v>
      </c>
      <c r="X64">
        <v>0.35</v>
      </c>
      <c r="Y64">
        <v>0</v>
      </c>
      <c r="Z64">
        <v>4</v>
      </c>
      <c r="AA64" t="s">
        <v>5102</v>
      </c>
      <c r="AB64">
        <v>1</v>
      </c>
      <c r="AC64">
        <v>5</v>
      </c>
      <c r="AD64">
        <v>3.212</v>
      </c>
      <c r="AF64" t="s">
        <v>5110</v>
      </c>
      <c r="AI64">
        <v>0</v>
      </c>
      <c r="AJ64">
        <v>0</v>
      </c>
      <c r="AK64" t="s">
        <v>7717</v>
      </c>
      <c r="AL64" t="s">
        <v>7717</v>
      </c>
      <c r="AM64" t="s">
        <v>7796</v>
      </c>
    </row>
    <row r="65" spans="1:39">
      <c r="A65" t="s">
        <v>7840</v>
      </c>
      <c r="B65" t="s">
        <v>7853</v>
      </c>
      <c r="C65" t="s">
        <v>4556</v>
      </c>
      <c r="D65">
        <v>62</v>
      </c>
      <c r="E65" t="s">
        <v>7854</v>
      </c>
      <c r="G65" t="s">
        <v>7856</v>
      </c>
      <c r="H65" t="s">
        <v>4558</v>
      </c>
      <c r="K65" t="s">
        <v>4891</v>
      </c>
      <c r="L65" t="s">
        <v>4892</v>
      </c>
      <c r="M65" t="s">
        <v>7864</v>
      </c>
      <c r="N65">
        <v>9</v>
      </c>
      <c r="O65" t="s">
        <v>7881</v>
      </c>
      <c r="P65" t="s">
        <v>7938</v>
      </c>
      <c r="Q65">
        <v>10</v>
      </c>
      <c r="R65">
        <v>3</v>
      </c>
      <c r="S65">
        <v>-3.55</v>
      </c>
      <c r="T65">
        <v>0.95</v>
      </c>
      <c r="U65">
        <v>542.55</v>
      </c>
      <c r="V65">
        <v>187.64</v>
      </c>
      <c r="W65">
        <v>5.88</v>
      </c>
      <c r="X65">
        <v>-1.04</v>
      </c>
      <c r="Y65">
        <v>0</v>
      </c>
      <c r="Z65">
        <v>4</v>
      </c>
      <c r="AA65" t="s">
        <v>5102</v>
      </c>
      <c r="AB65">
        <v>2</v>
      </c>
      <c r="AC65">
        <v>7</v>
      </c>
      <c r="AD65">
        <v>3.166666666666667</v>
      </c>
      <c r="AF65" t="s">
        <v>5110</v>
      </c>
      <c r="AI65">
        <v>0</v>
      </c>
      <c r="AJ65">
        <v>0</v>
      </c>
      <c r="AK65" t="s">
        <v>7717</v>
      </c>
      <c r="AL65" t="s">
        <v>7717</v>
      </c>
      <c r="AM65" t="s">
        <v>7796</v>
      </c>
    </row>
    <row r="66" spans="1:39">
      <c r="A66" t="s">
        <v>7841</v>
      </c>
      <c r="B66" t="s">
        <v>7853</v>
      </c>
      <c r="C66" t="s">
        <v>4556</v>
      </c>
      <c r="D66">
        <v>59</v>
      </c>
      <c r="E66" t="s">
        <v>7854</v>
      </c>
      <c r="G66" t="s">
        <v>7856</v>
      </c>
      <c r="H66" t="s">
        <v>4559</v>
      </c>
      <c r="K66" t="s">
        <v>4891</v>
      </c>
      <c r="L66" t="s">
        <v>4892</v>
      </c>
      <c r="M66" t="s">
        <v>7870</v>
      </c>
      <c r="N66">
        <v>9</v>
      </c>
      <c r="O66" t="s">
        <v>7887</v>
      </c>
      <c r="P66" t="s">
        <v>7939</v>
      </c>
      <c r="Q66">
        <v>6</v>
      </c>
      <c r="R66">
        <v>1</v>
      </c>
      <c r="S66">
        <v>3.79</v>
      </c>
      <c r="T66">
        <v>5.79</v>
      </c>
      <c r="U66">
        <v>562.64</v>
      </c>
      <c r="V66">
        <v>84.42</v>
      </c>
      <c r="W66">
        <v>5.61</v>
      </c>
      <c r="X66">
        <v>6.21</v>
      </c>
      <c r="Y66">
        <v>8.34</v>
      </c>
      <c r="Z66">
        <v>4</v>
      </c>
      <c r="AA66" t="s">
        <v>5102</v>
      </c>
      <c r="AB66">
        <v>2</v>
      </c>
      <c r="AC66">
        <v>6</v>
      </c>
      <c r="AD66">
        <v>2.768333333333334</v>
      </c>
      <c r="AF66" t="s">
        <v>5110</v>
      </c>
      <c r="AI66">
        <v>0</v>
      </c>
      <c r="AJ66">
        <v>0</v>
      </c>
      <c r="AK66" t="s">
        <v>7684</v>
      </c>
      <c r="AL66" t="s">
        <v>7684</v>
      </c>
      <c r="AM66" t="s">
        <v>7796</v>
      </c>
    </row>
    <row r="67" spans="1:39">
      <c r="A67" t="s">
        <v>7842</v>
      </c>
      <c r="B67" t="s">
        <v>7853</v>
      </c>
      <c r="C67" t="s">
        <v>4556</v>
      </c>
      <c r="D67">
        <v>58</v>
      </c>
      <c r="E67" t="s">
        <v>7854</v>
      </c>
      <c r="G67" t="s">
        <v>7856</v>
      </c>
      <c r="H67" t="s">
        <v>4558</v>
      </c>
      <c r="K67" t="s">
        <v>4891</v>
      </c>
      <c r="L67" t="s">
        <v>4892</v>
      </c>
      <c r="M67" t="s">
        <v>7864</v>
      </c>
      <c r="N67">
        <v>9</v>
      </c>
      <c r="O67" t="s">
        <v>7881</v>
      </c>
      <c r="P67" t="s">
        <v>7940</v>
      </c>
      <c r="Q67">
        <v>3</v>
      </c>
      <c r="R67">
        <v>1</v>
      </c>
      <c r="S67">
        <v>0.7</v>
      </c>
      <c r="T67">
        <v>3.36</v>
      </c>
      <c r="U67">
        <v>300.35</v>
      </c>
      <c r="V67">
        <v>63.6</v>
      </c>
      <c r="W67">
        <v>3.92</v>
      </c>
      <c r="X67">
        <v>4.71</v>
      </c>
      <c r="Y67">
        <v>0</v>
      </c>
      <c r="Z67">
        <v>2</v>
      </c>
      <c r="AA67" t="s">
        <v>5102</v>
      </c>
      <c r="AB67">
        <v>0</v>
      </c>
      <c r="AC67">
        <v>7</v>
      </c>
      <c r="AD67">
        <v>5.653333333333333</v>
      </c>
      <c r="AF67" t="s">
        <v>5110</v>
      </c>
      <c r="AI67">
        <v>0</v>
      </c>
      <c r="AJ67">
        <v>0</v>
      </c>
      <c r="AK67" t="s">
        <v>7717</v>
      </c>
      <c r="AL67" t="s">
        <v>7717</v>
      </c>
      <c r="AM67" t="s">
        <v>7796</v>
      </c>
    </row>
    <row r="68" spans="1:39">
      <c r="A68" t="s">
        <v>7843</v>
      </c>
      <c r="B68" t="s">
        <v>7853</v>
      </c>
      <c r="C68" t="s">
        <v>4556</v>
      </c>
      <c r="D68">
        <v>58</v>
      </c>
      <c r="E68" t="s">
        <v>7854</v>
      </c>
      <c r="G68" t="s">
        <v>7856</v>
      </c>
      <c r="H68" t="s">
        <v>4558</v>
      </c>
      <c r="K68" t="s">
        <v>4891</v>
      </c>
      <c r="L68" t="s">
        <v>4892</v>
      </c>
      <c r="M68" t="s">
        <v>7864</v>
      </c>
      <c r="N68">
        <v>9</v>
      </c>
      <c r="O68" t="s">
        <v>7881</v>
      </c>
      <c r="P68" t="s">
        <v>7941</v>
      </c>
      <c r="Q68">
        <v>6</v>
      </c>
      <c r="R68">
        <v>1</v>
      </c>
      <c r="S68">
        <v>-2.33</v>
      </c>
      <c r="T68">
        <v>0.59</v>
      </c>
      <c r="U68">
        <v>376.41</v>
      </c>
      <c r="V68">
        <v>83.45</v>
      </c>
      <c r="W68">
        <v>3.34</v>
      </c>
      <c r="X68">
        <v>4.42</v>
      </c>
      <c r="Y68">
        <v>0</v>
      </c>
      <c r="Z68">
        <v>2</v>
      </c>
      <c r="AA68" t="s">
        <v>5102</v>
      </c>
      <c r="AB68">
        <v>0</v>
      </c>
      <c r="AC68">
        <v>9</v>
      </c>
      <c r="AD68">
        <v>5.716119047619047</v>
      </c>
      <c r="AF68" t="s">
        <v>5110</v>
      </c>
      <c r="AI68">
        <v>0</v>
      </c>
      <c r="AJ68">
        <v>0</v>
      </c>
      <c r="AK68" t="s">
        <v>7717</v>
      </c>
      <c r="AL68" t="s">
        <v>7717</v>
      </c>
      <c r="AM68" t="s">
        <v>7796</v>
      </c>
    </row>
    <row r="69" spans="1:39">
      <c r="A69" t="s">
        <v>7844</v>
      </c>
      <c r="B69" t="s">
        <v>7852</v>
      </c>
      <c r="C69" t="s">
        <v>4556</v>
      </c>
      <c r="D69">
        <v>57</v>
      </c>
      <c r="E69" t="s">
        <v>7854</v>
      </c>
      <c r="K69" t="s">
        <v>4891</v>
      </c>
      <c r="M69" t="s">
        <v>7872</v>
      </c>
      <c r="N69">
        <v>8</v>
      </c>
      <c r="O69" t="s">
        <v>7889</v>
      </c>
      <c r="P69" t="s">
        <v>7942</v>
      </c>
      <c r="Q69">
        <v>6</v>
      </c>
      <c r="R69">
        <v>2</v>
      </c>
      <c r="S69">
        <v>-1.85</v>
      </c>
      <c r="T69">
        <v>-0.44</v>
      </c>
      <c r="U69">
        <v>265.3</v>
      </c>
      <c r="V69">
        <v>110.86</v>
      </c>
      <c r="W69">
        <v>0.49</v>
      </c>
      <c r="X69">
        <v>6.57</v>
      </c>
      <c r="Y69">
        <v>2.25</v>
      </c>
      <c r="Z69">
        <v>2</v>
      </c>
      <c r="AA69" t="s">
        <v>5102</v>
      </c>
      <c r="AB69">
        <v>0</v>
      </c>
      <c r="AC69">
        <v>3</v>
      </c>
      <c r="AD69">
        <v>4.804666666666667</v>
      </c>
      <c r="AF69" t="s">
        <v>5108</v>
      </c>
      <c r="AI69">
        <v>0</v>
      </c>
      <c r="AJ69">
        <v>0</v>
      </c>
      <c r="AK69" t="s">
        <v>7957</v>
      </c>
      <c r="AL69" t="s">
        <v>7957</v>
      </c>
      <c r="AM69" t="s">
        <v>7796</v>
      </c>
    </row>
    <row r="70" spans="1:39">
      <c r="A70" t="s">
        <v>7845</v>
      </c>
      <c r="B70" t="s">
        <v>7853</v>
      </c>
      <c r="C70" t="s">
        <v>4556</v>
      </c>
      <c r="D70">
        <v>57</v>
      </c>
      <c r="E70" t="s">
        <v>7854</v>
      </c>
      <c r="G70" t="s">
        <v>7856</v>
      </c>
      <c r="H70" t="s">
        <v>4558</v>
      </c>
      <c r="K70" t="s">
        <v>4891</v>
      </c>
      <c r="L70" t="s">
        <v>4892</v>
      </c>
      <c r="M70" t="s">
        <v>7864</v>
      </c>
      <c r="N70">
        <v>9</v>
      </c>
      <c r="O70" t="s">
        <v>7881</v>
      </c>
      <c r="P70" t="s">
        <v>7943</v>
      </c>
      <c r="Q70">
        <v>4</v>
      </c>
      <c r="R70">
        <v>2</v>
      </c>
      <c r="S70">
        <v>-4.14</v>
      </c>
      <c r="T70">
        <v>0.55</v>
      </c>
      <c r="U70">
        <v>344.36</v>
      </c>
      <c r="V70">
        <v>93.06</v>
      </c>
      <c r="W70">
        <v>3.31</v>
      </c>
      <c r="X70">
        <v>4.11</v>
      </c>
      <c r="Y70">
        <v>0</v>
      </c>
      <c r="Z70">
        <v>2</v>
      </c>
      <c r="AA70" t="s">
        <v>5102</v>
      </c>
      <c r="AB70">
        <v>0</v>
      </c>
      <c r="AC70">
        <v>9</v>
      </c>
      <c r="AD70">
        <v>5.398</v>
      </c>
      <c r="AF70" t="s">
        <v>5110</v>
      </c>
      <c r="AI70">
        <v>0</v>
      </c>
      <c r="AJ70">
        <v>0</v>
      </c>
      <c r="AK70" t="s">
        <v>7717</v>
      </c>
      <c r="AL70" t="s">
        <v>7717</v>
      </c>
      <c r="AM70" t="s">
        <v>7796</v>
      </c>
    </row>
    <row r="71" spans="1:39">
      <c r="A71" t="s">
        <v>7846</v>
      </c>
      <c r="B71" t="s">
        <v>7853</v>
      </c>
      <c r="C71" t="s">
        <v>4556</v>
      </c>
      <c r="D71">
        <v>57</v>
      </c>
      <c r="E71" t="s">
        <v>7854</v>
      </c>
      <c r="G71" t="s">
        <v>7856</v>
      </c>
      <c r="H71" t="s">
        <v>4558</v>
      </c>
      <c r="K71" t="s">
        <v>4891</v>
      </c>
      <c r="L71" t="s">
        <v>4892</v>
      </c>
      <c r="M71" t="s">
        <v>7864</v>
      </c>
      <c r="N71">
        <v>9</v>
      </c>
      <c r="O71" t="s">
        <v>7881</v>
      </c>
      <c r="P71" t="s">
        <v>7944</v>
      </c>
      <c r="Q71">
        <v>5</v>
      </c>
      <c r="R71">
        <v>1</v>
      </c>
      <c r="S71">
        <v>1.04</v>
      </c>
      <c r="T71">
        <v>0.44</v>
      </c>
      <c r="U71">
        <v>422.46</v>
      </c>
      <c r="V71">
        <v>78.31999999999999</v>
      </c>
      <c r="W71">
        <v>3.78</v>
      </c>
      <c r="X71">
        <v>3.75</v>
      </c>
      <c r="Y71">
        <v>0</v>
      </c>
      <c r="Z71">
        <v>4</v>
      </c>
      <c r="AA71" t="s">
        <v>5102</v>
      </c>
      <c r="AB71">
        <v>0</v>
      </c>
      <c r="AC71">
        <v>7</v>
      </c>
      <c r="AD71">
        <v>5.387190476190476</v>
      </c>
      <c r="AF71" t="s">
        <v>5110</v>
      </c>
      <c r="AI71">
        <v>0</v>
      </c>
      <c r="AJ71">
        <v>0</v>
      </c>
      <c r="AK71" t="s">
        <v>7717</v>
      </c>
      <c r="AL71" t="s">
        <v>7717</v>
      </c>
      <c r="AM71" t="s">
        <v>7796</v>
      </c>
    </row>
    <row r="72" spans="1:39">
      <c r="A72" t="s">
        <v>7847</v>
      </c>
      <c r="B72" t="s">
        <v>7853</v>
      </c>
      <c r="C72" t="s">
        <v>4556</v>
      </c>
      <c r="D72">
        <v>57</v>
      </c>
      <c r="E72" t="s">
        <v>7854</v>
      </c>
      <c r="G72" t="s">
        <v>7856</v>
      </c>
      <c r="H72" t="s">
        <v>4558</v>
      </c>
      <c r="K72" t="s">
        <v>4891</v>
      </c>
      <c r="L72" t="s">
        <v>4892</v>
      </c>
      <c r="M72" t="s">
        <v>7864</v>
      </c>
      <c r="N72">
        <v>9</v>
      </c>
      <c r="O72" t="s">
        <v>7881</v>
      </c>
      <c r="P72" t="s">
        <v>7945</v>
      </c>
      <c r="Q72">
        <v>5</v>
      </c>
      <c r="R72">
        <v>4</v>
      </c>
      <c r="S72">
        <v>-0.88</v>
      </c>
      <c r="T72">
        <v>2.8</v>
      </c>
      <c r="U72">
        <v>428.49</v>
      </c>
      <c r="V72">
        <v>124.96</v>
      </c>
      <c r="W72">
        <v>2.85</v>
      </c>
      <c r="X72">
        <v>3.09</v>
      </c>
      <c r="Y72">
        <v>0</v>
      </c>
      <c r="Z72">
        <v>2</v>
      </c>
      <c r="AA72" t="s">
        <v>5102</v>
      </c>
      <c r="AB72">
        <v>0</v>
      </c>
      <c r="AC72">
        <v>10</v>
      </c>
      <c r="AD72">
        <v>3.510785714285714</v>
      </c>
      <c r="AF72" t="s">
        <v>5110</v>
      </c>
      <c r="AI72">
        <v>0</v>
      </c>
      <c r="AJ72">
        <v>0</v>
      </c>
      <c r="AK72" t="s">
        <v>7717</v>
      </c>
      <c r="AL72" t="s">
        <v>7717</v>
      </c>
      <c r="AM72" t="s">
        <v>7796</v>
      </c>
    </row>
    <row r="73" spans="1:39">
      <c r="A73" t="s">
        <v>7848</v>
      </c>
      <c r="B73" t="s">
        <v>7853</v>
      </c>
      <c r="C73" t="s">
        <v>4556</v>
      </c>
      <c r="D73">
        <v>57</v>
      </c>
      <c r="E73" t="s">
        <v>7854</v>
      </c>
      <c r="G73" t="s">
        <v>7856</v>
      </c>
      <c r="H73" t="s">
        <v>4558</v>
      </c>
      <c r="K73" t="s">
        <v>4891</v>
      </c>
      <c r="L73" t="s">
        <v>4892</v>
      </c>
      <c r="M73" t="s">
        <v>7864</v>
      </c>
      <c r="N73">
        <v>9</v>
      </c>
      <c r="O73" t="s">
        <v>7881</v>
      </c>
      <c r="P73" t="s">
        <v>7946</v>
      </c>
      <c r="Q73">
        <v>5</v>
      </c>
      <c r="R73">
        <v>4</v>
      </c>
      <c r="S73">
        <v>-2.76</v>
      </c>
      <c r="T73">
        <v>1.87</v>
      </c>
      <c r="U73">
        <v>468.51</v>
      </c>
      <c r="V73">
        <v>107.89</v>
      </c>
      <c r="W73">
        <v>5.95</v>
      </c>
      <c r="X73">
        <v>1.38</v>
      </c>
      <c r="Y73">
        <v>5.93</v>
      </c>
      <c r="Z73">
        <v>4</v>
      </c>
      <c r="AA73" t="s">
        <v>5102</v>
      </c>
      <c r="AB73">
        <v>1</v>
      </c>
      <c r="AC73">
        <v>10</v>
      </c>
      <c r="AD73">
        <v>3.628595238095238</v>
      </c>
      <c r="AF73" t="s">
        <v>5110</v>
      </c>
      <c r="AI73">
        <v>0</v>
      </c>
      <c r="AJ73">
        <v>0</v>
      </c>
      <c r="AK73" t="s">
        <v>7717</v>
      </c>
      <c r="AL73" t="s">
        <v>7717</v>
      </c>
      <c r="AM73" t="s">
        <v>7796</v>
      </c>
    </row>
    <row r="74" spans="1:39">
      <c r="A74" t="s">
        <v>7849</v>
      </c>
      <c r="B74" t="s">
        <v>7853</v>
      </c>
      <c r="C74" t="s">
        <v>4556</v>
      </c>
      <c r="D74">
        <v>55</v>
      </c>
      <c r="E74" t="s">
        <v>7854</v>
      </c>
      <c r="G74" t="s">
        <v>7856</v>
      </c>
      <c r="H74" t="s">
        <v>4559</v>
      </c>
      <c r="K74" t="s">
        <v>4891</v>
      </c>
      <c r="L74" t="s">
        <v>4892</v>
      </c>
      <c r="M74" t="s">
        <v>7870</v>
      </c>
      <c r="N74">
        <v>9</v>
      </c>
      <c r="O74" t="s">
        <v>7887</v>
      </c>
      <c r="P74" t="s">
        <v>7947</v>
      </c>
      <c r="Q74">
        <v>6</v>
      </c>
      <c r="R74">
        <v>1</v>
      </c>
      <c r="S74">
        <v>3.6</v>
      </c>
      <c r="T74">
        <v>5.26</v>
      </c>
      <c r="U74">
        <v>548.62</v>
      </c>
      <c r="V74">
        <v>84.42</v>
      </c>
      <c r="W74">
        <v>5.22</v>
      </c>
      <c r="X74">
        <v>6.21</v>
      </c>
      <c r="Y74">
        <v>7.85</v>
      </c>
      <c r="Z74">
        <v>4</v>
      </c>
      <c r="AA74" t="s">
        <v>5102</v>
      </c>
      <c r="AB74">
        <v>2</v>
      </c>
      <c r="AC74">
        <v>6</v>
      </c>
      <c r="AD74">
        <v>3.033333333333333</v>
      </c>
      <c r="AF74" t="s">
        <v>5110</v>
      </c>
      <c r="AI74">
        <v>0</v>
      </c>
      <c r="AJ74">
        <v>0</v>
      </c>
      <c r="AK74" t="s">
        <v>7684</v>
      </c>
      <c r="AL74" t="s">
        <v>7684</v>
      </c>
      <c r="AM74" t="s">
        <v>7796</v>
      </c>
    </row>
    <row r="75" spans="1:39">
      <c r="A75" t="s">
        <v>7850</v>
      </c>
      <c r="B75" t="s">
        <v>7853</v>
      </c>
      <c r="C75" t="s">
        <v>4556</v>
      </c>
      <c r="D75">
        <v>51</v>
      </c>
      <c r="E75" t="s">
        <v>7854</v>
      </c>
      <c r="G75" t="s">
        <v>7856</v>
      </c>
      <c r="H75" t="s">
        <v>4558</v>
      </c>
      <c r="K75" t="s">
        <v>4891</v>
      </c>
      <c r="L75" t="s">
        <v>4892</v>
      </c>
      <c r="M75" t="s">
        <v>7864</v>
      </c>
      <c r="N75">
        <v>9</v>
      </c>
      <c r="O75" t="s">
        <v>7881</v>
      </c>
      <c r="P75" t="s">
        <v>7948</v>
      </c>
      <c r="Q75">
        <v>6</v>
      </c>
      <c r="R75">
        <v>4</v>
      </c>
      <c r="S75">
        <v>1.74</v>
      </c>
      <c r="T75">
        <v>4.87</v>
      </c>
      <c r="U75">
        <v>521.91</v>
      </c>
      <c r="V75">
        <v>150.9</v>
      </c>
      <c r="W75">
        <v>4.36</v>
      </c>
      <c r="X75">
        <v>3</v>
      </c>
      <c r="Y75">
        <v>0.23</v>
      </c>
      <c r="Z75">
        <v>3</v>
      </c>
      <c r="AA75" t="s">
        <v>5102</v>
      </c>
      <c r="AB75">
        <v>1</v>
      </c>
      <c r="AC75">
        <v>8</v>
      </c>
      <c r="AD75">
        <v>2.065</v>
      </c>
      <c r="AF75" t="s">
        <v>5110</v>
      </c>
      <c r="AI75">
        <v>0</v>
      </c>
      <c r="AJ75">
        <v>0</v>
      </c>
      <c r="AK75" t="s">
        <v>7717</v>
      </c>
      <c r="AL75" t="s">
        <v>7717</v>
      </c>
      <c r="AM75" t="s">
        <v>7796</v>
      </c>
    </row>
    <row r="76" spans="1:39">
      <c r="A76" t="s">
        <v>7851</v>
      </c>
      <c r="B76" t="s">
        <v>7853</v>
      </c>
      <c r="C76" t="s">
        <v>4556</v>
      </c>
      <c r="D76">
        <v>51</v>
      </c>
      <c r="E76" t="s">
        <v>7854</v>
      </c>
      <c r="G76" t="s">
        <v>7856</v>
      </c>
      <c r="H76" t="s">
        <v>4558</v>
      </c>
      <c r="K76" t="s">
        <v>4891</v>
      </c>
      <c r="L76" t="s">
        <v>4892</v>
      </c>
      <c r="M76" t="s">
        <v>7864</v>
      </c>
      <c r="N76">
        <v>9</v>
      </c>
      <c r="O76" t="s">
        <v>7881</v>
      </c>
      <c r="P76" t="s">
        <v>7949</v>
      </c>
      <c r="Q76">
        <v>3</v>
      </c>
      <c r="R76">
        <v>1</v>
      </c>
      <c r="S76">
        <v>0.8100000000000001</v>
      </c>
      <c r="T76">
        <v>3.63</v>
      </c>
      <c r="U76">
        <v>304.73</v>
      </c>
      <c r="V76">
        <v>63.6</v>
      </c>
      <c r="W76">
        <v>4.18</v>
      </c>
      <c r="X76">
        <v>4.53</v>
      </c>
      <c r="Y76">
        <v>0</v>
      </c>
      <c r="Z76">
        <v>2</v>
      </c>
      <c r="AA76" t="s">
        <v>5102</v>
      </c>
      <c r="AB76">
        <v>0</v>
      </c>
      <c r="AC76">
        <v>6</v>
      </c>
      <c r="AD76">
        <v>5.518333333333334</v>
      </c>
      <c r="AF76" t="s">
        <v>5110</v>
      </c>
      <c r="AI76">
        <v>0</v>
      </c>
      <c r="AJ76">
        <v>0</v>
      </c>
      <c r="AK76" t="s">
        <v>7717</v>
      </c>
      <c r="AL76" t="s">
        <v>7717</v>
      </c>
      <c r="AM76" t="s">
        <v>7796</v>
      </c>
    </row>
  </sheetData>
  <mergeCells count="5">
    <mergeCell ref="A1:J1"/>
    <mergeCell ref="K1:O1"/>
    <mergeCell ref="Q1:AE1"/>
    <mergeCell ref="AF1:AK1"/>
    <mergeCell ref="AL1:AM1"/>
  </mergeCells>
  <conditionalFormatting sqref="AE1:AE77">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5136</v>
      </c>
      <c r="B1" s="1"/>
      <c r="C1" s="1"/>
      <c r="D1" s="1"/>
      <c r="E1" s="1"/>
      <c r="F1" s="1"/>
      <c r="G1" s="1"/>
      <c r="H1" s="1"/>
      <c r="I1" s="1"/>
      <c r="J1" s="1"/>
      <c r="K1" s="1" t="s">
        <v>5137</v>
      </c>
      <c r="L1" s="1"/>
      <c r="M1" s="1"/>
      <c r="N1" s="1"/>
      <c r="O1" s="1"/>
      <c r="P1" s="1" t="s">
        <v>5138</v>
      </c>
      <c r="Q1" s="1" t="s">
        <v>5139</v>
      </c>
      <c r="R1" s="1"/>
      <c r="S1" s="1"/>
      <c r="T1" s="1"/>
      <c r="U1" s="1"/>
      <c r="V1" s="1"/>
      <c r="W1" s="1"/>
      <c r="X1" s="1"/>
      <c r="Y1" s="1"/>
      <c r="Z1" s="1"/>
      <c r="AA1" s="1"/>
      <c r="AB1" s="1"/>
      <c r="AC1" s="1"/>
      <c r="AD1" s="1"/>
      <c r="AE1" s="1"/>
      <c r="AF1" s="1" t="s">
        <v>5140</v>
      </c>
      <c r="AG1" s="1"/>
      <c r="AH1" s="1"/>
      <c r="AI1" s="1"/>
      <c r="AJ1" s="1"/>
      <c r="AK1" s="1"/>
      <c r="AL1" s="1" t="s">
        <v>5141</v>
      </c>
      <c r="AM1" s="1"/>
    </row>
    <row r="2" spans="1:39">
      <c r="A2" s="5" t="s">
        <v>4679</v>
      </c>
      <c r="B2" s="5" t="s">
        <v>4680</v>
      </c>
      <c r="C2" s="5" t="s">
        <v>4396</v>
      </c>
      <c r="D2" s="5" t="s">
        <v>4681</v>
      </c>
      <c r="E2" s="5" t="s">
        <v>4398</v>
      </c>
      <c r="F2" s="5" t="s">
        <v>4682</v>
      </c>
      <c r="G2" s="5" t="s">
        <v>5142</v>
      </c>
      <c r="H2" s="5" t="s">
        <v>5143</v>
      </c>
      <c r="I2" s="5" t="s">
        <v>4685</v>
      </c>
      <c r="J2" s="5" t="s">
        <v>5144</v>
      </c>
      <c r="K2" s="5" t="s">
        <v>4686</v>
      </c>
      <c r="L2" s="5" t="s">
        <v>4687</v>
      </c>
      <c r="M2" s="5" t="s">
        <v>4688</v>
      </c>
      <c r="N2" s="5" t="s">
        <v>4689</v>
      </c>
      <c r="O2" s="5" t="s">
        <v>4690</v>
      </c>
      <c r="P2" s="5" t="s">
        <v>4691</v>
      </c>
      <c r="Q2" s="5" t="s">
        <v>4692</v>
      </c>
      <c r="R2" s="5" t="s">
        <v>4693</v>
      </c>
      <c r="S2" s="5" t="s">
        <v>4694</v>
      </c>
      <c r="T2" s="5" t="s">
        <v>4695</v>
      </c>
      <c r="U2" s="5" t="s">
        <v>4696</v>
      </c>
      <c r="V2" s="5" t="s">
        <v>4697</v>
      </c>
      <c r="W2" s="5" t="s">
        <v>4698</v>
      </c>
      <c r="X2" s="5" t="s">
        <v>4699</v>
      </c>
      <c r="Y2" s="5" t="s">
        <v>4700</v>
      </c>
      <c r="Z2" s="5" t="s">
        <v>4701</v>
      </c>
      <c r="AA2" s="5" t="s">
        <v>4702</v>
      </c>
      <c r="AB2" s="5" t="s">
        <v>4703</v>
      </c>
      <c r="AC2" s="5" t="s">
        <v>4704</v>
      </c>
      <c r="AD2" s="5" t="s">
        <v>4705</v>
      </c>
      <c r="AE2" s="5" t="s">
        <v>4706</v>
      </c>
      <c r="AF2" s="5" t="s">
        <v>4707</v>
      </c>
      <c r="AG2" s="5" t="s">
        <v>4708</v>
      </c>
      <c r="AH2" s="5" t="s">
        <v>4709</v>
      </c>
      <c r="AI2" s="5" t="s">
        <v>4710</v>
      </c>
      <c r="AJ2" s="5" t="s">
        <v>4711</v>
      </c>
      <c r="AK2" s="5" t="s">
        <v>4712</v>
      </c>
      <c r="AL2" s="5" t="s">
        <v>4713</v>
      </c>
      <c r="AM2" s="5" t="s">
        <v>3627</v>
      </c>
    </row>
    <row r="3" spans="1:39">
      <c r="A3" t="s">
        <v>7959</v>
      </c>
      <c r="B3" t="s">
        <v>7960</v>
      </c>
      <c r="C3" t="s">
        <v>4556</v>
      </c>
      <c r="D3">
        <v>1.1</v>
      </c>
      <c r="K3" t="s">
        <v>4891</v>
      </c>
      <c r="L3" t="s">
        <v>4892</v>
      </c>
      <c r="M3" t="s">
        <v>7962</v>
      </c>
      <c r="N3">
        <v>9</v>
      </c>
      <c r="O3" t="s">
        <v>7964</v>
      </c>
      <c r="P3" t="s">
        <v>7966</v>
      </c>
      <c r="Q3">
        <v>5</v>
      </c>
      <c r="R3">
        <v>0</v>
      </c>
      <c r="S3">
        <v>2.57</v>
      </c>
      <c r="T3">
        <v>2.57</v>
      </c>
      <c r="U3">
        <v>313.38</v>
      </c>
      <c r="V3">
        <v>42.68</v>
      </c>
      <c r="W3">
        <v>3.36</v>
      </c>
      <c r="Y3">
        <v>0.55</v>
      </c>
      <c r="Z3">
        <v>3</v>
      </c>
      <c r="AA3" t="s">
        <v>5102</v>
      </c>
      <c r="AB3">
        <v>0</v>
      </c>
      <c r="AC3">
        <v>2</v>
      </c>
      <c r="AD3">
        <v>5.715</v>
      </c>
      <c r="AF3" t="s">
        <v>5108</v>
      </c>
      <c r="AI3">
        <v>0</v>
      </c>
      <c r="AJ3">
        <v>0</v>
      </c>
      <c r="AK3" t="s">
        <v>7764</v>
      </c>
      <c r="AL3" t="s">
        <v>7764</v>
      </c>
      <c r="AM3" t="s">
        <v>7796</v>
      </c>
    </row>
    <row r="4" spans="1:39">
      <c r="A4" t="s">
        <v>7817</v>
      </c>
      <c r="B4" t="s">
        <v>7961</v>
      </c>
      <c r="C4" t="s">
        <v>4556</v>
      </c>
      <c r="D4">
        <v>6</v>
      </c>
      <c r="K4" t="s">
        <v>4891</v>
      </c>
      <c r="M4" t="s">
        <v>7963</v>
      </c>
      <c r="N4">
        <v>8</v>
      </c>
      <c r="O4" t="s">
        <v>7965</v>
      </c>
      <c r="P4" t="s">
        <v>7915</v>
      </c>
      <c r="Q4">
        <v>10</v>
      </c>
      <c r="R4">
        <v>5</v>
      </c>
      <c r="S4">
        <v>0.05</v>
      </c>
      <c r="T4">
        <v>0.05</v>
      </c>
      <c r="U4">
        <v>778.87</v>
      </c>
      <c r="V4">
        <v>208.12</v>
      </c>
      <c r="W4">
        <v>2.38</v>
      </c>
      <c r="Y4">
        <v>0</v>
      </c>
      <c r="Z4">
        <v>5</v>
      </c>
      <c r="AA4" t="s">
        <v>5102</v>
      </c>
      <c r="AB4">
        <v>1</v>
      </c>
      <c r="AC4">
        <v>14</v>
      </c>
      <c r="AD4">
        <v>3</v>
      </c>
      <c r="AF4" t="s">
        <v>5108</v>
      </c>
      <c r="AI4">
        <v>0</v>
      </c>
      <c r="AJ4">
        <v>0</v>
      </c>
      <c r="AK4" t="s">
        <v>7958</v>
      </c>
      <c r="AL4" t="s">
        <v>7958</v>
      </c>
      <c r="AM4" t="s">
        <v>7796</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755"/>
  <sheetViews>
    <sheetView workbookViewId="0"/>
  </sheetViews>
  <sheetFormatPr defaultRowHeight="15"/>
  <sheetData>
    <row r="1" spans="1:35">
      <c r="A1" s="5" t="s">
        <v>7967</v>
      </c>
      <c r="B1" s="5" t="s">
        <v>7968</v>
      </c>
      <c r="C1" s="5" t="s">
        <v>7969</v>
      </c>
      <c r="D1" s="5" t="s">
        <v>7970</v>
      </c>
      <c r="E1" s="5" t="s">
        <v>7971</v>
      </c>
      <c r="F1" s="5" t="s">
        <v>7972</v>
      </c>
      <c r="G1" s="5" t="s">
        <v>7973</v>
      </c>
      <c r="H1" s="5" t="s">
        <v>7974</v>
      </c>
      <c r="I1" s="5" t="s">
        <v>7975</v>
      </c>
      <c r="J1" s="5" t="s">
        <v>7976</v>
      </c>
      <c r="K1" s="5" t="s">
        <v>7977</v>
      </c>
      <c r="L1" s="5" t="s">
        <v>7978</v>
      </c>
      <c r="M1" s="5" t="s">
        <v>7979</v>
      </c>
      <c r="N1" s="5" t="s">
        <v>7980</v>
      </c>
      <c r="O1" s="5" t="s">
        <v>4691</v>
      </c>
      <c r="P1" s="5" t="s">
        <v>4692</v>
      </c>
      <c r="Q1" s="5" t="s">
        <v>4693</v>
      </c>
      <c r="R1" s="5" t="s">
        <v>4694</v>
      </c>
      <c r="S1" s="5" t="s">
        <v>4695</v>
      </c>
      <c r="T1" s="5" t="s">
        <v>4696</v>
      </c>
      <c r="U1" s="5" t="s">
        <v>4697</v>
      </c>
      <c r="V1" s="5" t="s">
        <v>4698</v>
      </c>
      <c r="W1" s="5" t="s">
        <v>4699</v>
      </c>
      <c r="X1" s="5" t="s">
        <v>4700</v>
      </c>
      <c r="Y1" s="5" t="s">
        <v>4701</v>
      </c>
      <c r="Z1" s="5" t="s">
        <v>4702</v>
      </c>
      <c r="AA1" s="5" t="s">
        <v>4703</v>
      </c>
      <c r="AB1" s="5" t="s">
        <v>4704</v>
      </c>
      <c r="AC1" s="5" t="s">
        <v>4705</v>
      </c>
      <c r="AD1" s="5" t="s">
        <v>4706</v>
      </c>
      <c r="AE1" s="5" t="s">
        <v>4707</v>
      </c>
      <c r="AF1" s="5" t="s">
        <v>4708</v>
      </c>
      <c r="AG1" s="5" t="s">
        <v>4709</v>
      </c>
      <c r="AH1" s="5" t="s">
        <v>4710</v>
      </c>
      <c r="AI1" s="5" t="s">
        <v>4711</v>
      </c>
    </row>
    <row r="2" spans="1:35">
      <c r="A2" t="s">
        <v>7981</v>
      </c>
      <c r="B2">
        <v>3800</v>
      </c>
      <c r="D2">
        <v>280</v>
      </c>
      <c r="H2">
        <v>7.2</v>
      </c>
      <c r="I2" t="s">
        <v>8032</v>
      </c>
      <c r="J2" t="s">
        <v>8037</v>
      </c>
      <c r="K2" t="s">
        <v>8039</v>
      </c>
      <c r="M2" t="s">
        <v>8071</v>
      </c>
      <c r="N2" t="s">
        <v>8095</v>
      </c>
      <c r="O2" t="s">
        <v>8821</v>
      </c>
      <c r="P2">
        <v>7</v>
      </c>
      <c r="Q2">
        <v>5</v>
      </c>
      <c r="R2">
        <v>0.62</v>
      </c>
      <c r="S2">
        <v>1.99</v>
      </c>
      <c r="T2">
        <v>302.24</v>
      </c>
      <c r="U2">
        <v>131.36</v>
      </c>
      <c r="V2">
        <v>1.99</v>
      </c>
      <c r="W2">
        <v>6.31</v>
      </c>
      <c r="X2">
        <v>0</v>
      </c>
      <c r="Y2">
        <v>3</v>
      </c>
      <c r="Z2" t="s">
        <v>5102</v>
      </c>
      <c r="AA2">
        <v>0</v>
      </c>
      <c r="AB2">
        <v>1</v>
      </c>
      <c r="AC2">
        <v>4</v>
      </c>
      <c r="AD2" t="s">
        <v>9545</v>
      </c>
      <c r="AE2" t="s">
        <v>5110</v>
      </c>
      <c r="AH2">
        <v>0</v>
      </c>
      <c r="AI2">
        <v>0</v>
      </c>
    </row>
    <row r="3" spans="1:35">
      <c r="A3" t="s">
        <v>7982</v>
      </c>
      <c r="B3">
        <v>1800</v>
      </c>
      <c r="D3">
        <v>170</v>
      </c>
      <c r="H3">
        <v>7.2</v>
      </c>
      <c r="I3" t="s">
        <v>8032</v>
      </c>
      <c r="J3" t="s">
        <v>8037</v>
      </c>
      <c r="K3" t="s">
        <v>8039</v>
      </c>
      <c r="M3" t="s">
        <v>8071</v>
      </c>
      <c r="N3" t="s">
        <v>8096</v>
      </c>
      <c r="O3" t="s">
        <v>8822</v>
      </c>
      <c r="P3">
        <v>8</v>
      </c>
      <c r="Q3">
        <v>6</v>
      </c>
      <c r="R3">
        <v>-0.19</v>
      </c>
      <c r="S3">
        <v>1.21</v>
      </c>
      <c r="T3">
        <v>318.24</v>
      </c>
      <c r="U3">
        <v>151.59</v>
      </c>
      <c r="V3">
        <v>1.69</v>
      </c>
      <c r="W3">
        <v>6.3</v>
      </c>
      <c r="X3">
        <v>0</v>
      </c>
      <c r="Y3">
        <v>3</v>
      </c>
      <c r="Z3" t="s">
        <v>5102</v>
      </c>
      <c r="AA3">
        <v>1</v>
      </c>
      <c r="AB3">
        <v>1</v>
      </c>
      <c r="AC3">
        <v>4</v>
      </c>
      <c r="AD3" t="s">
        <v>9546</v>
      </c>
      <c r="AE3" t="s">
        <v>5110</v>
      </c>
      <c r="AH3">
        <v>0</v>
      </c>
      <c r="AI3">
        <v>0</v>
      </c>
    </row>
    <row r="4" spans="1:35">
      <c r="A4" t="s">
        <v>7983</v>
      </c>
      <c r="B4">
        <v>9000</v>
      </c>
      <c r="D4">
        <v>290</v>
      </c>
      <c r="H4">
        <v>7.2</v>
      </c>
      <c r="I4" t="s">
        <v>8032</v>
      </c>
      <c r="J4" t="s">
        <v>8037</v>
      </c>
      <c r="K4" t="s">
        <v>8039</v>
      </c>
      <c r="M4" t="s">
        <v>8071</v>
      </c>
      <c r="N4" t="s">
        <v>8097</v>
      </c>
      <c r="O4" t="s">
        <v>8823</v>
      </c>
      <c r="P4">
        <v>6</v>
      </c>
      <c r="Q4">
        <v>2</v>
      </c>
      <c r="R4">
        <v>3.71</v>
      </c>
      <c r="S4">
        <v>5.27</v>
      </c>
      <c r="T4">
        <v>466.54</v>
      </c>
      <c r="U4">
        <v>69.45</v>
      </c>
      <c r="V4">
        <v>4.35</v>
      </c>
      <c r="X4">
        <v>8.970000000000001</v>
      </c>
      <c r="Y4">
        <v>5</v>
      </c>
      <c r="Z4" t="s">
        <v>5102</v>
      </c>
      <c r="AA4">
        <v>0</v>
      </c>
      <c r="AB4">
        <v>2</v>
      </c>
      <c r="AC4">
        <v>2.399</v>
      </c>
      <c r="AD4" t="s">
        <v>9547</v>
      </c>
      <c r="AE4" t="s">
        <v>5109</v>
      </c>
      <c r="AH4">
        <v>0</v>
      </c>
      <c r="AI4">
        <v>0</v>
      </c>
    </row>
    <row r="5" spans="1:35">
      <c r="A5" t="s">
        <v>7984</v>
      </c>
      <c r="B5">
        <v>1600</v>
      </c>
      <c r="H5">
        <v>7.4</v>
      </c>
      <c r="I5" t="s">
        <v>8033</v>
      </c>
      <c r="J5" t="s">
        <v>8037</v>
      </c>
      <c r="K5" t="s">
        <v>7749</v>
      </c>
      <c r="M5" t="s">
        <v>8072</v>
      </c>
      <c r="N5" t="s">
        <v>8098</v>
      </c>
      <c r="O5" t="s">
        <v>8824</v>
      </c>
      <c r="P5">
        <v>4</v>
      </c>
      <c r="Q5">
        <v>0</v>
      </c>
      <c r="R5">
        <v>3.15</v>
      </c>
      <c r="S5">
        <v>3.15</v>
      </c>
      <c r="T5">
        <v>307.35</v>
      </c>
      <c r="U5">
        <v>42.68</v>
      </c>
      <c r="V5">
        <v>3.3</v>
      </c>
      <c r="X5">
        <v>0.55</v>
      </c>
      <c r="Y5">
        <v>3</v>
      </c>
      <c r="Z5" t="s">
        <v>5102</v>
      </c>
      <c r="AA5">
        <v>0</v>
      </c>
      <c r="AB5">
        <v>2</v>
      </c>
      <c r="AC5">
        <v>5.35</v>
      </c>
      <c r="AD5" t="s">
        <v>7681</v>
      </c>
      <c r="AE5" t="s">
        <v>5108</v>
      </c>
      <c r="AH5">
        <v>0</v>
      </c>
      <c r="AI5">
        <v>0</v>
      </c>
    </row>
    <row r="6" spans="1:35">
      <c r="A6" t="s">
        <v>7985</v>
      </c>
      <c r="B6">
        <v>40</v>
      </c>
      <c r="H6">
        <v>7.4</v>
      </c>
      <c r="I6" t="s">
        <v>8033</v>
      </c>
      <c r="J6" t="s">
        <v>8037</v>
      </c>
      <c r="K6" t="s">
        <v>7749</v>
      </c>
      <c r="M6" t="s">
        <v>8072</v>
      </c>
      <c r="N6" t="s">
        <v>8099</v>
      </c>
      <c r="O6" t="s">
        <v>8825</v>
      </c>
      <c r="P6">
        <v>7</v>
      </c>
      <c r="Q6">
        <v>0</v>
      </c>
      <c r="R6">
        <v>4.08</v>
      </c>
      <c r="S6">
        <v>4.08</v>
      </c>
      <c r="T6">
        <v>452.29</v>
      </c>
      <c r="U6">
        <v>110.18</v>
      </c>
      <c r="V6">
        <v>2.97</v>
      </c>
      <c r="X6">
        <v>2.16</v>
      </c>
      <c r="Y6">
        <v>3</v>
      </c>
      <c r="Z6" t="s">
        <v>5102</v>
      </c>
      <c r="AA6">
        <v>0</v>
      </c>
      <c r="AB6">
        <v>5</v>
      </c>
      <c r="AC6">
        <v>3.128119047619047</v>
      </c>
      <c r="AE6" t="s">
        <v>5108</v>
      </c>
      <c r="AH6">
        <v>0</v>
      </c>
      <c r="AI6">
        <v>0</v>
      </c>
    </row>
    <row r="7" spans="1:35">
      <c r="A7" t="s">
        <v>7986</v>
      </c>
      <c r="B7">
        <v>660</v>
      </c>
      <c r="H7">
        <v>7.4</v>
      </c>
      <c r="I7" t="s">
        <v>8033</v>
      </c>
      <c r="J7" t="s">
        <v>8037</v>
      </c>
      <c r="K7" t="s">
        <v>7749</v>
      </c>
      <c r="M7" t="s">
        <v>8072</v>
      </c>
      <c r="N7" t="s">
        <v>8100</v>
      </c>
      <c r="O7" t="s">
        <v>8826</v>
      </c>
      <c r="P7">
        <v>6</v>
      </c>
      <c r="Q7">
        <v>1</v>
      </c>
      <c r="R7">
        <v>3.18</v>
      </c>
      <c r="S7">
        <v>3.19</v>
      </c>
      <c r="T7">
        <v>313.38</v>
      </c>
      <c r="U7">
        <v>58.48</v>
      </c>
      <c r="V7">
        <v>2.9</v>
      </c>
      <c r="W7">
        <v>9.19</v>
      </c>
      <c r="X7">
        <v>4.86</v>
      </c>
      <c r="Y7">
        <v>3</v>
      </c>
      <c r="Z7" t="s">
        <v>5102</v>
      </c>
      <c r="AA7">
        <v>0</v>
      </c>
      <c r="AB7">
        <v>2</v>
      </c>
      <c r="AC7">
        <v>5.148333333333333</v>
      </c>
      <c r="AE7" t="s">
        <v>5108</v>
      </c>
      <c r="AH7">
        <v>0</v>
      </c>
      <c r="AI7">
        <v>0</v>
      </c>
    </row>
    <row r="8" spans="1:35">
      <c r="A8" t="s">
        <v>7987</v>
      </c>
      <c r="B8">
        <v>250</v>
      </c>
      <c r="H8">
        <v>7.4</v>
      </c>
      <c r="I8" t="s">
        <v>8033</v>
      </c>
      <c r="J8" t="s">
        <v>8037</v>
      </c>
      <c r="K8" t="s">
        <v>7749</v>
      </c>
      <c r="M8" t="s">
        <v>8072</v>
      </c>
      <c r="N8" t="s">
        <v>8101</v>
      </c>
      <c r="O8" t="s">
        <v>8827</v>
      </c>
      <c r="P8">
        <v>7</v>
      </c>
      <c r="Q8">
        <v>1</v>
      </c>
      <c r="R8">
        <v>3.02</v>
      </c>
      <c r="S8">
        <v>3.04</v>
      </c>
      <c r="T8">
        <v>348.36</v>
      </c>
      <c r="U8">
        <v>84.51000000000001</v>
      </c>
      <c r="V8">
        <v>2.98</v>
      </c>
      <c r="W8">
        <v>9.06</v>
      </c>
      <c r="X8">
        <v>2.97</v>
      </c>
      <c r="Y8">
        <v>4</v>
      </c>
      <c r="Z8" t="s">
        <v>5102</v>
      </c>
      <c r="AA8">
        <v>0</v>
      </c>
      <c r="AB8">
        <v>2</v>
      </c>
      <c r="AC8">
        <v>5.303333333333333</v>
      </c>
      <c r="AD8" t="s">
        <v>5104</v>
      </c>
      <c r="AE8" t="s">
        <v>5108</v>
      </c>
      <c r="AH8">
        <v>0</v>
      </c>
      <c r="AI8">
        <v>0</v>
      </c>
    </row>
    <row r="9" spans="1:35">
      <c r="A9" t="s">
        <v>7984</v>
      </c>
      <c r="B9">
        <v>1600</v>
      </c>
      <c r="H9">
        <v>7.4</v>
      </c>
      <c r="I9" t="s">
        <v>8033</v>
      </c>
      <c r="J9" t="s">
        <v>8037</v>
      </c>
      <c r="K9" t="s">
        <v>7778</v>
      </c>
      <c r="M9" t="s">
        <v>8072</v>
      </c>
      <c r="N9" t="s">
        <v>8098</v>
      </c>
      <c r="O9" t="s">
        <v>8824</v>
      </c>
      <c r="P9">
        <v>4</v>
      </c>
      <c r="Q9">
        <v>0</v>
      </c>
      <c r="R9">
        <v>3.15</v>
      </c>
      <c r="S9">
        <v>3.15</v>
      </c>
      <c r="T9">
        <v>307.35</v>
      </c>
      <c r="U9">
        <v>42.68</v>
      </c>
      <c r="V9">
        <v>3.3</v>
      </c>
      <c r="X9">
        <v>0.55</v>
      </c>
      <c r="Y9">
        <v>3</v>
      </c>
      <c r="Z9" t="s">
        <v>5102</v>
      </c>
      <c r="AA9">
        <v>0</v>
      </c>
      <c r="AB9">
        <v>2</v>
      </c>
      <c r="AC9">
        <v>5.35</v>
      </c>
      <c r="AD9" t="s">
        <v>7681</v>
      </c>
      <c r="AE9" t="s">
        <v>5108</v>
      </c>
      <c r="AH9">
        <v>0</v>
      </c>
      <c r="AI9">
        <v>0</v>
      </c>
    </row>
    <row r="10" spans="1:35">
      <c r="A10" t="s">
        <v>7988</v>
      </c>
      <c r="B10">
        <v>230</v>
      </c>
      <c r="H10">
        <v>7.4</v>
      </c>
      <c r="I10" t="s">
        <v>8033</v>
      </c>
      <c r="J10" t="s">
        <v>8037</v>
      </c>
      <c r="K10" t="s">
        <v>7778</v>
      </c>
      <c r="M10" t="s">
        <v>8072</v>
      </c>
      <c r="N10" t="s">
        <v>8102</v>
      </c>
      <c r="O10" t="s">
        <v>8828</v>
      </c>
      <c r="P10">
        <v>8</v>
      </c>
      <c r="Q10">
        <v>0</v>
      </c>
      <c r="R10">
        <v>4.89</v>
      </c>
      <c r="S10">
        <v>4.89</v>
      </c>
      <c r="T10">
        <v>434.89</v>
      </c>
      <c r="U10">
        <v>107.47</v>
      </c>
      <c r="V10">
        <v>4.16</v>
      </c>
      <c r="X10">
        <v>1.7</v>
      </c>
      <c r="Y10">
        <v>4</v>
      </c>
      <c r="Z10" t="s">
        <v>5102</v>
      </c>
      <c r="AA10">
        <v>0</v>
      </c>
      <c r="AB10">
        <v>4</v>
      </c>
      <c r="AC10">
        <v>2.937738095238096</v>
      </c>
      <c r="AE10" t="s">
        <v>5108</v>
      </c>
      <c r="AH10">
        <v>0</v>
      </c>
      <c r="AI10">
        <v>0</v>
      </c>
    </row>
    <row r="11" spans="1:35">
      <c r="A11" t="s">
        <v>7989</v>
      </c>
      <c r="B11">
        <v>19</v>
      </c>
      <c r="H11">
        <v>7.4</v>
      </c>
      <c r="I11" t="s">
        <v>8034</v>
      </c>
      <c r="J11" t="s">
        <v>8037</v>
      </c>
      <c r="K11" t="s">
        <v>7686</v>
      </c>
      <c r="M11" t="s">
        <v>8073</v>
      </c>
      <c r="N11" t="s">
        <v>8103</v>
      </c>
      <c r="O11" t="s">
        <v>8829</v>
      </c>
      <c r="P11">
        <v>8</v>
      </c>
      <c r="Q11">
        <v>0</v>
      </c>
      <c r="R11">
        <v>-1.64</v>
      </c>
      <c r="S11">
        <v>-1.64</v>
      </c>
      <c r="T11">
        <v>428.44</v>
      </c>
      <c r="U11">
        <v>109.11</v>
      </c>
      <c r="V11">
        <v>2.54</v>
      </c>
      <c r="X11">
        <v>0</v>
      </c>
      <c r="Y11">
        <v>1</v>
      </c>
      <c r="Z11" t="s">
        <v>5102</v>
      </c>
      <c r="AA11">
        <v>0</v>
      </c>
      <c r="AB11">
        <v>3</v>
      </c>
      <c r="AC11">
        <v>4.874142857142857</v>
      </c>
      <c r="AD11" t="s">
        <v>7669</v>
      </c>
      <c r="AH11">
        <v>0</v>
      </c>
      <c r="AI11">
        <v>0</v>
      </c>
    </row>
    <row r="12" spans="1:35">
      <c r="A12" t="s">
        <v>7990</v>
      </c>
      <c r="B12">
        <v>85</v>
      </c>
      <c r="H12">
        <v>7.4</v>
      </c>
      <c r="I12" t="s">
        <v>8033</v>
      </c>
      <c r="J12" t="s">
        <v>8037</v>
      </c>
      <c r="K12" t="s">
        <v>8040</v>
      </c>
      <c r="M12" t="s">
        <v>8074</v>
      </c>
      <c r="N12" t="s">
        <v>8104</v>
      </c>
      <c r="O12" t="s">
        <v>8830</v>
      </c>
    </row>
    <row r="13" spans="1:35">
      <c r="A13" t="s">
        <v>7991</v>
      </c>
      <c r="B13">
        <v>83</v>
      </c>
      <c r="H13">
        <v>7.4</v>
      </c>
      <c r="I13" t="s">
        <v>8033</v>
      </c>
      <c r="J13" t="s">
        <v>8037</v>
      </c>
      <c r="K13" t="s">
        <v>8040</v>
      </c>
      <c r="M13" t="s">
        <v>8074</v>
      </c>
      <c r="N13" t="s">
        <v>8105</v>
      </c>
      <c r="O13" t="s">
        <v>8831</v>
      </c>
      <c r="P13">
        <v>8</v>
      </c>
      <c r="Q13">
        <v>4</v>
      </c>
      <c r="R13">
        <v>1.62</v>
      </c>
      <c r="S13">
        <v>1.69</v>
      </c>
      <c r="T13">
        <v>346.35</v>
      </c>
      <c r="U13">
        <v>144.06</v>
      </c>
      <c r="V13">
        <v>2.33</v>
      </c>
      <c r="W13">
        <v>8.539999999999999</v>
      </c>
      <c r="X13">
        <v>5.23</v>
      </c>
      <c r="Y13">
        <v>4</v>
      </c>
      <c r="Z13" t="s">
        <v>5102</v>
      </c>
      <c r="AA13">
        <v>0</v>
      </c>
      <c r="AB13">
        <v>2</v>
      </c>
      <c r="AC13">
        <v>4</v>
      </c>
      <c r="AD13" t="s">
        <v>5103</v>
      </c>
      <c r="AE13" t="s">
        <v>5108</v>
      </c>
      <c r="AH13">
        <v>2</v>
      </c>
      <c r="AI13">
        <v>0</v>
      </c>
    </row>
    <row r="14" spans="1:35">
      <c r="A14" t="s">
        <v>7984</v>
      </c>
      <c r="B14">
        <v>7300</v>
      </c>
      <c r="H14">
        <v>7.4</v>
      </c>
      <c r="I14" t="s">
        <v>8033</v>
      </c>
      <c r="J14" t="s">
        <v>8037</v>
      </c>
      <c r="K14" t="s">
        <v>8040</v>
      </c>
      <c r="M14" t="s">
        <v>8074</v>
      </c>
      <c r="N14" t="s">
        <v>8098</v>
      </c>
      <c r="O14" t="s">
        <v>8824</v>
      </c>
      <c r="P14">
        <v>4</v>
      </c>
      <c r="Q14">
        <v>0</v>
      </c>
      <c r="R14">
        <v>3.15</v>
      </c>
      <c r="S14">
        <v>3.15</v>
      </c>
      <c r="T14">
        <v>307.35</v>
      </c>
      <c r="U14">
        <v>42.68</v>
      </c>
      <c r="V14">
        <v>3.3</v>
      </c>
      <c r="X14">
        <v>0.55</v>
      </c>
      <c r="Y14">
        <v>3</v>
      </c>
      <c r="Z14" t="s">
        <v>5102</v>
      </c>
      <c r="AA14">
        <v>0</v>
      </c>
      <c r="AB14">
        <v>2</v>
      </c>
      <c r="AC14">
        <v>5.35</v>
      </c>
      <c r="AD14" t="s">
        <v>7681</v>
      </c>
      <c r="AE14" t="s">
        <v>5108</v>
      </c>
      <c r="AH14">
        <v>0</v>
      </c>
      <c r="AI14">
        <v>0</v>
      </c>
    </row>
    <row r="15" spans="1:35">
      <c r="A15" t="s">
        <v>7989</v>
      </c>
      <c r="B15">
        <v>55</v>
      </c>
      <c r="H15">
        <v>7.4</v>
      </c>
      <c r="I15" t="s">
        <v>8033</v>
      </c>
      <c r="J15" t="s">
        <v>8037</v>
      </c>
      <c r="K15" t="s">
        <v>8040</v>
      </c>
      <c r="M15" t="s">
        <v>8074</v>
      </c>
      <c r="N15" t="s">
        <v>8103</v>
      </c>
      <c r="O15" t="s">
        <v>8829</v>
      </c>
      <c r="P15">
        <v>8</v>
      </c>
      <c r="Q15">
        <v>0</v>
      </c>
      <c r="R15">
        <v>-1.64</v>
      </c>
      <c r="S15">
        <v>-1.64</v>
      </c>
      <c r="T15">
        <v>428.44</v>
      </c>
      <c r="U15">
        <v>109.11</v>
      </c>
      <c r="V15">
        <v>2.54</v>
      </c>
      <c r="X15">
        <v>0</v>
      </c>
      <c r="Y15">
        <v>1</v>
      </c>
      <c r="Z15" t="s">
        <v>5102</v>
      </c>
      <c r="AA15">
        <v>0</v>
      </c>
      <c r="AB15">
        <v>3</v>
      </c>
      <c r="AC15">
        <v>4.874142857142857</v>
      </c>
      <c r="AD15" t="s">
        <v>7669</v>
      </c>
      <c r="AH15">
        <v>0</v>
      </c>
      <c r="AI15">
        <v>0</v>
      </c>
    </row>
    <row r="16" spans="1:35">
      <c r="A16" t="s">
        <v>7992</v>
      </c>
      <c r="B16">
        <v>9000</v>
      </c>
      <c r="H16">
        <v>7.4</v>
      </c>
      <c r="I16" t="s">
        <v>8033</v>
      </c>
      <c r="J16" t="s">
        <v>8037</v>
      </c>
      <c r="K16" t="s">
        <v>7728</v>
      </c>
      <c r="M16" t="s">
        <v>8074</v>
      </c>
      <c r="N16" t="s">
        <v>8106</v>
      </c>
      <c r="O16" t="s">
        <v>8832</v>
      </c>
      <c r="P16">
        <v>6</v>
      </c>
      <c r="Q16">
        <v>2</v>
      </c>
      <c r="R16">
        <v>1.68</v>
      </c>
      <c r="S16">
        <v>1.73</v>
      </c>
      <c r="T16">
        <v>316.32</v>
      </c>
      <c r="U16">
        <v>92.02</v>
      </c>
      <c r="V16">
        <v>3.17</v>
      </c>
      <c r="W16">
        <v>8.58</v>
      </c>
      <c r="X16">
        <v>2.96</v>
      </c>
      <c r="Y16">
        <v>4</v>
      </c>
      <c r="Z16" t="s">
        <v>5102</v>
      </c>
      <c r="AA16">
        <v>0</v>
      </c>
      <c r="AB16">
        <v>2</v>
      </c>
      <c r="AC16">
        <v>5.432666666666667</v>
      </c>
      <c r="AE16" t="s">
        <v>5108</v>
      </c>
      <c r="AH16">
        <v>0</v>
      </c>
      <c r="AI16">
        <v>0</v>
      </c>
    </row>
    <row r="17" spans="1:35">
      <c r="A17" t="s">
        <v>7993</v>
      </c>
      <c r="B17">
        <v>46000</v>
      </c>
      <c r="H17">
        <v>7.4</v>
      </c>
      <c r="I17" t="s">
        <v>8033</v>
      </c>
      <c r="J17" t="s">
        <v>8037</v>
      </c>
      <c r="K17" t="s">
        <v>7728</v>
      </c>
      <c r="M17" t="s">
        <v>8074</v>
      </c>
      <c r="N17" t="s">
        <v>8107</v>
      </c>
      <c r="O17" t="s">
        <v>8833</v>
      </c>
      <c r="P17">
        <v>8</v>
      </c>
      <c r="Q17">
        <v>4</v>
      </c>
      <c r="R17">
        <v>0.08</v>
      </c>
      <c r="S17">
        <v>3.65</v>
      </c>
      <c r="T17">
        <v>348.32</v>
      </c>
      <c r="U17">
        <v>132.48</v>
      </c>
      <c r="V17">
        <v>2.58</v>
      </c>
      <c r="W17">
        <v>-0.22</v>
      </c>
      <c r="X17">
        <v>13.88</v>
      </c>
      <c r="Y17">
        <v>4</v>
      </c>
      <c r="Z17" t="s">
        <v>5102</v>
      </c>
      <c r="AA17">
        <v>0</v>
      </c>
      <c r="AB17">
        <v>2</v>
      </c>
      <c r="AC17">
        <v>2.675</v>
      </c>
      <c r="AE17" t="s">
        <v>7682</v>
      </c>
      <c r="AH17">
        <v>0</v>
      </c>
      <c r="AI17">
        <v>0</v>
      </c>
    </row>
    <row r="18" spans="1:35">
      <c r="A18" t="s">
        <v>7994</v>
      </c>
      <c r="B18">
        <v>48000</v>
      </c>
      <c r="H18">
        <v>7.4</v>
      </c>
      <c r="I18" t="s">
        <v>8033</v>
      </c>
      <c r="J18" t="s">
        <v>8037</v>
      </c>
      <c r="K18" t="s">
        <v>7728</v>
      </c>
      <c r="M18" t="s">
        <v>8074</v>
      </c>
      <c r="N18" t="s">
        <v>8108</v>
      </c>
      <c r="O18" t="s">
        <v>8834</v>
      </c>
      <c r="P18">
        <v>8</v>
      </c>
      <c r="Q18">
        <v>4</v>
      </c>
      <c r="R18">
        <v>-0.1</v>
      </c>
      <c r="S18">
        <v>2.56</v>
      </c>
      <c r="T18">
        <v>347.33</v>
      </c>
      <c r="U18">
        <v>138.27</v>
      </c>
      <c r="V18">
        <v>2.45</v>
      </c>
      <c r="W18">
        <v>0.62</v>
      </c>
      <c r="X18">
        <v>7.74</v>
      </c>
      <c r="Y18">
        <v>4</v>
      </c>
      <c r="Z18" t="s">
        <v>5102</v>
      </c>
      <c r="AA18">
        <v>0</v>
      </c>
      <c r="AB18">
        <v>2</v>
      </c>
      <c r="AC18">
        <v>4</v>
      </c>
      <c r="AE18" t="s">
        <v>5110</v>
      </c>
      <c r="AH18">
        <v>0</v>
      </c>
      <c r="AI18">
        <v>0</v>
      </c>
    </row>
    <row r="19" spans="1:35">
      <c r="A19" t="s">
        <v>7995</v>
      </c>
      <c r="B19">
        <v>4000</v>
      </c>
      <c r="H19">
        <v>7.4</v>
      </c>
      <c r="I19" t="s">
        <v>8033</v>
      </c>
      <c r="J19" t="s">
        <v>8037</v>
      </c>
      <c r="K19" t="s">
        <v>7728</v>
      </c>
      <c r="M19" t="s">
        <v>8074</v>
      </c>
      <c r="N19" t="s">
        <v>8109</v>
      </c>
      <c r="O19" t="s">
        <v>8835</v>
      </c>
      <c r="P19">
        <v>7</v>
      </c>
      <c r="Q19">
        <v>3</v>
      </c>
      <c r="R19">
        <v>2.5</v>
      </c>
      <c r="S19">
        <v>2.56</v>
      </c>
      <c r="T19">
        <v>331.34</v>
      </c>
      <c r="U19">
        <v>118.04</v>
      </c>
      <c r="V19">
        <v>2.75</v>
      </c>
      <c r="W19">
        <v>8.56</v>
      </c>
      <c r="X19">
        <v>3.89</v>
      </c>
      <c r="Y19">
        <v>4</v>
      </c>
      <c r="Z19" t="s">
        <v>5102</v>
      </c>
      <c r="AA19">
        <v>0</v>
      </c>
      <c r="AB19">
        <v>2</v>
      </c>
      <c r="AC19">
        <v>3.982</v>
      </c>
      <c r="AE19" t="s">
        <v>5108</v>
      </c>
      <c r="AH19">
        <v>0</v>
      </c>
      <c r="AI19">
        <v>0</v>
      </c>
    </row>
    <row r="20" spans="1:35">
      <c r="A20" t="s">
        <v>7991</v>
      </c>
      <c r="B20">
        <v>83</v>
      </c>
      <c r="H20">
        <v>7.4</v>
      </c>
      <c r="I20" t="s">
        <v>8033</v>
      </c>
      <c r="J20" t="s">
        <v>8037</v>
      </c>
      <c r="K20" t="s">
        <v>7728</v>
      </c>
      <c r="M20" t="s">
        <v>8074</v>
      </c>
      <c r="N20" t="s">
        <v>8105</v>
      </c>
      <c r="O20" t="s">
        <v>8831</v>
      </c>
      <c r="P20">
        <v>8</v>
      </c>
      <c r="Q20">
        <v>4</v>
      </c>
      <c r="R20">
        <v>1.62</v>
      </c>
      <c r="S20">
        <v>1.69</v>
      </c>
      <c r="T20">
        <v>346.35</v>
      </c>
      <c r="U20">
        <v>144.06</v>
      </c>
      <c r="V20">
        <v>2.33</v>
      </c>
      <c r="W20">
        <v>8.539999999999999</v>
      </c>
      <c r="X20">
        <v>5.23</v>
      </c>
      <c r="Y20">
        <v>4</v>
      </c>
      <c r="Z20" t="s">
        <v>5102</v>
      </c>
      <c r="AA20">
        <v>0</v>
      </c>
      <c r="AB20">
        <v>2</v>
      </c>
      <c r="AC20">
        <v>4</v>
      </c>
      <c r="AD20" t="s">
        <v>5103</v>
      </c>
      <c r="AE20" t="s">
        <v>5108</v>
      </c>
      <c r="AH20">
        <v>2</v>
      </c>
      <c r="AI20">
        <v>0</v>
      </c>
    </row>
    <row r="21" spans="1:35">
      <c r="A21" t="s">
        <v>7996</v>
      </c>
      <c r="B21">
        <v>51000</v>
      </c>
      <c r="H21">
        <v>7.4</v>
      </c>
      <c r="I21" t="s">
        <v>8033</v>
      </c>
      <c r="J21" t="s">
        <v>8037</v>
      </c>
      <c r="K21" t="s">
        <v>7728</v>
      </c>
      <c r="M21" t="s">
        <v>8074</v>
      </c>
      <c r="N21" t="s">
        <v>8110</v>
      </c>
      <c r="O21" t="s">
        <v>8836</v>
      </c>
      <c r="P21">
        <v>10</v>
      </c>
      <c r="Q21">
        <v>4</v>
      </c>
      <c r="R21">
        <v>2.96</v>
      </c>
      <c r="S21">
        <v>3.24</v>
      </c>
      <c r="T21">
        <v>473.54</v>
      </c>
      <c r="U21">
        <v>142.54</v>
      </c>
      <c r="V21">
        <v>2.88</v>
      </c>
      <c r="W21">
        <v>8.550000000000001</v>
      </c>
      <c r="X21">
        <v>7.21</v>
      </c>
      <c r="Y21">
        <v>4</v>
      </c>
      <c r="Z21" t="s">
        <v>5102</v>
      </c>
      <c r="AA21">
        <v>0</v>
      </c>
      <c r="AB21">
        <v>7</v>
      </c>
      <c r="AC21">
        <v>2.589</v>
      </c>
      <c r="AE21" t="s">
        <v>5108</v>
      </c>
      <c r="AH21">
        <v>0</v>
      </c>
      <c r="AI21">
        <v>0</v>
      </c>
    </row>
    <row r="22" spans="1:35">
      <c r="A22" t="s">
        <v>7997</v>
      </c>
      <c r="B22">
        <v>39.9</v>
      </c>
      <c r="H22">
        <v>7.4</v>
      </c>
      <c r="I22" t="s">
        <v>8033</v>
      </c>
      <c r="J22" t="s">
        <v>8037</v>
      </c>
      <c r="K22" t="s">
        <v>7728</v>
      </c>
      <c r="M22" t="s">
        <v>8074</v>
      </c>
      <c r="N22" t="s">
        <v>8111</v>
      </c>
      <c r="O22" t="s">
        <v>8837</v>
      </c>
      <c r="P22">
        <v>7</v>
      </c>
      <c r="Q22">
        <v>3</v>
      </c>
      <c r="R22">
        <v>0.92</v>
      </c>
      <c r="S22">
        <v>0.96</v>
      </c>
      <c r="T22">
        <v>254.25</v>
      </c>
      <c r="U22">
        <v>123.83</v>
      </c>
      <c r="V22">
        <v>0.96</v>
      </c>
      <c r="W22">
        <v>8.65</v>
      </c>
      <c r="X22">
        <v>5.33</v>
      </c>
      <c r="Y22">
        <v>3</v>
      </c>
      <c r="Z22" t="s">
        <v>5102</v>
      </c>
      <c r="AA22">
        <v>0</v>
      </c>
      <c r="AB22">
        <v>1</v>
      </c>
      <c r="AC22">
        <v>4.166666666666667</v>
      </c>
      <c r="AE22" t="s">
        <v>5108</v>
      </c>
      <c r="AH22">
        <v>0</v>
      </c>
      <c r="AI22">
        <v>0</v>
      </c>
    </row>
    <row r="23" spans="1:35">
      <c r="A23" t="s">
        <v>7998</v>
      </c>
      <c r="B23">
        <v>273</v>
      </c>
      <c r="H23">
        <v>7.4</v>
      </c>
      <c r="I23" t="s">
        <v>8033</v>
      </c>
      <c r="J23" t="s">
        <v>8037</v>
      </c>
      <c r="K23" t="s">
        <v>7728</v>
      </c>
      <c r="M23" t="s">
        <v>8074</v>
      </c>
      <c r="N23" t="s">
        <v>8112</v>
      </c>
      <c r="O23" t="s">
        <v>8838</v>
      </c>
      <c r="P23">
        <v>10</v>
      </c>
      <c r="Q23">
        <v>6</v>
      </c>
      <c r="R23">
        <v>-0.25</v>
      </c>
      <c r="S23">
        <v>0.29</v>
      </c>
      <c r="T23">
        <v>378.35</v>
      </c>
      <c r="U23">
        <v>184.52</v>
      </c>
      <c r="V23">
        <v>1.74</v>
      </c>
      <c r="W23">
        <v>7.49</v>
      </c>
      <c r="X23">
        <v>5.09</v>
      </c>
      <c r="Y23">
        <v>4</v>
      </c>
      <c r="Z23" t="s">
        <v>5102</v>
      </c>
      <c r="AA23">
        <v>1</v>
      </c>
      <c r="AB23">
        <v>2</v>
      </c>
      <c r="AC23">
        <v>3.868928571428571</v>
      </c>
      <c r="AE23" t="s">
        <v>5108</v>
      </c>
      <c r="AH23">
        <v>0</v>
      </c>
      <c r="AI23">
        <v>0</v>
      </c>
    </row>
    <row r="24" spans="1:35">
      <c r="A24" t="s">
        <v>7999</v>
      </c>
      <c r="B24">
        <v>195</v>
      </c>
      <c r="H24">
        <v>7.4</v>
      </c>
      <c r="I24" t="s">
        <v>8033</v>
      </c>
      <c r="J24" t="s">
        <v>8037</v>
      </c>
      <c r="K24" t="s">
        <v>7728</v>
      </c>
      <c r="M24" t="s">
        <v>8074</v>
      </c>
      <c r="N24" t="s">
        <v>8113</v>
      </c>
      <c r="O24" t="s">
        <v>8839</v>
      </c>
      <c r="P24">
        <v>8</v>
      </c>
      <c r="Q24">
        <v>4</v>
      </c>
      <c r="R24">
        <v>0.07000000000000001</v>
      </c>
      <c r="S24">
        <v>0.26</v>
      </c>
      <c r="T24">
        <v>270.25</v>
      </c>
      <c r="U24">
        <v>144.06</v>
      </c>
      <c r="V24">
        <v>0.66</v>
      </c>
      <c r="W24">
        <v>7.74</v>
      </c>
      <c r="X24">
        <v>5.19</v>
      </c>
      <c r="Y24">
        <v>3</v>
      </c>
      <c r="Z24" t="s">
        <v>5102</v>
      </c>
      <c r="AA24">
        <v>0</v>
      </c>
      <c r="AB24">
        <v>1</v>
      </c>
      <c r="AC24">
        <v>4</v>
      </c>
      <c r="AE24" t="s">
        <v>5108</v>
      </c>
      <c r="AH24">
        <v>0</v>
      </c>
      <c r="AI24">
        <v>0</v>
      </c>
    </row>
    <row r="25" spans="1:35">
      <c r="A25" t="s">
        <v>8000</v>
      </c>
      <c r="B25">
        <v>1200</v>
      </c>
      <c r="H25">
        <v>7.4</v>
      </c>
      <c r="I25" t="s">
        <v>8033</v>
      </c>
      <c r="J25" t="s">
        <v>8037</v>
      </c>
      <c r="K25" t="s">
        <v>7728</v>
      </c>
      <c r="M25" t="s">
        <v>8074</v>
      </c>
      <c r="N25" t="s">
        <v>8114</v>
      </c>
      <c r="O25" t="s">
        <v>8840</v>
      </c>
      <c r="P25">
        <v>7</v>
      </c>
      <c r="Q25">
        <v>3</v>
      </c>
      <c r="R25">
        <v>0.74</v>
      </c>
      <c r="S25">
        <v>0.9399999999999999</v>
      </c>
      <c r="T25">
        <v>254.25</v>
      </c>
      <c r="U25">
        <v>123.83</v>
      </c>
      <c r="V25">
        <v>0.96</v>
      </c>
      <c r="W25">
        <v>7.86</v>
      </c>
      <c r="X25">
        <v>5.53</v>
      </c>
      <c r="Y25">
        <v>3</v>
      </c>
      <c r="Z25" t="s">
        <v>5102</v>
      </c>
      <c r="AA25">
        <v>0</v>
      </c>
      <c r="AB25">
        <v>1</v>
      </c>
      <c r="AC25">
        <v>4.166666666666667</v>
      </c>
      <c r="AE25" t="s">
        <v>5108</v>
      </c>
      <c r="AH25">
        <v>0</v>
      </c>
      <c r="AI25">
        <v>0</v>
      </c>
    </row>
    <row r="26" spans="1:35">
      <c r="A26" t="s">
        <v>8001</v>
      </c>
      <c r="B26">
        <v>2700</v>
      </c>
      <c r="H26">
        <v>7.4</v>
      </c>
      <c r="I26" t="s">
        <v>8033</v>
      </c>
      <c r="J26" t="s">
        <v>8037</v>
      </c>
      <c r="K26" t="s">
        <v>7728</v>
      </c>
      <c r="M26" t="s">
        <v>8074</v>
      </c>
      <c r="N26" t="s">
        <v>8115</v>
      </c>
      <c r="O26" t="s">
        <v>8841</v>
      </c>
      <c r="P26">
        <v>8</v>
      </c>
      <c r="Q26">
        <v>4</v>
      </c>
      <c r="R26">
        <v>1.28</v>
      </c>
      <c r="S26">
        <v>1.64</v>
      </c>
      <c r="T26">
        <v>346.35</v>
      </c>
      <c r="U26">
        <v>144.06</v>
      </c>
      <c r="V26">
        <v>2.33</v>
      </c>
      <c r="W26">
        <v>7.68</v>
      </c>
      <c r="X26">
        <v>5.6</v>
      </c>
      <c r="Y26">
        <v>4</v>
      </c>
      <c r="Z26" t="s">
        <v>5102</v>
      </c>
      <c r="AA26">
        <v>0</v>
      </c>
      <c r="AB26">
        <v>2</v>
      </c>
      <c r="AC26">
        <v>4</v>
      </c>
      <c r="AE26" t="s">
        <v>5108</v>
      </c>
      <c r="AH26">
        <v>0</v>
      </c>
      <c r="AI26">
        <v>0</v>
      </c>
    </row>
    <row r="27" spans="1:35">
      <c r="A27" t="s">
        <v>8002</v>
      </c>
      <c r="B27">
        <v>3000</v>
      </c>
      <c r="H27">
        <v>7.4</v>
      </c>
      <c r="I27" t="s">
        <v>8033</v>
      </c>
      <c r="J27" t="s">
        <v>8037</v>
      </c>
      <c r="K27" t="s">
        <v>7728</v>
      </c>
      <c r="M27" t="s">
        <v>8074</v>
      </c>
      <c r="N27" t="s">
        <v>8116</v>
      </c>
      <c r="O27" t="s">
        <v>8842</v>
      </c>
      <c r="P27">
        <v>7</v>
      </c>
      <c r="Q27">
        <v>3</v>
      </c>
      <c r="R27">
        <v>1.32</v>
      </c>
      <c r="S27">
        <v>1.36</v>
      </c>
      <c r="T27">
        <v>254.25</v>
      </c>
      <c r="U27">
        <v>123.83</v>
      </c>
      <c r="V27">
        <v>0.96</v>
      </c>
      <c r="W27">
        <v>8.609999999999999</v>
      </c>
      <c r="X27">
        <v>5.51</v>
      </c>
      <c r="Y27">
        <v>3</v>
      </c>
      <c r="Z27" t="s">
        <v>5102</v>
      </c>
      <c r="AA27">
        <v>0</v>
      </c>
      <c r="AB27">
        <v>1</v>
      </c>
      <c r="AC27">
        <v>4.166666666666667</v>
      </c>
      <c r="AE27" t="s">
        <v>5108</v>
      </c>
      <c r="AH27">
        <v>0</v>
      </c>
      <c r="AI27">
        <v>0</v>
      </c>
    </row>
    <row r="28" spans="1:35">
      <c r="A28" t="s">
        <v>8003</v>
      </c>
      <c r="B28">
        <v>4700</v>
      </c>
      <c r="H28">
        <v>7.4</v>
      </c>
      <c r="I28" t="s">
        <v>8033</v>
      </c>
      <c r="J28" t="s">
        <v>8037</v>
      </c>
      <c r="K28" t="s">
        <v>7728</v>
      </c>
      <c r="M28" t="s">
        <v>8074</v>
      </c>
      <c r="N28" t="s">
        <v>8117</v>
      </c>
      <c r="O28" t="s">
        <v>8843</v>
      </c>
      <c r="P28">
        <v>7</v>
      </c>
      <c r="Q28">
        <v>3</v>
      </c>
      <c r="R28">
        <v>1.12</v>
      </c>
      <c r="S28">
        <v>1.34</v>
      </c>
      <c r="T28">
        <v>254.25</v>
      </c>
      <c r="U28">
        <v>123.83</v>
      </c>
      <c r="V28">
        <v>0.96</v>
      </c>
      <c r="W28">
        <v>7.8</v>
      </c>
      <c r="X28">
        <v>5.68</v>
      </c>
      <c r="Y28">
        <v>3</v>
      </c>
      <c r="Z28" t="s">
        <v>5102</v>
      </c>
      <c r="AA28">
        <v>0</v>
      </c>
      <c r="AB28">
        <v>1</v>
      </c>
      <c r="AC28">
        <v>4.166666666666667</v>
      </c>
      <c r="AE28" t="s">
        <v>5108</v>
      </c>
      <c r="AH28">
        <v>0</v>
      </c>
      <c r="AI28">
        <v>0</v>
      </c>
    </row>
    <row r="29" spans="1:35">
      <c r="A29" t="s">
        <v>8004</v>
      </c>
      <c r="B29">
        <v>5900</v>
      </c>
      <c r="H29">
        <v>7.4</v>
      </c>
      <c r="I29" t="s">
        <v>8033</v>
      </c>
      <c r="J29" t="s">
        <v>8037</v>
      </c>
      <c r="K29" t="s">
        <v>7728</v>
      </c>
      <c r="M29" t="s">
        <v>8074</v>
      </c>
      <c r="N29" t="s">
        <v>8118</v>
      </c>
      <c r="O29" t="s">
        <v>8844</v>
      </c>
      <c r="P29">
        <v>8</v>
      </c>
      <c r="Q29">
        <v>4</v>
      </c>
      <c r="R29">
        <v>0.45</v>
      </c>
      <c r="S29">
        <v>0.66</v>
      </c>
      <c r="T29">
        <v>270.25</v>
      </c>
      <c r="U29">
        <v>144.06</v>
      </c>
      <c r="V29">
        <v>0.66</v>
      </c>
      <c r="W29">
        <v>7.67</v>
      </c>
      <c r="X29">
        <v>5.25</v>
      </c>
      <c r="Y29">
        <v>3</v>
      </c>
      <c r="Z29" t="s">
        <v>5102</v>
      </c>
      <c r="AA29">
        <v>0</v>
      </c>
      <c r="AB29">
        <v>1</v>
      </c>
      <c r="AC29">
        <v>4</v>
      </c>
      <c r="AE29" t="s">
        <v>5108</v>
      </c>
      <c r="AH29">
        <v>0</v>
      </c>
      <c r="AI29">
        <v>0</v>
      </c>
    </row>
    <row r="30" spans="1:35">
      <c r="A30" t="s">
        <v>8005</v>
      </c>
      <c r="B30">
        <v>8500</v>
      </c>
      <c r="H30">
        <v>7.4</v>
      </c>
      <c r="I30" t="s">
        <v>8033</v>
      </c>
      <c r="J30" t="s">
        <v>8037</v>
      </c>
      <c r="K30" t="s">
        <v>7728</v>
      </c>
      <c r="M30" t="s">
        <v>8074</v>
      </c>
      <c r="N30" t="s">
        <v>8119</v>
      </c>
      <c r="O30" t="s">
        <v>8845</v>
      </c>
      <c r="P30">
        <v>6</v>
      </c>
      <c r="Q30">
        <v>2</v>
      </c>
      <c r="R30">
        <v>2.91</v>
      </c>
      <c r="S30">
        <v>2.92</v>
      </c>
      <c r="T30">
        <v>314.35</v>
      </c>
      <c r="U30">
        <v>103.6</v>
      </c>
      <c r="V30">
        <v>2.92</v>
      </c>
      <c r="X30">
        <v>5.24</v>
      </c>
      <c r="Y30">
        <v>4</v>
      </c>
      <c r="Z30" t="s">
        <v>5102</v>
      </c>
      <c r="AA30">
        <v>0</v>
      </c>
      <c r="AB30">
        <v>2</v>
      </c>
      <c r="AC30">
        <v>4.591666666666667</v>
      </c>
      <c r="AE30" t="s">
        <v>5108</v>
      </c>
      <c r="AH30">
        <v>0</v>
      </c>
      <c r="AI30">
        <v>0</v>
      </c>
    </row>
    <row r="31" spans="1:35">
      <c r="A31" t="s">
        <v>8006</v>
      </c>
      <c r="B31">
        <v>12600</v>
      </c>
      <c r="H31">
        <v>7.4</v>
      </c>
      <c r="I31" t="s">
        <v>8033</v>
      </c>
      <c r="J31" t="s">
        <v>8037</v>
      </c>
      <c r="K31" t="s">
        <v>7728</v>
      </c>
      <c r="M31" t="s">
        <v>8074</v>
      </c>
      <c r="N31" t="s">
        <v>8120</v>
      </c>
      <c r="O31" t="s">
        <v>8846</v>
      </c>
      <c r="P31">
        <v>8</v>
      </c>
      <c r="Q31">
        <v>2</v>
      </c>
      <c r="R31">
        <v>2.15</v>
      </c>
      <c r="S31">
        <v>2.15</v>
      </c>
      <c r="T31">
        <v>374.4</v>
      </c>
      <c r="U31">
        <v>122.06</v>
      </c>
      <c r="V31">
        <v>2.94</v>
      </c>
      <c r="X31">
        <v>5.18</v>
      </c>
      <c r="Y31">
        <v>4</v>
      </c>
      <c r="Z31" t="s">
        <v>5102</v>
      </c>
      <c r="AA31">
        <v>0</v>
      </c>
      <c r="AB31">
        <v>4</v>
      </c>
      <c r="AC31">
        <v>4.322142857142858</v>
      </c>
      <c r="AE31" t="s">
        <v>5108</v>
      </c>
      <c r="AH31">
        <v>0</v>
      </c>
      <c r="AI31">
        <v>0</v>
      </c>
    </row>
    <row r="32" spans="1:35">
      <c r="A32" t="s">
        <v>8007</v>
      </c>
      <c r="B32">
        <v>32700</v>
      </c>
      <c r="H32">
        <v>7.4</v>
      </c>
      <c r="I32" t="s">
        <v>8033</v>
      </c>
      <c r="J32" t="s">
        <v>8037</v>
      </c>
      <c r="K32" t="s">
        <v>7728</v>
      </c>
      <c r="M32" t="s">
        <v>8074</v>
      </c>
      <c r="N32" t="s">
        <v>8121</v>
      </c>
      <c r="O32" t="s">
        <v>8847</v>
      </c>
      <c r="P32">
        <v>12</v>
      </c>
      <c r="Q32">
        <v>6</v>
      </c>
      <c r="R32">
        <v>-0.44</v>
      </c>
      <c r="S32">
        <v>-0.44</v>
      </c>
      <c r="T32">
        <v>494.51</v>
      </c>
      <c r="U32">
        <v>202.98</v>
      </c>
      <c r="V32">
        <v>0.38</v>
      </c>
      <c r="W32">
        <v>13.38</v>
      </c>
      <c r="X32">
        <v>5.2</v>
      </c>
      <c r="Y32">
        <v>4</v>
      </c>
      <c r="Z32" t="s">
        <v>5102</v>
      </c>
      <c r="AA32">
        <v>2</v>
      </c>
      <c r="AB32">
        <v>10</v>
      </c>
      <c r="AC32">
        <v>3.039214285714286</v>
      </c>
      <c r="AE32" t="s">
        <v>5108</v>
      </c>
      <c r="AH32">
        <v>0</v>
      </c>
      <c r="AI32">
        <v>0</v>
      </c>
    </row>
    <row r="33" spans="1:35">
      <c r="A33" t="s">
        <v>8008</v>
      </c>
      <c r="B33">
        <v>4000</v>
      </c>
      <c r="J33" t="s">
        <v>8037</v>
      </c>
      <c r="K33" t="s">
        <v>7728</v>
      </c>
      <c r="M33" t="s">
        <v>8074</v>
      </c>
      <c r="N33" t="s">
        <v>8122</v>
      </c>
      <c r="O33" t="s">
        <v>8848</v>
      </c>
      <c r="P33">
        <v>7</v>
      </c>
      <c r="Q33">
        <v>3</v>
      </c>
      <c r="R33">
        <v>2.07</v>
      </c>
      <c r="S33">
        <v>2.52</v>
      </c>
      <c r="T33">
        <v>331.34</v>
      </c>
      <c r="U33">
        <v>118.04</v>
      </c>
      <c r="V33">
        <v>2.75</v>
      </c>
      <c r="W33">
        <v>7.71</v>
      </c>
      <c r="X33">
        <v>4.06</v>
      </c>
      <c r="Y33">
        <v>4</v>
      </c>
      <c r="Z33" t="s">
        <v>5102</v>
      </c>
      <c r="AA33">
        <v>0</v>
      </c>
      <c r="AB33">
        <v>2</v>
      </c>
      <c r="AC33">
        <v>4.197</v>
      </c>
      <c r="AE33" t="s">
        <v>5108</v>
      </c>
      <c r="AH33">
        <v>0</v>
      </c>
      <c r="AI33">
        <v>0</v>
      </c>
    </row>
    <row r="34" spans="1:35">
      <c r="A34" t="s">
        <v>8009</v>
      </c>
      <c r="B34">
        <v>5100</v>
      </c>
      <c r="J34" t="s">
        <v>8037</v>
      </c>
      <c r="K34" t="s">
        <v>7728</v>
      </c>
      <c r="M34" t="s">
        <v>8074</v>
      </c>
      <c r="N34" t="s">
        <v>8123</v>
      </c>
      <c r="O34" t="s">
        <v>8849</v>
      </c>
      <c r="P34">
        <v>7</v>
      </c>
      <c r="Q34">
        <v>3</v>
      </c>
      <c r="R34">
        <v>0.64</v>
      </c>
      <c r="S34">
        <v>0.96</v>
      </c>
      <c r="T34">
        <v>255.24</v>
      </c>
      <c r="U34">
        <v>118.04</v>
      </c>
      <c r="V34">
        <v>1.08</v>
      </c>
      <c r="W34">
        <v>7.7</v>
      </c>
      <c r="X34">
        <v>3.82</v>
      </c>
      <c r="Y34">
        <v>3</v>
      </c>
      <c r="Z34" t="s">
        <v>5102</v>
      </c>
      <c r="AA34">
        <v>0</v>
      </c>
      <c r="AB34">
        <v>1</v>
      </c>
      <c r="AC34">
        <v>4.232</v>
      </c>
      <c r="AE34" t="s">
        <v>5108</v>
      </c>
      <c r="AH34">
        <v>0</v>
      </c>
      <c r="AI34">
        <v>0</v>
      </c>
    </row>
    <row r="35" spans="1:35">
      <c r="A35" t="s">
        <v>8010</v>
      </c>
      <c r="B35">
        <v>1300</v>
      </c>
      <c r="J35" t="s">
        <v>8037</v>
      </c>
      <c r="K35" t="s">
        <v>7728</v>
      </c>
      <c r="M35" t="s">
        <v>8074</v>
      </c>
      <c r="N35" t="s">
        <v>8124</v>
      </c>
      <c r="O35" t="s">
        <v>8850</v>
      </c>
      <c r="P35">
        <v>7</v>
      </c>
      <c r="Q35">
        <v>3</v>
      </c>
      <c r="R35">
        <v>0.85</v>
      </c>
      <c r="S35">
        <v>1.14</v>
      </c>
      <c r="T35">
        <v>255.24</v>
      </c>
      <c r="U35">
        <v>118.04</v>
      </c>
      <c r="V35">
        <v>1.08</v>
      </c>
      <c r="W35">
        <v>7.77</v>
      </c>
      <c r="X35">
        <v>3.88</v>
      </c>
      <c r="Y35">
        <v>3</v>
      </c>
      <c r="Z35" t="s">
        <v>5102</v>
      </c>
      <c r="AA35">
        <v>0</v>
      </c>
      <c r="AB35">
        <v>1</v>
      </c>
      <c r="AC35">
        <v>4.232</v>
      </c>
      <c r="AE35" t="s">
        <v>5108</v>
      </c>
      <c r="AH35">
        <v>0</v>
      </c>
      <c r="AI35">
        <v>0</v>
      </c>
    </row>
    <row r="36" spans="1:35">
      <c r="B36">
        <v>750</v>
      </c>
      <c r="H36">
        <v>7.5</v>
      </c>
      <c r="I36" t="s">
        <v>8035</v>
      </c>
      <c r="J36" t="s">
        <v>8037</v>
      </c>
      <c r="K36" t="s">
        <v>8041</v>
      </c>
      <c r="M36" t="s">
        <v>8075</v>
      </c>
      <c r="N36" t="s">
        <v>8125</v>
      </c>
      <c r="O36" t="s">
        <v>8851</v>
      </c>
    </row>
    <row r="37" spans="1:35">
      <c r="B37">
        <v>500</v>
      </c>
      <c r="H37">
        <v>7.5</v>
      </c>
      <c r="I37" t="s">
        <v>8035</v>
      </c>
      <c r="J37" t="s">
        <v>8037</v>
      </c>
      <c r="K37" t="s">
        <v>8041</v>
      </c>
      <c r="M37" t="s">
        <v>8075</v>
      </c>
      <c r="N37" t="s">
        <v>8126</v>
      </c>
      <c r="O37" t="s">
        <v>8852</v>
      </c>
    </row>
    <row r="38" spans="1:35">
      <c r="B38">
        <v>180</v>
      </c>
      <c r="H38">
        <v>7.5</v>
      </c>
      <c r="I38" t="s">
        <v>8035</v>
      </c>
      <c r="J38" t="s">
        <v>8037</v>
      </c>
      <c r="K38" t="s">
        <v>8041</v>
      </c>
      <c r="M38" t="s">
        <v>8075</v>
      </c>
      <c r="N38" t="s">
        <v>8127</v>
      </c>
      <c r="O38" t="s">
        <v>8853</v>
      </c>
    </row>
    <row r="39" spans="1:35">
      <c r="B39">
        <v>40</v>
      </c>
      <c r="H39">
        <v>7.5</v>
      </c>
      <c r="I39" t="s">
        <v>8035</v>
      </c>
      <c r="J39" t="s">
        <v>8037</v>
      </c>
      <c r="K39" t="s">
        <v>8041</v>
      </c>
      <c r="M39" t="s">
        <v>8075</v>
      </c>
      <c r="N39" t="s">
        <v>8127</v>
      </c>
      <c r="O39" t="s">
        <v>8853</v>
      </c>
    </row>
    <row r="40" spans="1:35">
      <c r="A40" t="s">
        <v>8011</v>
      </c>
      <c r="B40">
        <v>10000</v>
      </c>
      <c r="J40" t="s">
        <v>8037</v>
      </c>
      <c r="K40" t="s">
        <v>8042</v>
      </c>
      <c r="M40" t="s">
        <v>8076</v>
      </c>
      <c r="N40" t="s">
        <v>8128</v>
      </c>
      <c r="O40" t="s">
        <v>8854</v>
      </c>
    </row>
    <row r="41" spans="1:35">
      <c r="A41" t="s">
        <v>8012</v>
      </c>
      <c r="B41">
        <v>162</v>
      </c>
      <c r="J41" t="s">
        <v>8037</v>
      </c>
      <c r="K41" t="s">
        <v>8042</v>
      </c>
      <c r="M41" t="s">
        <v>8076</v>
      </c>
      <c r="N41" t="s">
        <v>8129</v>
      </c>
      <c r="O41" t="s">
        <v>8855</v>
      </c>
      <c r="P41">
        <v>9</v>
      </c>
      <c r="Q41">
        <v>2</v>
      </c>
      <c r="R41">
        <v>4.01</v>
      </c>
      <c r="S41">
        <v>4.02</v>
      </c>
      <c r="T41">
        <v>489.54</v>
      </c>
      <c r="U41">
        <v>124.74</v>
      </c>
      <c r="V41">
        <v>4.15</v>
      </c>
      <c r="W41">
        <v>8.949999999999999</v>
      </c>
      <c r="X41">
        <v>3.35</v>
      </c>
      <c r="Y41">
        <v>6</v>
      </c>
      <c r="Z41" t="s">
        <v>5102</v>
      </c>
      <c r="AA41">
        <v>0</v>
      </c>
      <c r="AB41">
        <v>4</v>
      </c>
      <c r="AC41">
        <v>2.064714285714286</v>
      </c>
      <c r="AE41" t="s">
        <v>5108</v>
      </c>
      <c r="AH41">
        <v>0</v>
      </c>
      <c r="AI41">
        <v>0</v>
      </c>
    </row>
    <row r="42" spans="1:35">
      <c r="A42" t="s">
        <v>8013</v>
      </c>
      <c r="B42">
        <v>33</v>
      </c>
      <c r="J42" t="s">
        <v>8037</v>
      </c>
      <c r="K42" t="s">
        <v>8042</v>
      </c>
      <c r="M42" t="s">
        <v>8076</v>
      </c>
      <c r="N42" t="s">
        <v>8130</v>
      </c>
      <c r="O42" t="s">
        <v>8856</v>
      </c>
    </row>
    <row r="43" spans="1:35">
      <c r="A43" t="s">
        <v>8014</v>
      </c>
      <c r="B43">
        <v>21</v>
      </c>
      <c r="J43" t="s">
        <v>8037</v>
      </c>
      <c r="K43" t="s">
        <v>8042</v>
      </c>
      <c r="M43" t="s">
        <v>8076</v>
      </c>
      <c r="N43" t="s">
        <v>8131</v>
      </c>
      <c r="O43" t="s">
        <v>8857</v>
      </c>
    </row>
    <row r="44" spans="1:35">
      <c r="A44" t="s">
        <v>8015</v>
      </c>
      <c r="B44">
        <v>38</v>
      </c>
      <c r="J44" t="s">
        <v>8037</v>
      </c>
      <c r="K44" t="s">
        <v>8042</v>
      </c>
      <c r="M44" t="s">
        <v>8076</v>
      </c>
      <c r="N44" t="s">
        <v>8132</v>
      </c>
      <c r="O44" t="s">
        <v>8858</v>
      </c>
    </row>
    <row r="45" spans="1:35">
      <c r="A45" t="s">
        <v>8016</v>
      </c>
      <c r="B45">
        <v>376</v>
      </c>
      <c r="J45" t="s">
        <v>8037</v>
      </c>
      <c r="K45" t="s">
        <v>8042</v>
      </c>
      <c r="M45" t="s">
        <v>8076</v>
      </c>
      <c r="N45" t="s">
        <v>8133</v>
      </c>
      <c r="O45" t="s">
        <v>8859</v>
      </c>
    </row>
    <row r="46" spans="1:35">
      <c r="A46" t="s">
        <v>8017</v>
      </c>
      <c r="B46">
        <v>1300</v>
      </c>
      <c r="J46" t="s">
        <v>8037</v>
      </c>
      <c r="K46" t="s">
        <v>8042</v>
      </c>
      <c r="M46" t="s">
        <v>8076</v>
      </c>
      <c r="N46" t="s">
        <v>8134</v>
      </c>
      <c r="O46" t="s">
        <v>8860</v>
      </c>
    </row>
    <row r="47" spans="1:35">
      <c r="A47" t="s">
        <v>8018</v>
      </c>
      <c r="B47">
        <v>18</v>
      </c>
      <c r="J47" t="s">
        <v>8037</v>
      </c>
      <c r="K47" t="s">
        <v>8042</v>
      </c>
      <c r="M47" t="s">
        <v>8076</v>
      </c>
      <c r="N47" t="s">
        <v>8135</v>
      </c>
      <c r="O47" t="s">
        <v>8861</v>
      </c>
      <c r="P47">
        <v>7</v>
      </c>
      <c r="Q47">
        <v>1</v>
      </c>
      <c r="R47">
        <v>0.99</v>
      </c>
      <c r="S47">
        <v>1</v>
      </c>
      <c r="T47">
        <v>351.37</v>
      </c>
      <c r="U47">
        <v>88.41</v>
      </c>
      <c r="V47">
        <v>1.59</v>
      </c>
      <c r="W47">
        <v>9.52</v>
      </c>
      <c r="X47">
        <v>4.72</v>
      </c>
      <c r="Y47">
        <v>2</v>
      </c>
      <c r="Z47" t="s">
        <v>5102</v>
      </c>
      <c r="AA47">
        <v>0</v>
      </c>
      <c r="AB47">
        <v>3</v>
      </c>
      <c r="AC47">
        <v>5.833333333333333</v>
      </c>
      <c r="AE47" t="s">
        <v>5108</v>
      </c>
      <c r="AH47">
        <v>0</v>
      </c>
      <c r="AI47">
        <v>0</v>
      </c>
    </row>
    <row r="48" spans="1:35">
      <c r="A48" t="s">
        <v>8019</v>
      </c>
      <c r="B48">
        <v>8</v>
      </c>
      <c r="J48" t="s">
        <v>8037</v>
      </c>
      <c r="K48" t="s">
        <v>8042</v>
      </c>
      <c r="M48" t="s">
        <v>8076</v>
      </c>
      <c r="N48" t="s">
        <v>8136</v>
      </c>
      <c r="O48" t="s">
        <v>8862</v>
      </c>
      <c r="P48">
        <v>5</v>
      </c>
      <c r="Q48">
        <v>1</v>
      </c>
      <c r="R48">
        <v>0.15</v>
      </c>
      <c r="S48">
        <v>1.53</v>
      </c>
      <c r="T48">
        <v>257.27</v>
      </c>
      <c r="U48">
        <v>71.95</v>
      </c>
      <c r="V48">
        <v>1.95</v>
      </c>
      <c r="W48">
        <v>6.03</v>
      </c>
      <c r="X48">
        <v>0</v>
      </c>
      <c r="Y48">
        <v>2</v>
      </c>
      <c r="Z48" t="s">
        <v>5102</v>
      </c>
      <c r="AA48">
        <v>0</v>
      </c>
      <c r="AB48">
        <v>1</v>
      </c>
      <c r="AC48">
        <v>5.833333333333333</v>
      </c>
      <c r="AE48" t="s">
        <v>5110</v>
      </c>
      <c r="AH48">
        <v>0</v>
      </c>
      <c r="AI48">
        <v>0</v>
      </c>
    </row>
    <row r="49" spans="1:35">
      <c r="A49" t="s">
        <v>8020</v>
      </c>
      <c r="B49">
        <v>717300</v>
      </c>
      <c r="J49" t="s">
        <v>8037</v>
      </c>
      <c r="K49" t="s">
        <v>8043</v>
      </c>
      <c r="M49" t="s">
        <v>8077</v>
      </c>
      <c r="N49" t="s">
        <v>8137</v>
      </c>
      <c r="O49" t="s">
        <v>8863</v>
      </c>
    </row>
    <row r="50" spans="1:35">
      <c r="D50">
        <v>15488</v>
      </c>
      <c r="J50" t="s">
        <v>8038</v>
      </c>
      <c r="K50" t="s">
        <v>8044</v>
      </c>
      <c r="L50" t="s">
        <v>8052</v>
      </c>
      <c r="M50" t="s">
        <v>8078</v>
      </c>
      <c r="N50" t="s">
        <v>8138</v>
      </c>
      <c r="O50" t="s">
        <v>8864</v>
      </c>
    </row>
    <row r="51" spans="1:35">
      <c r="D51">
        <v>1148</v>
      </c>
      <c r="J51" t="s">
        <v>8038</v>
      </c>
      <c r="K51" t="s">
        <v>8044</v>
      </c>
      <c r="L51" t="s">
        <v>8052</v>
      </c>
      <c r="M51" t="s">
        <v>8078</v>
      </c>
      <c r="N51" t="s">
        <v>8139</v>
      </c>
      <c r="O51" t="s">
        <v>8865</v>
      </c>
    </row>
    <row r="52" spans="1:35">
      <c r="D52">
        <v>10233</v>
      </c>
      <c r="J52" t="s">
        <v>8038</v>
      </c>
      <c r="K52" t="s">
        <v>8044</v>
      </c>
      <c r="L52" t="s">
        <v>8052</v>
      </c>
      <c r="M52" t="s">
        <v>8078</v>
      </c>
      <c r="N52" t="s">
        <v>8140</v>
      </c>
      <c r="O52" t="s">
        <v>8866</v>
      </c>
      <c r="P52">
        <v>6</v>
      </c>
      <c r="Q52">
        <v>1</v>
      </c>
      <c r="R52">
        <v>3.56</v>
      </c>
      <c r="S52">
        <v>3.68</v>
      </c>
      <c r="T52">
        <v>456.47</v>
      </c>
      <c r="U52">
        <v>71.34</v>
      </c>
      <c r="V52">
        <v>4.18</v>
      </c>
      <c r="X52">
        <v>12.51</v>
      </c>
      <c r="Y52">
        <v>4</v>
      </c>
      <c r="Z52" t="s">
        <v>5102</v>
      </c>
      <c r="AA52">
        <v>0</v>
      </c>
      <c r="AB52">
        <v>4</v>
      </c>
      <c r="AC52">
        <v>3.024261904761905</v>
      </c>
      <c r="AE52" t="s">
        <v>5109</v>
      </c>
      <c r="AH52">
        <v>0</v>
      </c>
      <c r="AI52">
        <v>0</v>
      </c>
    </row>
    <row r="53" spans="1:35">
      <c r="D53">
        <v>14454</v>
      </c>
      <c r="J53" t="s">
        <v>8038</v>
      </c>
      <c r="K53" t="s">
        <v>8044</v>
      </c>
      <c r="L53" t="s">
        <v>8052</v>
      </c>
      <c r="M53" t="s">
        <v>8078</v>
      </c>
      <c r="N53" t="s">
        <v>8141</v>
      </c>
      <c r="O53" t="s">
        <v>8867</v>
      </c>
    </row>
    <row r="54" spans="1:35">
      <c r="D54">
        <v>5248</v>
      </c>
      <c r="J54" t="s">
        <v>8038</v>
      </c>
      <c r="K54" t="s">
        <v>8044</v>
      </c>
      <c r="L54" t="s">
        <v>8052</v>
      </c>
      <c r="M54" t="s">
        <v>8078</v>
      </c>
      <c r="N54" t="s">
        <v>8142</v>
      </c>
      <c r="O54" t="s">
        <v>8868</v>
      </c>
      <c r="P54">
        <v>6</v>
      </c>
      <c r="Q54">
        <v>1</v>
      </c>
      <c r="R54">
        <v>0.25</v>
      </c>
      <c r="S54">
        <v>2.87</v>
      </c>
      <c r="T54">
        <v>434.42</v>
      </c>
      <c r="U54">
        <v>79.95999999999999</v>
      </c>
      <c r="V54">
        <v>3.49</v>
      </c>
      <c r="W54">
        <v>-1.9</v>
      </c>
      <c r="X54">
        <v>8.16</v>
      </c>
      <c r="Y54">
        <v>3</v>
      </c>
      <c r="Z54" t="s">
        <v>5102</v>
      </c>
      <c r="AA54">
        <v>0</v>
      </c>
      <c r="AB54">
        <v>4</v>
      </c>
      <c r="AC54">
        <v>5.221761904761904</v>
      </c>
      <c r="AE54" t="s">
        <v>5110</v>
      </c>
      <c r="AH54">
        <v>0</v>
      </c>
      <c r="AI54">
        <v>0</v>
      </c>
    </row>
    <row r="55" spans="1:35">
      <c r="D55">
        <v>6918</v>
      </c>
      <c r="J55" t="s">
        <v>8038</v>
      </c>
      <c r="K55" t="s">
        <v>8044</v>
      </c>
      <c r="L55" t="s">
        <v>8052</v>
      </c>
      <c r="M55" t="s">
        <v>8078</v>
      </c>
      <c r="N55" t="s">
        <v>8143</v>
      </c>
      <c r="O55" t="s">
        <v>8869</v>
      </c>
    </row>
    <row r="56" spans="1:35">
      <c r="D56">
        <v>6166</v>
      </c>
      <c r="J56" t="s">
        <v>8038</v>
      </c>
      <c r="K56" t="s">
        <v>8044</v>
      </c>
      <c r="L56" t="s">
        <v>8052</v>
      </c>
      <c r="M56" t="s">
        <v>8078</v>
      </c>
      <c r="N56" t="s">
        <v>8144</v>
      </c>
      <c r="O56" t="s">
        <v>8870</v>
      </c>
    </row>
    <row r="57" spans="1:35">
      <c r="D57">
        <v>3548</v>
      </c>
      <c r="J57" t="s">
        <v>8038</v>
      </c>
      <c r="K57" t="s">
        <v>8044</v>
      </c>
      <c r="L57" t="s">
        <v>8052</v>
      </c>
      <c r="M57" t="s">
        <v>8078</v>
      </c>
      <c r="N57" t="s">
        <v>8145</v>
      </c>
      <c r="O57" t="s">
        <v>8871</v>
      </c>
    </row>
    <row r="58" spans="1:35">
      <c r="D58">
        <v>1995</v>
      </c>
      <c r="J58" t="s">
        <v>8038</v>
      </c>
      <c r="K58" t="s">
        <v>8044</v>
      </c>
      <c r="L58" t="s">
        <v>8052</v>
      </c>
      <c r="M58" t="s">
        <v>8078</v>
      </c>
      <c r="N58" t="s">
        <v>8146</v>
      </c>
      <c r="O58" t="s">
        <v>8872</v>
      </c>
    </row>
    <row r="59" spans="1:35">
      <c r="D59">
        <v>15849</v>
      </c>
      <c r="J59" t="s">
        <v>8038</v>
      </c>
      <c r="K59" t="s">
        <v>8044</v>
      </c>
      <c r="L59" t="s">
        <v>8052</v>
      </c>
      <c r="M59" t="s">
        <v>8078</v>
      </c>
      <c r="N59" t="s">
        <v>8147</v>
      </c>
      <c r="O59" t="s">
        <v>8873</v>
      </c>
    </row>
    <row r="60" spans="1:35">
      <c r="D60">
        <v>1760</v>
      </c>
      <c r="J60" t="s">
        <v>8038</v>
      </c>
      <c r="K60" t="s">
        <v>8044</v>
      </c>
      <c r="L60" t="s">
        <v>8052</v>
      </c>
      <c r="M60" t="s">
        <v>8078</v>
      </c>
      <c r="N60" t="s">
        <v>8148</v>
      </c>
      <c r="O60" t="s">
        <v>8874</v>
      </c>
    </row>
    <row r="61" spans="1:35">
      <c r="D61">
        <v>4786</v>
      </c>
      <c r="J61" t="s">
        <v>8038</v>
      </c>
      <c r="K61" t="s">
        <v>8044</v>
      </c>
      <c r="L61" t="s">
        <v>8052</v>
      </c>
      <c r="M61" t="s">
        <v>8078</v>
      </c>
      <c r="N61" t="s">
        <v>8149</v>
      </c>
      <c r="O61" t="s">
        <v>8875</v>
      </c>
    </row>
    <row r="62" spans="1:35">
      <c r="D62">
        <v>617</v>
      </c>
      <c r="J62" t="s">
        <v>8038</v>
      </c>
      <c r="K62" t="s">
        <v>8044</v>
      </c>
      <c r="L62" t="s">
        <v>8052</v>
      </c>
      <c r="M62" t="s">
        <v>8078</v>
      </c>
      <c r="N62" t="s">
        <v>8150</v>
      </c>
      <c r="O62" t="s">
        <v>8876</v>
      </c>
    </row>
    <row r="63" spans="1:35">
      <c r="D63">
        <v>23024</v>
      </c>
      <c r="J63" t="s">
        <v>8038</v>
      </c>
      <c r="K63" t="s">
        <v>8044</v>
      </c>
      <c r="L63" t="s">
        <v>8052</v>
      </c>
      <c r="M63" t="s">
        <v>8078</v>
      </c>
      <c r="N63" t="s">
        <v>8151</v>
      </c>
      <c r="O63" t="s">
        <v>8877</v>
      </c>
    </row>
    <row r="64" spans="1:35">
      <c r="D64">
        <v>3361</v>
      </c>
      <c r="J64" t="s">
        <v>8038</v>
      </c>
      <c r="K64" t="s">
        <v>8044</v>
      </c>
      <c r="L64" t="s">
        <v>8052</v>
      </c>
      <c r="M64" t="s">
        <v>8078</v>
      </c>
      <c r="N64" t="s">
        <v>8152</v>
      </c>
      <c r="O64" t="s">
        <v>8878</v>
      </c>
    </row>
    <row r="65" spans="4:15">
      <c r="D65">
        <v>11749</v>
      </c>
      <c r="J65" t="s">
        <v>8038</v>
      </c>
      <c r="K65" t="s">
        <v>8044</v>
      </c>
      <c r="L65" t="s">
        <v>8052</v>
      </c>
      <c r="M65" t="s">
        <v>8078</v>
      </c>
      <c r="N65" t="s">
        <v>8153</v>
      </c>
      <c r="O65" t="s">
        <v>8879</v>
      </c>
    </row>
    <row r="66" spans="4:15">
      <c r="D66">
        <v>479</v>
      </c>
      <c r="J66" t="s">
        <v>8038</v>
      </c>
      <c r="K66" t="s">
        <v>8044</v>
      </c>
      <c r="L66" t="s">
        <v>8052</v>
      </c>
      <c r="M66" t="s">
        <v>8078</v>
      </c>
      <c r="N66" t="s">
        <v>8154</v>
      </c>
      <c r="O66" t="s">
        <v>8880</v>
      </c>
    </row>
    <row r="67" spans="4:15">
      <c r="D67">
        <v>5495</v>
      </c>
      <c r="J67" t="s">
        <v>8038</v>
      </c>
      <c r="K67" t="s">
        <v>8044</v>
      </c>
      <c r="L67" t="s">
        <v>8052</v>
      </c>
      <c r="M67" t="s">
        <v>8078</v>
      </c>
      <c r="N67" t="s">
        <v>8155</v>
      </c>
      <c r="O67" t="s">
        <v>8881</v>
      </c>
    </row>
    <row r="68" spans="4:15">
      <c r="D68">
        <v>12303</v>
      </c>
      <c r="J68" t="s">
        <v>8038</v>
      </c>
      <c r="K68" t="s">
        <v>8044</v>
      </c>
      <c r="L68" t="s">
        <v>8052</v>
      </c>
      <c r="M68" t="s">
        <v>8078</v>
      </c>
      <c r="N68" t="s">
        <v>8156</v>
      </c>
      <c r="O68" t="s">
        <v>8882</v>
      </c>
    </row>
    <row r="69" spans="4:15">
      <c r="D69">
        <v>4571</v>
      </c>
      <c r="J69" t="s">
        <v>8038</v>
      </c>
      <c r="K69" t="s">
        <v>8044</v>
      </c>
      <c r="L69" t="s">
        <v>8052</v>
      </c>
      <c r="M69" t="s">
        <v>8078</v>
      </c>
      <c r="N69" t="s">
        <v>8157</v>
      </c>
      <c r="O69" t="s">
        <v>8883</v>
      </c>
    </row>
    <row r="70" spans="4:15">
      <c r="D70">
        <v>16982</v>
      </c>
      <c r="J70" t="s">
        <v>8038</v>
      </c>
      <c r="K70" t="s">
        <v>8044</v>
      </c>
      <c r="L70" t="s">
        <v>8052</v>
      </c>
      <c r="M70" t="s">
        <v>8078</v>
      </c>
      <c r="N70" t="s">
        <v>8158</v>
      </c>
      <c r="O70" t="s">
        <v>8884</v>
      </c>
    </row>
    <row r="71" spans="4:15">
      <c r="D71">
        <v>12023</v>
      </c>
      <c r="J71" t="s">
        <v>8038</v>
      </c>
      <c r="K71" t="s">
        <v>8044</v>
      </c>
      <c r="L71" t="s">
        <v>8052</v>
      </c>
      <c r="M71" t="s">
        <v>8078</v>
      </c>
      <c r="N71" t="s">
        <v>8159</v>
      </c>
      <c r="O71" t="s">
        <v>8885</v>
      </c>
    </row>
    <row r="72" spans="4:15">
      <c r="D72">
        <v>11357</v>
      </c>
      <c r="J72" t="s">
        <v>8038</v>
      </c>
      <c r="K72" t="s">
        <v>8044</v>
      </c>
      <c r="L72" t="s">
        <v>8052</v>
      </c>
      <c r="M72" t="s">
        <v>8078</v>
      </c>
      <c r="N72" t="s">
        <v>8160</v>
      </c>
      <c r="O72" t="s">
        <v>8886</v>
      </c>
    </row>
    <row r="73" spans="4:15">
      <c r="D73">
        <v>6918</v>
      </c>
      <c r="J73" t="s">
        <v>8038</v>
      </c>
      <c r="K73" t="s">
        <v>8044</v>
      </c>
      <c r="L73" t="s">
        <v>8052</v>
      </c>
      <c r="M73" t="s">
        <v>8078</v>
      </c>
      <c r="N73" t="s">
        <v>8161</v>
      </c>
      <c r="O73" t="s">
        <v>8887</v>
      </c>
    </row>
    <row r="74" spans="4:15">
      <c r="D74">
        <v>2291</v>
      </c>
      <c r="J74" t="s">
        <v>8038</v>
      </c>
      <c r="K74" t="s">
        <v>8044</v>
      </c>
      <c r="L74" t="s">
        <v>8052</v>
      </c>
      <c r="M74" t="s">
        <v>8078</v>
      </c>
      <c r="N74" t="s">
        <v>8161</v>
      </c>
      <c r="O74" t="s">
        <v>8887</v>
      </c>
    </row>
    <row r="75" spans="4:15">
      <c r="D75">
        <v>4051</v>
      </c>
      <c r="J75" t="s">
        <v>8038</v>
      </c>
      <c r="K75" t="s">
        <v>8044</v>
      </c>
      <c r="L75" t="s">
        <v>8052</v>
      </c>
      <c r="M75" t="s">
        <v>8078</v>
      </c>
      <c r="N75" t="s">
        <v>8162</v>
      </c>
      <c r="O75" t="s">
        <v>8888</v>
      </c>
    </row>
    <row r="76" spans="4:15">
      <c r="D76">
        <v>759</v>
      </c>
      <c r="J76" t="s">
        <v>8038</v>
      </c>
      <c r="K76" t="s">
        <v>8044</v>
      </c>
      <c r="L76" t="s">
        <v>8052</v>
      </c>
      <c r="M76" t="s">
        <v>8078</v>
      </c>
      <c r="N76" t="s">
        <v>8163</v>
      </c>
      <c r="O76" t="s">
        <v>8889</v>
      </c>
    </row>
    <row r="77" spans="4:15">
      <c r="D77">
        <v>12931</v>
      </c>
      <c r="J77" t="s">
        <v>8038</v>
      </c>
      <c r="K77" t="s">
        <v>8044</v>
      </c>
      <c r="L77" t="s">
        <v>8052</v>
      </c>
      <c r="M77" t="s">
        <v>8078</v>
      </c>
      <c r="N77" t="s">
        <v>8164</v>
      </c>
      <c r="O77" t="s">
        <v>8890</v>
      </c>
    </row>
    <row r="78" spans="4:15">
      <c r="D78">
        <v>8511</v>
      </c>
      <c r="J78" t="s">
        <v>8038</v>
      </c>
      <c r="K78" t="s">
        <v>8044</v>
      </c>
      <c r="L78" t="s">
        <v>8052</v>
      </c>
      <c r="M78" t="s">
        <v>8078</v>
      </c>
      <c r="N78" t="s">
        <v>8165</v>
      </c>
      <c r="O78" t="s">
        <v>8891</v>
      </c>
    </row>
    <row r="79" spans="4:15">
      <c r="D79">
        <v>3900</v>
      </c>
      <c r="J79" t="s">
        <v>8038</v>
      </c>
      <c r="K79" t="s">
        <v>8044</v>
      </c>
      <c r="L79" t="s">
        <v>8052</v>
      </c>
      <c r="M79" t="s">
        <v>8078</v>
      </c>
      <c r="N79" t="s">
        <v>8166</v>
      </c>
      <c r="O79" t="s">
        <v>8892</v>
      </c>
    </row>
    <row r="80" spans="4:15">
      <c r="D80">
        <v>955</v>
      </c>
      <c r="J80" t="s">
        <v>8038</v>
      </c>
      <c r="K80" t="s">
        <v>8044</v>
      </c>
      <c r="L80" t="s">
        <v>8052</v>
      </c>
      <c r="M80" t="s">
        <v>8078</v>
      </c>
      <c r="N80" t="s">
        <v>8167</v>
      </c>
      <c r="O80" t="s">
        <v>8893</v>
      </c>
    </row>
    <row r="81" spans="4:35">
      <c r="D81">
        <v>2291</v>
      </c>
      <c r="J81" t="s">
        <v>8038</v>
      </c>
      <c r="K81" t="s">
        <v>8044</v>
      </c>
      <c r="L81" t="s">
        <v>8052</v>
      </c>
      <c r="M81" t="s">
        <v>8078</v>
      </c>
      <c r="N81" t="s">
        <v>8168</v>
      </c>
      <c r="O81" t="s">
        <v>8894</v>
      </c>
    </row>
    <row r="82" spans="4:35">
      <c r="D82">
        <v>7762</v>
      </c>
      <c r="J82" t="s">
        <v>8038</v>
      </c>
      <c r="K82" t="s">
        <v>8044</v>
      </c>
      <c r="L82" t="s">
        <v>8052</v>
      </c>
      <c r="M82" t="s">
        <v>8078</v>
      </c>
      <c r="N82" t="s">
        <v>8169</v>
      </c>
      <c r="O82" t="s">
        <v>8895</v>
      </c>
    </row>
    <row r="83" spans="4:35">
      <c r="D83">
        <v>14791</v>
      </c>
      <c r="J83" t="s">
        <v>8038</v>
      </c>
      <c r="K83" t="s">
        <v>8044</v>
      </c>
      <c r="L83" t="s">
        <v>8052</v>
      </c>
      <c r="M83" t="s">
        <v>8078</v>
      </c>
      <c r="N83" t="s">
        <v>8170</v>
      </c>
      <c r="O83" t="s">
        <v>8896</v>
      </c>
    </row>
    <row r="84" spans="4:35">
      <c r="D84">
        <v>741</v>
      </c>
      <c r="J84" t="s">
        <v>8038</v>
      </c>
      <c r="K84" t="s">
        <v>8044</v>
      </c>
      <c r="L84" t="s">
        <v>8052</v>
      </c>
      <c r="M84" t="s">
        <v>8078</v>
      </c>
      <c r="N84" t="s">
        <v>8171</v>
      </c>
      <c r="O84" t="s">
        <v>8897</v>
      </c>
      <c r="P84">
        <v>9</v>
      </c>
      <c r="Q84">
        <v>3</v>
      </c>
      <c r="R84">
        <v>1.11</v>
      </c>
      <c r="S84">
        <v>2.71</v>
      </c>
      <c r="T84">
        <v>528.54</v>
      </c>
      <c r="U84">
        <v>106.84</v>
      </c>
      <c r="V84">
        <v>3.2</v>
      </c>
      <c r="W84">
        <v>10.26</v>
      </c>
      <c r="X84">
        <v>13.28</v>
      </c>
      <c r="Y84">
        <v>4</v>
      </c>
      <c r="Z84" t="s">
        <v>5102</v>
      </c>
      <c r="AA84">
        <v>1</v>
      </c>
      <c r="AB84">
        <v>6</v>
      </c>
      <c r="AC84">
        <v>2.605333333333333</v>
      </c>
      <c r="AE84" t="s">
        <v>5109</v>
      </c>
      <c r="AH84">
        <v>0</v>
      </c>
      <c r="AI84">
        <v>0</v>
      </c>
    </row>
    <row r="85" spans="4:35">
      <c r="D85">
        <v>20893</v>
      </c>
      <c r="J85" t="s">
        <v>8038</v>
      </c>
      <c r="K85" t="s">
        <v>8044</v>
      </c>
      <c r="L85" t="s">
        <v>8052</v>
      </c>
      <c r="M85" t="s">
        <v>8078</v>
      </c>
      <c r="N85" t="s">
        <v>8172</v>
      </c>
      <c r="O85" t="s">
        <v>8898</v>
      </c>
    </row>
    <row r="86" spans="4:35">
      <c r="D86">
        <v>6166</v>
      </c>
      <c r="J86" t="s">
        <v>8038</v>
      </c>
      <c r="K86" t="s">
        <v>8044</v>
      </c>
      <c r="L86" t="s">
        <v>8052</v>
      </c>
      <c r="M86" t="s">
        <v>8078</v>
      </c>
      <c r="N86" t="s">
        <v>8173</v>
      </c>
      <c r="O86" t="s">
        <v>8899</v>
      </c>
    </row>
    <row r="87" spans="4:35">
      <c r="D87">
        <v>1259</v>
      </c>
      <c r="J87" t="s">
        <v>8038</v>
      </c>
      <c r="K87" t="s">
        <v>8044</v>
      </c>
      <c r="L87" t="s">
        <v>8052</v>
      </c>
      <c r="M87" t="s">
        <v>8078</v>
      </c>
      <c r="N87" t="s">
        <v>8174</v>
      </c>
      <c r="O87" t="s">
        <v>8900</v>
      </c>
    </row>
    <row r="88" spans="4:35">
      <c r="D88">
        <v>10000</v>
      </c>
      <c r="J88" t="s">
        <v>8038</v>
      </c>
      <c r="K88" t="s">
        <v>8044</v>
      </c>
      <c r="L88" t="s">
        <v>8052</v>
      </c>
      <c r="M88" t="s">
        <v>8078</v>
      </c>
      <c r="N88" t="s">
        <v>8175</v>
      </c>
      <c r="O88" t="s">
        <v>8901</v>
      </c>
    </row>
    <row r="89" spans="4:35">
      <c r="D89">
        <v>4786</v>
      </c>
      <c r="J89" t="s">
        <v>8038</v>
      </c>
      <c r="K89" t="s">
        <v>8044</v>
      </c>
      <c r="L89" t="s">
        <v>8052</v>
      </c>
      <c r="M89" t="s">
        <v>8078</v>
      </c>
      <c r="N89" t="s">
        <v>8176</v>
      </c>
      <c r="O89" t="s">
        <v>8902</v>
      </c>
      <c r="P89">
        <v>9</v>
      </c>
      <c r="Q89">
        <v>3</v>
      </c>
      <c r="R89">
        <v>0.65</v>
      </c>
      <c r="S89">
        <v>3.24</v>
      </c>
      <c r="T89">
        <v>477.49</v>
      </c>
      <c r="U89">
        <v>104.18</v>
      </c>
      <c r="V89">
        <v>2.4</v>
      </c>
      <c r="X89">
        <v>11.93</v>
      </c>
      <c r="Y89">
        <v>3</v>
      </c>
      <c r="Z89" t="s">
        <v>5102</v>
      </c>
      <c r="AA89">
        <v>0</v>
      </c>
      <c r="AB89">
        <v>5</v>
      </c>
      <c r="AC89">
        <v>2.734785714285714</v>
      </c>
      <c r="AE89" t="s">
        <v>5109</v>
      </c>
      <c r="AH89">
        <v>0</v>
      </c>
      <c r="AI89">
        <v>0</v>
      </c>
    </row>
    <row r="90" spans="4:35">
      <c r="D90">
        <v>19628</v>
      </c>
      <c r="J90" t="s">
        <v>8038</v>
      </c>
      <c r="K90" t="s">
        <v>8044</v>
      </c>
      <c r="L90" t="s">
        <v>8052</v>
      </c>
      <c r="M90" t="s">
        <v>8078</v>
      </c>
      <c r="N90" t="s">
        <v>8177</v>
      </c>
      <c r="O90" t="s">
        <v>8903</v>
      </c>
    </row>
    <row r="91" spans="4:35">
      <c r="D91">
        <v>12589</v>
      </c>
      <c r="J91" t="s">
        <v>8038</v>
      </c>
      <c r="K91" t="s">
        <v>8044</v>
      </c>
      <c r="L91" t="s">
        <v>8052</v>
      </c>
      <c r="M91" t="s">
        <v>8078</v>
      </c>
      <c r="N91" t="s">
        <v>8178</v>
      </c>
      <c r="O91" t="s">
        <v>8904</v>
      </c>
    </row>
    <row r="92" spans="4:35">
      <c r="D92">
        <v>8683</v>
      </c>
      <c r="J92" t="s">
        <v>8038</v>
      </c>
      <c r="K92" t="s">
        <v>8044</v>
      </c>
      <c r="L92" t="s">
        <v>8052</v>
      </c>
      <c r="M92" t="s">
        <v>8078</v>
      </c>
      <c r="N92" t="s">
        <v>8178</v>
      </c>
      <c r="O92" t="s">
        <v>8904</v>
      </c>
    </row>
    <row r="93" spans="4:35">
      <c r="D93">
        <v>891</v>
      </c>
      <c r="J93" t="s">
        <v>8038</v>
      </c>
      <c r="K93" t="s">
        <v>8044</v>
      </c>
      <c r="L93" t="s">
        <v>8052</v>
      </c>
      <c r="M93" t="s">
        <v>8078</v>
      </c>
      <c r="N93" t="s">
        <v>8179</v>
      </c>
      <c r="O93" t="s">
        <v>8905</v>
      </c>
    </row>
    <row r="94" spans="4:35">
      <c r="D94">
        <v>12303</v>
      </c>
      <c r="J94" t="s">
        <v>8038</v>
      </c>
      <c r="K94" t="s">
        <v>8044</v>
      </c>
      <c r="L94" t="s">
        <v>8052</v>
      </c>
      <c r="M94" t="s">
        <v>8078</v>
      </c>
      <c r="N94" t="s">
        <v>8180</v>
      </c>
      <c r="O94" t="s">
        <v>8906</v>
      </c>
      <c r="P94">
        <v>9</v>
      </c>
      <c r="Q94">
        <v>2</v>
      </c>
      <c r="R94">
        <v>0.13</v>
      </c>
      <c r="S94">
        <v>3.02</v>
      </c>
      <c r="T94">
        <v>504.56</v>
      </c>
      <c r="U94">
        <v>87.19</v>
      </c>
      <c r="V94">
        <v>2.97</v>
      </c>
      <c r="X94">
        <v>11.96</v>
      </c>
      <c r="Y94">
        <v>3</v>
      </c>
      <c r="Z94" t="s">
        <v>5102</v>
      </c>
      <c r="AA94">
        <v>1</v>
      </c>
      <c r="AB94">
        <v>5</v>
      </c>
      <c r="AC94">
        <v>3.49</v>
      </c>
      <c r="AE94" t="s">
        <v>5109</v>
      </c>
      <c r="AH94">
        <v>0</v>
      </c>
      <c r="AI94">
        <v>0</v>
      </c>
    </row>
    <row r="95" spans="4:35">
      <c r="D95">
        <v>3388</v>
      </c>
      <c r="J95" t="s">
        <v>8038</v>
      </c>
      <c r="K95" t="s">
        <v>8044</v>
      </c>
      <c r="L95" t="s">
        <v>8052</v>
      </c>
      <c r="M95" t="s">
        <v>8078</v>
      </c>
      <c r="N95" t="s">
        <v>8181</v>
      </c>
      <c r="O95" t="s">
        <v>8907</v>
      </c>
    </row>
    <row r="96" spans="4:35">
      <c r="D96">
        <v>9772</v>
      </c>
      <c r="J96" t="s">
        <v>8038</v>
      </c>
      <c r="K96" t="s">
        <v>8044</v>
      </c>
      <c r="L96" t="s">
        <v>8052</v>
      </c>
      <c r="M96" t="s">
        <v>8078</v>
      </c>
      <c r="N96" t="s">
        <v>8182</v>
      </c>
      <c r="O96" t="s">
        <v>8908</v>
      </c>
    </row>
    <row r="97" spans="4:35">
      <c r="D97">
        <v>30200</v>
      </c>
      <c r="J97" t="s">
        <v>8038</v>
      </c>
      <c r="K97" t="s">
        <v>8044</v>
      </c>
      <c r="L97" t="s">
        <v>8052</v>
      </c>
      <c r="M97" t="s">
        <v>8078</v>
      </c>
      <c r="N97" t="s">
        <v>8183</v>
      </c>
      <c r="O97" t="s">
        <v>8909</v>
      </c>
    </row>
    <row r="98" spans="4:35">
      <c r="D98">
        <v>19953</v>
      </c>
      <c r="J98" t="s">
        <v>8038</v>
      </c>
      <c r="K98" t="s">
        <v>8044</v>
      </c>
      <c r="L98" t="s">
        <v>8052</v>
      </c>
      <c r="M98" t="s">
        <v>8078</v>
      </c>
      <c r="N98" t="s">
        <v>8184</v>
      </c>
      <c r="O98" t="s">
        <v>8910</v>
      </c>
    </row>
    <row r="99" spans="4:35">
      <c r="D99">
        <v>692</v>
      </c>
      <c r="J99" t="s">
        <v>8038</v>
      </c>
      <c r="K99" t="s">
        <v>8044</v>
      </c>
      <c r="L99" t="s">
        <v>8052</v>
      </c>
      <c r="M99" t="s">
        <v>8078</v>
      </c>
      <c r="N99" t="s">
        <v>8185</v>
      </c>
      <c r="O99" t="s">
        <v>8911</v>
      </c>
      <c r="P99">
        <v>9</v>
      </c>
      <c r="Q99">
        <v>4</v>
      </c>
      <c r="R99">
        <v>0.13</v>
      </c>
      <c r="S99">
        <v>2.62</v>
      </c>
      <c r="T99">
        <v>452.44</v>
      </c>
      <c r="U99">
        <v>121.17</v>
      </c>
      <c r="V99">
        <v>2.07</v>
      </c>
      <c r="W99">
        <v>12.92</v>
      </c>
      <c r="X99">
        <v>11.71</v>
      </c>
      <c r="Y99">
        <v>3</v>
      </c>
      <c r="Z99" t="s">
        <v>5102</v>
      </c>
      <c r="AA99">
        <v>0</v>
      </c>
      <c r="AB99">
        <v>5</v>
      </c>
      <c r="AC99">
        <v>2.339714285714286</v>
      </c>
      <c r="AE99" t="s">
        <v>5109</v>
      </c>
      <c r="AH99">
        <v>0</v>
      </c>
      <c r="AI99">
        <v>0</v>
      </c>
    </row>
    <row r="100" spans="4:35">
      <c r="D100">
        <v>13490</v>
      </c>
      <c r="J100" t="s">
        <v>8038</v>
      </c>
      <c r="K100" t="s">
        <v>8044</v>
      </c>
      <c r="L100" t="s">
        <v>8052</v>
      </c>
      <c r="M100" t="s">
        <v>8078</v>
      </c>
      <c r="N100" t="s">
        <v>8185</v>
      </c>
      <c r="O100" t="s">
        <v>8911</v>
      </c>
      <c r="P100">
        <v>9</v>
      </c>
      <c r="Q100">
        <v>4</v>
      </c>
      <c r="R100">
        <v>0.13</v>
      </c>
      <c r="S100">
        <v>2.62</v>
      </c>
      <c r="T100">
        <v>452.44</v>
      </c>
      <c r="U100">
        <v>121.17</v>
      </c>
      <c r="V100">
        <v>2.07</v>
      </c>
      <c r="W100">
        <v>12.92</v>
      </c>
      <c r="X100">
        <v>11.71</v>
      </c>
      <c r="Y100">
        <v>3</v>
      </c>
      <c r="Z100" t="s">
        <v>5102</v>
      </c>
      <c r="AA100">
        <v>0</v>
      </c>
      <c r="AB100">
        <v>5</v>
      </c>
      <c r="AC100">
        <v>2.339714285714286</v>
      </c>
      <c r="AE100" t="s">
        <v>5109</v>
      </c>
      <c r="AH100">
        <v>0</v>
      </c>
      <c r="AI100">
        <v>0</v>
      </c>
    </row>
    <row r="101" spans="4:35">
      <c r="D101">
        <v>324</v>
      </c>
      <c r="J101" t="s">
        <v>8038</v>
      </c>
      <c r="K101" t="s">
        <v>8044</v>
      </c>
      <c r="L101" t="s">
        <v>8052</v>
      </c>
      <c r="M101" t="s">
        <v>8078</v>
      </c>
      <c r="N101" t="s">
        <v>8186</v>
      </c>
      <c r="O101" t="s">
        <v>8912</v>
      </c>
    </row>
    <row r="102" spans="4:35">
      <c r="D102">
        <v>234</v>
      </c>
      <c r="J102" t="s">
        <v>8038</v>
      </c>
      <c r="K102" t="s">
        <v>8044</v>
      </c>
      <c r="L102" t="s">
        <v>8052</v>
      </c>
      <c r="M102" t="s">
        <v>8078</v>
      </c>
      <c r="N102" t="s">
        <v>8187</v>
      </c>
      <c r="O102" t="s">
        <v>8913</v>
      </c>
    </row>
    <row r="103" spans="4:35">
      <c r="D103">
        <v>24547</v>
      </c>
      <c r="J103" t="s">
        <v>8038</v>
      </c>
      <c r="K103" t="s">
        <v>8044</v>
      </c>
      <c r="L103" t="s">
        <v>8052</v>
      </c>
      <c r="M103" t="s">
        <v>8078</v>
      </c>
      <c r="N103" t="s">
        <v>8188</v>
      </c>
      <c r="O103" t="s">
        <v>8914</v>
      </c>
    </row>
    <row r="104" spans="4:35">
      <c r="D104">
        <v>23988</v>
      </c>
      <c r="J104" t="s">
        <v>8038</v>
      </c>
      <c r="K104" t="s">
        <v>8044</v>
      </c>
      <c r="L104" t="s">
        <v>8052</v>
      </c>
      <c r="M104" t="s">
        <v>8078</v>
      </c>
      <c r="N104" t="s">
        <v>8189</v>
      </c>
      <c r="O104" t="s">
        <v>8915</v>
      </c>
    </row>
    <row r="105" spans="4:35">
      <c r="D105">
        <v>12589</v>
      </c>
      <c r="J105" t="s">
        <v>8038</v>
      </c>
      <c r="K105" t="s">
        <v>8044</v>
      </c>
      <c r="L105" t="s">
        <v>8052</v>
      </c>
      <c r="M105" t="s">
        <v>8078</v>
      </c>
      <c r="N105" t="s">
        <v>8190</v>
      </c>
      <c r="O105" t="s">
        <v>8916</v>
      </c>
    </row>
    <row r="106" spans="4:35">
      <c r="D106">
        <v>9772</v>
      </c>
      <c r="J106" t="s">
        <v>8038</v>
      </c>
      <c r="K106" t="s">
        <v>8044</v>
      </c>
      <c r="L106" t="s">
        <v>8052</v>
      </c>
      <c r="M106" t="s">
        <v>8078</v>
      </c>
      <c r="N106" t="s">
        <v>8190</v>
      </c>
      <c r="O106" t="s">
        <v>8916</v>
      </c>
    </row>
    <row r="107" spans="4:35">
      <c r="D107">
        <v>8318</v>
      </c>
      <c r="J107" t="s">
        <v>8038</v>
      </c>
      <c r="K107" t="s">
        <v>8044</v>
      </c>
      <c r="L107" t="s">
        <v>8052</v>
      </c>
      <c r="M107" t="s">
        <v>8078</v>
      </c>
      <c r="N107" t="s">
        <v>8190</v>
      </c>
      <c r="O107" t="s">
        <v>8916</v>
      </c>
    </row>
    <row r="108" spans="4:35">
      <c r="D108">
        <v>17378</v>
      </c>
      <c r="J108" t="s">
        <v>8038</v>
      </c>
      <c r="K108" t="s">
        <v>8044</v>
      </c>
      <c r="L108" t="s">
        <v>8052</v>
      </c>
      <c r="M108" t="s">
        <v>8078</v>
      </c>
      <c r="N108" t="s">
        <v>8191</v>
      </c>
      <c r="O108" t="s">
        <v>8917</v>
      </c>
    </row>
    <row r="109" spans="4:35">
      <c r="D109">
        <v>12589</v>
      </c>
      <c r="J109" t="s">
        <v>8038</v>
      </c>
      <c r="K109" t="s">
        <v>8044</v>
      </c>
      <c r="L109" t="s">
        <v>8052</v>
      </c>
      <c r="M109" t="s">
        <v>8078</v>
      </c>
      <c r="N109" t="s">
        <v>8191</v>
      </c>
      <c r="O109" t="s">
        <v>8917</v>
      </c>
    </row>
    <row r="110" spans="4:35">
      <c r="D110">
        <v>7476</v>
      </c>
      <c r="J110" t="s">
        <v>8038</v>
      </c>
      <c r="K110" t="s">
        <v>8044</v>
      </c>
      <c r="L110" t="s">
        <v>8052</v>
      </c>
      <c r="M110" t="s">
        <v>8078</v>
      </c>
      <c r="N110" t="s">
        <v>8192</v>
      </c>
      <c r="O110" t="s">
        <v>8918</v>
      </c>
    </row>
    <row r="111" spans="4:35">
      <c r="D111">
        <v>13183</v>
      </c>
      <c r="J111" t="s">
        <v>8038</v>
      </c>
      <c r="K111" t="s">
        <v>8044</v>
      </c>
      <c r="L111" t="s">
        <v>8052</v>
      </c>
      <c r="M111" t="s">
        <v>8078</v>
      </c>
      <c r="N111" t="s">
        <v>8193</v>
      </c>
      <c r="O111" t="s">
        <v>8919</v>
      </c>
    </row>
    <row r="112" spans="4:35">
      <c r="D112">
        <v>3631</v>
      </c>
      <c r="J112" t="s">
        <v>8038</v>
      </c>
      <c r="K112" t="s">
        <v>8044</v>
      </c>
      <c r="L112" t="s">
        <v>8052</v>
      </c>
      <c r="M112" t="s">
        <v>8078</v>
      </c>
      <c r="N112" t="s">
        <v>8194</v>
      </c>
      <c r="O112" t="s">
        <v>8920</v>
      </c>
    </row>
    <row r="113" spans="2:15">
      <c r="D113">
        <v>8318</v>
      </c>
      <c r="J113" t="s">
        <v>8038</v>
      </c>
      <c r="K113" t="s">
        <v>8044</v>
      </c>
      <c r="L113" t="s">
        <v>8052</v>
      </c>
      <c r="M113" t="s">
        <v>8078</v>
      </c>
      <c r="N113" t="s">
        <v>8195</v>
      </c>
      <c r="O113" t="s">
        <v>8921</v>
      </c>
    </row>
    <row r="114" spans="2:15">
      <c r="D114">
        <v>851</v>
      </c>
      <c r="J114" t="s">
        <v>8038</v>
      </c>
      <c r="K114" t="s">
        <v>8044</v>
      </c>
      <c r="L114" t="s">
        <v>8052</v>
      </c>
      <c r="M114" t="s">
        <v>8078</v>
      </c>
      <c r="N114" t="s">
        <v>8196</v>
      </c>
      <c r="O114" t="s">
        <v>8922</v>
      </c>
    </row>
    <row r="115" spans="2:15">
      <c r="D115">
        <v>8128</v>
      </c>
      <c r="J115" t="s">
        <v>8038</v>
      </c>
      <c r="K115" t="s">
        <v>8044</v>
      </c>
      <c r="L115" t="s">
        <v>8052</v>
      </c>
      <c r="M115" t="s">
        <v>8078</v>
      </c>
      <c r="N115" t="s">
        <v>8197</v>
      </c>
      <c r="O115" t="s">
        <v>8923</v>
      </c>
    </row>
    <row r="116" spans="2:15">
      <c r="D116">
        <v>3890</v>
      </c>
      <c r="J116" t="s">
        <v>8038</v>
      </c>
      <c r="K116" t="s">
        <v>8044</v>
      </c>
      <c r="L116" t="s">
        <v>8052</v>
      </c>
      <c r="M116" t="s">
        <v>8078</v>
      </c>
      <c r="N116" t="s">
        <v>8198</v>
      </c>
      <c r="O116" t="s">
        <v>8924</v>
      </c>
    </row>
    <row r="117" spans="2:15">
      <c r="D117">
        <v>10471</v>
      </c>
      <c r="J117" t="s">
        <v>8038</v>
      </c>
      <c r="K117" t="s">
        <v>8044</v>
      </c>
      <c r="L117" t="s">
        <v>8052</v>
      </c>
      <c r="M117" t="s">
        <v>8078</v>
      </c>
      <c r="N117" t="s">
        <v>8199</v>
      </c>
      <c r="O117" t="s">
        <v>8925</v>
      </c>
    </row>
    <row r="118" spans="2:15">
      <c r="D118">
        <v>3715</v>
      </c>
      <c r="J118" t="s">
        <v>8038</v>
      </c>
      <c r="K118" t="s">
        <v>8044</v>
      </c>
      <c r="L118" t="s">
        <v>8052</v>
      </c>
      <c r="M118" t="s">
        <v>8078</v>
      </c>
      <c r="N118" t="s">
        <v>8200</v>
      </c>
      <c r="O118" t="s">
        <v>8926</v>
      </c>
    </row>
    <row r="119" spans="2:15">
      <c r="D119">
        <v>3311</v>
      </c>
      <c r="J119" t="s">
        <v>8038</v>
      </c>
      <c r="K119" t="s">
        <v>8044</v>
      </c>
      <c r="L119" t="s">
        <v>8052</v>
      </c>
      <c r="M119" t="s">
        <v>8078</v>
      </c>
      <c r="N119" t="s">
        <v>8201</v>
      </c>
      <c r="O119" t="s">
        <v>8927</v>
      </c>
    </row>
    <row r="120" spans="2:15">
      <c r="D120">
        <v>724</v>
      </c>
      <c r="J120" t="s">
        <v>8038</v>
      </c>
      <c r="K120" t="s">
        <v>8044</v>
      </c>
      <c r="L120" t="s">
        <v>8052</v>
      </c>
      <c r="M120" t="s">
        <v>8078</v>
      </c>
      <c r="N120" t="s">
        <v>8202</v>
      </c>
      <c r="O120" t="s">
        <v>8928</v>
      </c>
    </row>
    <row r="121" spans="2:15">
      <c r="D121">
        <v>31623</v>
      </c>
      <c r="J121" t="s">
        <v>8038</v>
      </c>
      <c r="K121" t="s">
        <v>8044</v>
      </c>
      <c r="L121" t="s">
        <v>8052</v>
      </c>
      <c r="M121" t="s">
        <v>8078</v>
      </c>
      <c r="N121" t="s">
        <v>8203</v>
      </c>
      <c r="O121" t="s">
        <v>8929</v>
      </c>
    </row>
    <row r="122" spans="2:15">
      <c r="D122">
        <v>15136</v>
      </c>
      <c r="J122" t="s">
        <v>8038</v>
      </c>
      <c r="K122" t="s">
        <v>8044</v>
      </c>
      <c r="L122" t="s">
        <v>8052</v>
      </c>
      <c r="M122" t="s">
        <v>8078</v>
      </c>
      <c r="N122" t="s">
        <v>8204</v>
      </c>
      <c r="O122" t="s">
        <v>8930</v>
      </c>
    </row>
    <row r="123" spans="2:15">
      <c r="D123">
        <v>5012</v>
      </c>
      <c r="J123" t="s">
        <v>8038</v>
      </c>
      <c r="K123" t="s">
        <v>8044</v>
      </c>
      <c r="L123" t="s">
        <v>8052</v>
      </c>
      <c r="M123" t="s">
        <v>8078</v>
      </c>
      <c r="N123" t="s">
        <v>8205</v>
      </c>
      <c r="O123" t="s">
        <v>8931</v>
      </c>
    </row>
    <row r="124" spans="2:15">
      <c r="D124">
        <v>8710</v>
      </c>
      <c r="J124" t="s">
        <v>8038</v>
      </c>
      <c r="K124" t="s">
        <v>8044</v>
      </c>
      <c r="L124" t="s">
        <v>8052</v>
      </c>
      <c r="M124" t="s">
        <v>8078</v>
      </c>
      <c r="N124" t="s">
        <v>8206</v>
      </c>
      <c r="O124" t="s">
        <v>8932</v>
      </c>
    </row>
    <row r="125" spans="2:15">
      <c r="D125">
        <v>13647</v>
      </c>
      <c r="J125" t="s">
        <v>8038</v>
      </c>
      <c r="K125" t="s">
        <v>8044</v>
      </c>
      <c r="L125" t="s">
        <v>8052</v>
      </c>
      <c r="M125" t="s">
        <v>8078</v>
      </c>
      <c r="N125" t="s">
        <v>8207</v>
      </c>
      <c r="O125" t="s">
        <v>8933</v>
      </c>
    </row>
    <row r="126" spans="2:15">
      <c r="D126">
        <v>2903</v>
      </c>
      <c r="J126" t="s">
        <v>8038</v>
      </c>
      <c r="K126" t="s">
        <v>8044</v>
      </c>
      <c r="L126" t="s">
        <v>8052</v>
      </c>
      <c r="M126" t="s">
        <v>8078</v>
      </c>
      <c r="N126" t="s">
        <v>8208</v>
      </c>
      <c r="O126" t="s">
        <v>8934</v>
      </c>
    </row>
    <row r="127" spans="2:15">
      <c r="B127">
        <v>1740000</v>
      </c>
      <c r="H127">
        <v>7.4</v>
      </c>
      <c r="J127" t="s">
        <v>8038</v>
      </c>
      <c r="K127" t="s">
        <v>8045</v>
      </c>
      <c r="L127" t="s">
        <v>8053</v>
      </c>
      <c r="M127" t="s">
        <v>8079</v>
      </c>
      <c r="N127" t="s">
        <v>8209</v>
      </c>
      <c r="O127" t="s">
        <v>8935</v>
      </c>
    </row>
    <row r="128" spans="2:15">
      <c r="B128">
        <v>580000</v>
      </c>
      <c r="H128">
        <v>7.4</v>
      </c>
      <c r="J128" t="s">
        <v>8038</v>
      </c>
      <c r="K128" t="s">
        <v>8045</v>
      </c>
      <c r="L128" t="s">
        <v>8053</v>
      </c>
      <c r="M128" t="s">
        <v>8079</v>
      </c>
      <c r="N128" t="s">
        <v>8210</v>
      </c>
      <c r="O128" t="s">
        <v>8936</v>
      </c>
    </row>
    <row r="129" spans="2:15">
      <c r="B129">
        <v>860000</v>
      </c>
      <c r="H129">
        <v>7.4</v>
      </c>
      <c r="J129" t="s">
        <v>8038</v>
      </c>
      <c r="K129" t="s">
        <v>8045</v>
      </c>
      <c r="L129" t="s">
        <v>8053</v>
      </c>
      <c r="M129" t="s">
        <v>8079</v>
      </c>
      <c r="N129" t="s">
        <v>8211</v>
      </c>
      <c r="O129" t="s">
        <v>8937</v>
      </c>
    </row>
    <row r="130" spans="2:15">
      <c r="B130">
        <v>480000</v>
      </c>
      <c r="H130">
        <v>7.4</v>
      </c>
      <c r="J130" t="s">
        <v>8038</v>
      </c>
      <c r="K130" t="s">
        <v>8045</v>
      </c>
      <c r="L130" t="s">
        <v>8053</v>
      </c>
      <c r="M130" t="s">
        <v>8079</v>
      </c>
      <c r="N130" t="s">
        <v>8212</v>
      </c>
      <c r="O130" t="s">
        <v>8938</v>
      </c>
    </row>
    <row r="131" spans="2:15">
      <c r="B131">
        <v>650000</v>
      </c>
      <c r="H131">
        <v>7.4</v>
      </c>
      <c r="J131" t="s">
        <v>8038</v>
      </c>
      <c r="K131" t="s">
        <v>8045</v>
      </c>
      <c r="L131" t="s">
        <v>8053</v>
      </c>
      <c r="M131" t="s">
        <v>8079</v>
      </c>
      <c r="N131" t="s">
        <v>8213</v>
      </c>
      <c r="O131" t="s">
        <v>8939</v>
      </c>
    </row>
    <row r="132" spans="2:15">
      <c r="B132">
        <v>2600000</v>
      </c>
      <c r="H132">
        <v>7.4</v>
      </c>
      <c r="J132" t="s">
        <v>8038</v>
      </c>
      <c r="K132" t="s">
        <v>8045</v>
      </c>
      <c r="L132" t="s">
        <v>8053</v>
      </c>
      <c r="M132" t="s">
        <v>8079</v>
      </c>
      <c r="N132" t="s">
        <v>8214</v>
      </c>
      <c r="O132" t="s">
        <v>8940</v>
      </c>
    </row>
    <row r="133" spans="2:15">
      <c r="B133">
        <v>2800000</v>
      </c>
      <c r="H133">
        <v>7.4</v>
      </c>
      <c r="J133" t="s">
        <v>8038</v>
      </c>
      <c r="K133" t="s">
        <v>8045</v>
      </c>
      <c r="L133" t="s">
        <v>8053</v>
      </c>
      <c r="M133" t="s">
        <v>8079</v>
      </c>
      <c r="N133" t="s">
        <v>8215</v>
      </c>
      <c r="O133" t="s">
        <v>8941</v>
      </c>
    </row>
    <row r="134" spans="2:15">
      <c r="B134">
        <v>1200000</v>
      </c>
      <c r="H134">
        <v>7.4</v>
      </c>
      <c r="J134" t="s">
        <v>8038</v>
      </c>
      <c r="K134" t="s">
        <v>8045</v>
      </c>
      <c r="L134" t="s">
        <v>8053</v>
      </c>
      <c r="M134" t="s">
        <v>8079</v>
      </c>
      <c r="N134" t="s">
        <v>8216</v>
      </c>
      <c r="O134" t="s">
        <v>8942</v>
      </c>
    </row>
    <row r="135" spans="2:15">
      <c r="B135">
        <v>890000</v>
      </c>
      <c r="H135">
        <v>7.4</v>
      </c>
      <c r="J135" t="s">
        <v>8038</v>
      </c>
      <c r="K135" t="s">
        <v>8045</v>
      </c>
      <c r="L135" t="s">
        <v>8053</v>
      </c>
      <c r="M135" t="s">
        <v>8079</v>
      </c>
      <c r="N135" t="s">
        <v>8217</v>
      </c>
      <c r="O135" t="s">
        <v>8943</v>
      </c>
    </row>
    <row r="136" spans="2:15">
      <c r="B136">
        <v>6400000</v>
      </c>
      <c r="H136">
        <v>7.4</v>
      </c>
      <c r="J136" t="s">
        <v>8038</v>
      </c>
      <c r="K136" t="s">
        <v>8045</v>
      </c>
      <c r="L136" t="s">
        <v>8053</v>
      </c>
      <c r="M136" t="s">
        <v>8079</v>
      </c>
      <c r="N136" t="s">
        <v>8218</v>
      </c>
      <c r="O136" t="s">
        <v>8944</v>
      </c>
    </row>
    <row r="137" spans="2:15">
      <c r="B137">
        <v>3100000</v>
      </c>
      <c r="H137">
        <v>7.4</v>
      </c>
      <c r="J137" t="s">
        <v>8038</v>
      </c>
      <c r="K137" t="s">
        <v>8045</v>
      </c>
      <c r="L137" t="s">
        <v>8053</v>
      </c>
      <c r="M137" t="s">
        <v>8079</v>
      </c>
      <c r="N137" t="s">
        <v>8219</v>
      </c>
      <c r="O137" t="s">
        <v>8945</v>
      </c>
    </row>
    <row r="138" spans="2:15">
      <c r="B138">
        <v>7400000</v>
      </c>
      <c r="H138">
        <v>7.4</v>
      </c>
      <c r="J138" t="s">
        <v>8038</v>
      </c>
      <c r="K138" t="s">
        <v>8045</v>
      </c>
      <c r="L138" t="s">
        <v>8053</v>
      </c>
      <c r="M138" t="s">
        <v>8079</v>
      </c>
      <c r="N138" t="s">
        <v>8220</v>
      </c>
      <c r="O138" t="s">
        <v>8946</v>
      </c>
    </row>
    <row r="139" spans="2:15">
      <c r="B139">
        <v>5700000</v>
      </c>
      <c r="H139">
        <v>7.4</v>
      </c>
      <c r="J139" t="s">
        <v>8038</v>
      </c>
      <c r="K139" t="s">
        <v>8045</v>
      </c>
      <c r="L139" t="s">
        <v>8053</v>
      </c>
      <c r="M139" t="s">
        <v>8079</v>
      </c>
      <c r="N139" t="s">
        <v>8221</v>
      </c>
      <c r="O139" t="s">
        <v>8947</v>
      </c>
    </row>
    <row r="140" spans="2:15">
      <c r="B140">
        <v>1500000</v>
      </c>
      <c r="H140">
        <v>7.4</v>
      </c>
      <c r="J140" t="s">
        <v>8038</v>
      </c>
      <c r="K140" t="s">
        <v>8045</v>
      </c>
      <c r="L140" t="s">
        <v>8053</v>
      </c>
      <c r="M140" t="s">
        <v>8079</v>
      </c>
      <c r="N140" t="s">
        <v>8222</v>
      </c>
      <c r="O140" t="s">
        <v>8948</v>
      </c>
    </row>
    <row r="141" spans="2:15">
      <c r="B141">
        <v>5400000</v>
      </c>
      <c r="H141">
        <v>7.4</v>
      </c>
      <c r="J141" t="s">
        <v>8038</v>
      </c>
      <c r="K141" t="s">
        <v>8045</v>
      </c>
      <c r="L141" t="s">
        <v>8053</v>
      </c>
      <c r="M141" t="s">
        <v>8079</v>
      </c>
      <c r="N141" t="s">
        <v>8223</v>
      </c>
      <c r="O141" t="s">
        <v>8949</v>
      </c>
    </row>
    <row r="142" spans="2:15">
      <c r="B142">
        <v>1800000</v>
      </c>
      <c r="H142">
        <v>7.4</v>
      </c>
      <c r="J142" t="s">
        <v>8038</v>
      </c>
      <c r="K142" t="s">
        <v>8045</v>
      </c>
      <c r="L142" t="s">
        <v>8053</v>
      </c>
      <c r="M142" t="s">
        <v>8079</v>
      </c>
      <c r="N142" t="s">
        <v>8224</v>
      </c>
      <c r="O142" t="s">
        <v>8950</v>
      </c>
    </row>
    <row r="143" spans="2:15">
      <c r="B143">
        <v>2600000</v>
      </c>
      <c r="H143">
        <v>7.4</v>
      </c>
      <c r="J143" t="s">
        <v>8038</v>
      </c>
      <c r="K143" t="s">
        <v>8045</v>
      </c>
      <c r="L143" t="s">
        <v>8053</v>
      </c>
      <c r="M143" t="s">
        <v>8079</v>
      </c>
      <c r="N143" t="s">
        <v>8225</v>
      </c>
      <c r="O143" t="s">
        <v>8951</v>
      </c>
    </row>
    <row r="144" spans="2:15">
      <c r="B144">
        <v>3300000</v>
      </c>
      <c r="H144">
        <v>7.4</v>
      </c>
      <c r="J144" t="s">
        <v>8038</v>
      </c>
      <c r="K144" t="s">
        <v>8045</v>
      </c>
      <c r="L144" t="s">
        <v>8053</v>
      </c>
      <c r="M144" t="s">
        <v>8079</v>
      </c>
      <c r="N144" t="s">
        <v>8226</v>
      </c>
      <c r="O144" t="s">
        <v>8952</v>
      </c>
    </row>
    <row r="145" spans="2:15">
      <c r="B145">
        <v>3100000</v>
      </c>
      <c r="H145">
        <v>7.4</v>
      </c>
      <c r="J145" t="s">
        <v>8038</v>
      </c>
      <c r="K145" t="s">
        <v>8045</v>
      </c>
      <c r="L145" t="s">
        <v>8053</v>
      </c>
      <c r="M145" t="s">
        <v>8079</v>
      </c>
      <c r="N145" t="s">
        <v>8227</v>
      </c>
      <c r="O145" t="s">
        <v>8953</v>
      </c>
    </row>
    <row r="146" spans="2:15">
      <c r="B146">
        <v>7000000</v>
      </c>
      <c r="H146">
        <v>7.4</v>
      </c>
      <c r="J146" t="s">
        <v>8038</v>
      </c>
      <c r="K146" t="s">
        <v>8045</v>
      </c>
      <c r="L146" t="s">
        <v>8053</v>
      </c>
      <c r="M146" t="s">
        <v>8079</v>
      </c>
      <c r="N146" t="s">
        <v>8228</v>
      </c>
      <c r="O146" t="s">
        <v>8954</v>
      </c>
    </row>
    <row r="147" spans="2:15">
      <c r="B147">
        <v>1900000</v>
      </c>
      <c r="H147">
        <v>7.4</v>
      </c>
      <c r="J147" t="s">
        <v>8038</v>
      </c>
      <c r="K147" t="s">
        <v>8045</v>
      </c>
      <c r="L147" t="s">
        <v>8053</v>
      </c>
      <c r="M147" t="s">
        <v>8079</v>
      </c>
      <c r="N147" t="s">
        <v>8229</v>
      </c>
      <c r="O147" t="s">
        <v>8955</v>
      </c>
    </row>
    <row r="148" spans="2:15">
      <c r="B148">
        <v>710000</v>
      </c>
      <c r="H148">
        <v>7.4</v>
      </c>
      <c r="J148" t="s">
        <v>8038</v>
      </c>
      <c r="K148" t="s">
        <v>8045</v>
      </c>
      <c r="L148" t="s">
        <v>8053</v>
      </c>
      <c r="M148" t="s">
        <v>8079</v>
      </c>
      <c r="N148" t="s">
        <v>8230</v>
      </c>
      <c r="O148" t="s">
        <v>8956</v>
      </c>
    </row>
    <row r="149" spans="2:15">
      <c r="B149">
        <v>400000</v>
      </c>
      <c r="H149">
        <v>7.4</v>
      </c>
      <c r="J149" t="s">
        <v>8038</v>
      </c>
      <c r="K149" t="s">
        <v>8045</v>
      </c>
      <c r="L149" t="s">
        <v>8053</v>
      </c>
      <c r="M149" t="s">
        <v>8079</v>
      </c>
      <c r="N149" t="s">
        <v>8231</v>
      </c>
      <c r="O149" t="s">
        <v>8957</v>
      </c>
    </row>
    <row r="150" spans="2:15">
      <c r="B150">
        <v>8400000</v>
      </c>
      <c r="H150">
        <v>7.4</v>
      </c>
      <c r="J150" t="s">
        <v>8038</v>
      </c>
      <c r="K150" t="s">
        <v>8045</v>
      </c>
      <c r="L150" t="s">
        <v>8053</v>
      </c>
      <c r="M150" t="s">
        <v>8079</v>
      </c>
      <c r="N150" t="s">
        <v>8232</v>
      </c>
      <c r="O150" t="s">
        <v>8958</v>
      </c>
    </row>
    <row r="151" spans="2:15">
      <c r="B151">
        <v>2100000</v>
      </c>
      <c r="H151">
        <v>7.4</v>
      </c>
      <c r="J151" t="s">
        <v>8038</v>
      </c>
      <c r="K151" t="s">
        <v>8045</v>
      </c>
      <c r="L151" t="s">
        <v>8053</v>
      </c>
      <c r="M151" t="s">
        <v>8079</v>
      </c>
      <c r="N151" t="s">
        <v>8233</v>
      </c>
      <c r="O151" t="s">
        <v>8959</v>
      </c>
    </row>
    <row r="152" spans="2:15">
      <c r="B152">
        <v>7400000</v>
      </c>
      <c r="H152">
        <v>7.4</v>
      </c>
      <c r="J152" t="s">
        <v>8038</v>
      </c>
      <c r="K152" t="s">
        <v>8045</v>
      </c>
      <c r="L152" t="s">
        <v>8053</v>
      </c>
      <c r="M152" t="s">
        <v>8079</v>
      </c>
      <c r="N152" t="s">
        <v>8234</v>
      </c>
      <c r="O152" t="s">
        <v>8960</v>
      </c>
    </row>
    <row r="153" spans="2:15">
      <c r="B153">
        <v>3200000</v>
      </c>
      <c r="H153">
        <v>7.4</v>
      </c>
      <c r="J153" t="s">
        <v>8038</v>
      </c>
      <c r="K153" t="s">
        <v>8045</v>
      </c>
      <c r="L153" t="s">
        <v>8053</v>
      </c>
      <c r="M153" t="s">
        <v>8079</v>
      </c>
      <c r="N153" t="s">
        <v>8235</v>
      </c>
      <c r="O153" t="s">
        <v>8961</v>
      </c>
    </row>
    <row r="154" spans="2:15">
      <c r="B154">
        <v>2900000</v>
      </c>
      <c r="H154">
        <v>7.4</v>
      </c>
      <c r="J154" t="s">
        <v>8038</v>
      </c>
      <c r="K154" t="s">
        <v>8045</v>
      </c>
      <c r="L154" t="s">
        <v>8053</v>
      </c>
      <c r="M154" t="s">
        <v>8079</v>
      </c>
      <c r="N154" t="s">
        <v>8236</v>
      </c>
      <c r="O154" t="s">
        <v>8962</v>
      </c>
    </row>
    <row r="155" spans="2:15">
      <c r="B155">
        <v>5800000</v>
      </c>
      <c r="H155">
        <v>7.4</v>
      </c>
      <c r="J155" t="s">
        <v>8038</v>
      </c>
      <c r="K155" t="s">
        <v>8045</v>
      </c>
      <c r="L155" t="s">
        <v>8053</v>
      </c>
      <c r="M155" t="s">
        <v>8079</v>
      </c>
      <c r="N155" t="s">
        <v>8237</v>
      </c>
      <c r="O155" t="s">
        <v>8963</v>
      </c>
    </row>
    <row r="156" spans="2:15">
      <c r="B156">
        <v>2000000</v>
      </c>
      <c r="H156">
        <v>7.4</v>
      </c>
      <c r="J156" t="s">
        <v>8038</v>
      </c>
      <c r="K156" t="s">
        <v>8045</v>
      </c>
      <c r="L156" t="s">
        <v>8053</v>
      </c>
      <c r="M156" t="s">
        <v>8079</v>
      </c>
      <c r="N156" t="s">
        <v>8238</v>
      </c>
      <c r="O156" t="s">
        <v>8964</v>
      </c>
    </row>
    <row r="157" spans="2:15">
      <c r="B157">
        <v>930000</v>
      </c>
      <c r="H157">
        <v>7.4</v>
      </c>
      <c r="J157" t="s">
        <v>8038</v>
      </c>
      <c r="K157" t="s">
        <v>8045</v>
      </c>
      <c r="L157" t="s">
        <v>8053</v>
      </c>
      <c r="M157" t="s">
        <v>8079</v>
      </c>
      <c r="N157" t="s">
        <v>8239</v>
      </c>
      <c r="O157" t="s">
        <v>8965</v>
      </c>
    </row>
    <row r="158" spans="2:15">
      <c r="B158">
        <v>1400000</v>
      </c>
      <c r="H158">
        <v>7.4</v>
      </c>
      <c r="J158" t="s">
        <v>8038</v>
      </c>
      <c r="K158" t="s">
        <v>8045</v>
      </c>
      <c r="L158" t="s">
        <v>8053</v>
      </c>
      <c r="M158" t="s">
        <v>8079</v>
      </c>
      <c r="N158" t="s">
        <v>8240</v>
      </c>
      <c r="O158" t="s">
        <v>8966</v>
      </c>
    </row>
    <row r="159" spans="2:15">
      <c r="B159">
        <v>1300000</v>
      </c>
      <c r="H159">
        <v>7.4</v>
      </c>
      <c r="J159" t="s">
        <v>8038</v>
      </c>
      <c r="K159" t="s">
        <v>8045</v>
      </c>
      <c r="L159" t="s">
        <v>8053</v>
      </c>
      <c r="M159" t="s">
        <v>8079</v>
      </c>
      <c r="N159" t="s">
        <v>8241</v>
      </c>
      <c r="O159" t="s">
        <v>8967</v>
      </c>
    </row>
    <row r="160" spans="2:15">
      <c r="B160">
        <v>2900000</v>
      </c>
      <c r="H160">
        <v>7.4</v>
      </c>
      <c r="J160" t="s">
        <v>8038</v>
      </c>
      <c r="K160" t="s">
        <v>8045</v>
      </c>
      <c r="L160" t="s">
        <v>8053</v>
      </c>
      <c r="M160" t="s">
        <v>8079</v>
      </c>
      <c r="N160" t="s">
        <v>8242</v>
      </c>
      <c r="O160" t="s">
        <v>8968</v>
      </c>
    </row>
    <row r="161" spans="2:15">
      <c r="B161">
        <v>2000000</v>
      </c>
      <c r="H161">
        <v>7.4</v>
      </c>
      <c r="J161" t="s">
        <v>8038</v>
      </c>
      <c r="K161" t="s">
        <v>8045</v>
      </c>
      <c r="L161" t="s">
        <v>8053</v>
      </c>
      <c r="M161" t="s">
        <v>8079</v>
      </c>
      <c r="N161" t="s">
        <v>8243</v>
      </c>
      <c r="O161" t="s">
        <v>8969</v>
      </c>
    </row>
    <row r="162" spans="2:15">
      <c r="B162">
        <v>1000000</v>
      </c>
      <c r="H162">
        <v>7.4</v>
      </c>
      <c r="J162" t="s">
        <v>8038</v>
      </c>
      <c r="K162" t="s">
        <v>8045</v>
      </c>
      <c r="L162" t="s">
        <v>8053</v>
      </c>
      <c r="M162" t="s">
        <v>8079</v>
      </c>
      <c r="N162" t="s">
        <v>8244</v>
      </c>
      <c r="O162" t="s">
        <v>8970</v>
      </c>
    </row>
    <row r="163" spans="2:15">
      <c r="B163">
        <v>460000</v>
      </c>
      <c r="H163">
        <v>7.4</v>
      </c>
      <c r="J163" t="s">
        <v>8038</v>
      </c>
      <c r="K163" t="s">
        <v>8045</v>
      </c>
      <c r="L163" t="s">
        <v>8053</v>
      </c>
      <c r="M163" t="s">
        <v>8079</v>
      </c>
      <c r="N163" t="s">
        <v>8245</v>
      </c>
      <c r="O163" t="s">
        <v>8971</v>
      </c>
    </row>
    <row r="164" spans="2:15">
      <c r="B164">
        <v>1200000</v>
      </c>
      <c r="H164">
        <v>7.4</v>
      </c>
      <c r="J164" t="s">
        <v>8038</v>
      </c>
      <c r="K164" t="s">
        <v>8045</v>
      </c>
      <c r="L164" t="s">
        <v>8053</v>
      </c>
      <c r="M164" t="s">
        <v>8079</v>
      </c>
      <c r="N164" t="s">
        <v>8246</v>
      </c>
      <c r="O164" t="s">
        <v>8972</v>
      </c>
    </row>
    <row r="165" spans="2:15">
      <c r="B165">
        <v>1600000</v>
      </c>
      <c r="H165">
        <v>7.4</v>
      </c>
      <c r="J165" t="s">
        <v>8038</v>
      </c>
      <c r="K165" t="s">
        <v>8045</v>
      </c>
      <c r="L165" t="s">
        <v>8053</v>
      </c>
      <c r="M165" t="s">
        <v>8079</v>
      </c>
      <c r="N165" t="s">
        <v>8247</v>
      </c>
      <c r="O165" t="s">
        <v>8973</v>
      </c>
    </row>
    <row r="166" spans="2:15">
      <c r="B166">
        <v>1300000</v>
      </c>
      <c r="H166">
        <v>7.4</v>
      </c>
      <c r="J166" t="s">
        <v>8038</v>
      </c>
      <c r="K166" t="s">
        <v>8045</v>
      </c>
      <c r="L166" t="s">
        <v>8053</v>
      </c>
      <c r="M166" t="s">
        <v>8079</v>
      </c>
      <c r="N166" t="s">
        <v>8248</v>
      </c>
      <c r="O166" t="s">
        <v>8974</v>
      </c>
    </row>
    <row r="167" spans="2:15">
      <c r="B167">
        <v>4200000</v>
      </c>
      <c r="H167">
        <v>7.4</v>
      </c>
      <c r="J167" t="s">
        <v>8038</v>
      </c>
      <c r="K167" t="s">
        <v>8045</v>
      </c>
      <c r="L167" t="s">
        <v>8053</v>
      </c>
      <c r="M167" t="s">
        <v>8079</v>
      </c>
      <c r="N167" t="s">
        <v>8249</v>
      </c>
      <c r="O167" t="s">
        <v>8975</v>
      </c>
    </row>
    <row r="168" spans="2:15">
      <c r="B168">
        <v>710000</v>
      </c>
      <c r="H168">
        <v>7.4</v>
      </c>
      <c r="J168" t="s">
        <v>8038</v>
      </c>
      <c r="K168" t="s">
        <v>8045</v>
      </c>
      <c r="L168" t="s">
        <v>8053</v>
      </c>
      <c r="M168" t="s">
        <v>8079</v>
      </c>
      <c r="N168" t="s">
        <v>8250</v>
      </c>
      <c r="O168" t="s">
        <v>8976</v>
      </c>
    </row>
    <row r="169" spans="2:15">
      <c r="B169">
        <v>630000</v>
      </c>
      <c r="H169">
        <v>7.4</v>
      </c>
      <c r="J169" t="s">
        <v>8038</v>
      </c>
      <c r="K169" t="s">
        <v>8045</v>
      </c>
      <c r="L169" t="s">
        <v>8053</v>
      </c>
      <c r="M169" t="s">
        <v>8079</v>
      </c>
      <c r="N169" t="s">
        <v>8251</v>
      </c>
      <c r="O169" t="s">
        <v>8977</v>
      </c>
    </row>
    <row r="170" spans="2:15">
      <c r="B170">
        <v>660000</v>
      </c>
      <c r="H170">
        <v>7.4</v>
      </c>
      <c r="J170" t="s">
        <v>8038</v>
      </c>
      <c r="K170" t="s">
        <v>8045</v>
      </c>
      <c r="L170" t="s">
        <v>8053</v>
      </c>
      <c r="M170" t="s">
        <v>8079</v>
      </c>
      <c r="N170" t="s">
        <v>8252</v>
      </c>
      <c r="O170" t="s">
        <v>8978</v>
      </c>
    </row>
    <row r="171" spans="2:15">
      <c r="B171">
        <v>2800000</v>
      </c>
      <c r="H171">
        <v>7.4</v>
      </c>
      <c r="J171" t="s">
        <v>8038</v>
      </c>
      <c r="K171" t="s">
        <v>8045</v>
      </c>
      <c r="L171" t="s">
        <v>8053</v>
      </c>
      <c r="M171" t="s">
        <v>8079</v>
      </c>
      <c r="N171" t="s">
        <v>8253</v>
      </c>
      <c r="O171" t="s">
        <v>8979</v>
      </c>
    </row>
    <row r="172" spans="2:15">
      <c r="B172">
        <v>730000</v>
      </c>
      <c r="H172">
        <v>7.4</v>
      </c>
      <c r="J172" t="s">
        <v>8038</v>
      </c>
      <c r="K172" t="s">
        <v>8045</v>
      </c>
      <c r="L172" t="s">
        <v>8053</v>
      </c>
      <c r="M172" t="s">
        <v>8079</v>
      </c>
      <c r="N172" t="s">
        <v>8254</v>
      </c>
      <c r="O172" t="s">
        <v>8980</v>
      </c>
    </row>
    <row r="173" spans="2:15">
      <c r="B173">
        <v>1300000</v>
      </c>
      <c r="H173">
        <v>7.4</v>
      </c>
      <c r="J173" t="s">
        <v>8038</v>
      </c>
      <c r="K173" t="s">
        <v>8045</v>
      </c>
      <c r="L173" t="s">
        <v>8053</v>
      </c>
      <c r="M173" t="s">
        <v>8079</v>
      </c>
      <c r="N173" t="s">
        <v>8255</v>
      </c>
      <c r="O173" t="s">
        <v>8981</v>
      </c>
    </row>
    <row r="174" spans="2:15">
      <c r="B174">
        <v>560000</v>
      </c>
      <c r="H174">
        <v>7.4</v>
      </c>
      <c r="J174" t="s">
        <v>8038</v>
      </c>
      <c r="K174" t="s">
        <v>8045</v>
      </c>
      <c r="L174" t="s">
        <v>8053</v>
      </c>
      <c r="M174" t="s">
        <v>8079</v>
      </c>
      <c r="N174" t="s">
        <v>8256</v>
      </c>
      <c r="O174" t="s">
        <v>8982</v>
      </c>
    </row>
    <row r="175" spans="2:15">
      <c r="B175">
        <v>5300000</v>
      </c>
      <c r="H175">
        <v>7.4</v>
      </c>
      <c r="J175" t="s">
        <v>8038</v>
      </c>
      <c r="K175" t="s">
        <v>8045</v>
      </c>
      <c r="L175" t="s">
        <v>8053</v>
      </c>
      <c r="M175" t="s">
        <v>8079</v>
      </c>
      <c r="N175" t="s">
        <v>8257</v>
      </c>
      <c r="O175" t="s">
        <v>8983</v>
      </c>
    </row>
    <row r="176" spans="2:15">
      <c r="B176">
        <v>470000</v>
      </c>
      <c r="H176">
        <v>7.4</v>
      </c>
      <c r="J176" t="s">
        <v>8038</v>
      </c>
      <c r="K176" t="s">
        <v>8045</v>
      </c>
      <c r="L176" t="s">
        <v>8053</v>
      </c>
      <c r="M176" t="s">
        <v>8079</v>
      </c>
      <c r="N176" t="s">
        <v>8258</v>
      </c>
      <c r="O176" t="s">
        <v>8984</v>
      </c>
    </row>
    <row r="177" spans="2:15">
      <c r="B177">
        <v>650000</v>
      </c>
      <c r="H177">
        <v>7.4</v>
      </c>
      <c r="J177" t="s">
        <v>8038</v>
      </c>
      <c r="K177" t="s">
        <v>8045</v>
      </c>
      <c r="L177" t="s">
        <v>8053</v>
      </c>
      <c r="M177" t="s">
        <v>8079</v>
      </c>
      <c r="N177" t="s">
        <v>8259</v>
      </c>
      <c r="O177" t="s">
        <v>8985</v>
      </c>
    </row>
    <row r="178" spans="2:15">
      <c r="B178">
        <v>2900000</v>
      </c>
      <c r="H178">
        <v>7.4</v>
      </c>
      <c r="J178" t="s">
        <v>8038</v>
      </c>
      <c r="K178" t="s">
        <v>8045</v>
      </c>
      <c r="L178" t="s">
        <v>8053</v>
      </c>
      <c r="M178" t="s">
        <v>8079</v>
      </c>
      <c r="N178" t="s">
        <v>8260</v>
      </c>
      <c r="O178" t="s">
        <v>8986</v>
      </c>
    </row>
    <row r="179" spans="2:15">
      <c r="B179">
        <v>190000</v>
      </c>
      <c r="H179">
        <v>7.4</v>
      </c>
      <c r="J179" t="s">
        <v>8038</v>
      </c>
      <c r="K179" t="s">
        <v>8045</v>
      </c>
      <c r="L179" t="s">
        <v>8053</v>
      </c>
      <c r="M179" t="s">
        <v>8079</v>
      </c>
      <c r="N179" t="s">
        <v>8261</v>
      </c>
      <c r="O179" t="s">
        <v>8987</v>
      </c>
    </row>
    <row r="180" spans="2:15">
      <c r="B180">
        <v>2200000</v>
      </c>
      <c r="H180">
        <v>7.4</v>
      </c>
      <c r="J180" t="s">
        <v>8038</v>
      </c>
      <c r="K180" t="s">
        <v>8045</v>
      </c>
      <c r="L180" t="s">
        <v>8053</v>
      </c>
      <c r="M180" t="s">
        <v>8079</v>
      </c>
      <c r="N180" t="s">
        <v>8262</v>
      </c>
      <c r="O180" t="s">
        <v>8988</v>
      </c>
    </row>
    <row r="181" spans="2:15">
      <c r="B181">
        <v>350000</v>
      </c>
      <c r="H181">
        <v>7.4</v>
      </c>
      <c r="J181" t="s">
        <v>8038</v>
      </c>
      <c r="K181" t="s">
        <v>8045</v>
      </c>
      <c r="L181" t="s">
        <v>8053</v>
      </c>
      <c r="M181" t="s">
        <v>8079</v>
      </c>
      <c r="N181" t="s">
        <v>8263</v>
      </c>
      <c r="O181" t="s">
        <v>8989</v>
      </c>
    </row>
    <row r="182" spans="2:15">
      <c r="B182">
        <v>4900000</v>
      </c>
      <c r="H182">
        <v>7.4</v>
      </c>
      <c r="J182" t="s">
        <v>8038</v>
      </c>
      <c r="K182" t="s">
        <v>8045</v>
      </c>
      <c r="L182" t="s">
        <v>8053</v>
      </c>
      <c r="M182" t="s">
        <v>8079</v>
      </c>
      <c r="N182" t="s">
        <v>8264</v>
      </c>
      <c r="O182" t="s">
        <v>8990</v>
      </c>
    </row>
    <row r="183" spans="2:15">
      <c r="B183">
        <v>5000000</v>
      </c>
      <c r="H183">
        <v>7.4</v>
      </c>
      <c r="J183" t="s">
        <v>8038</v>
      </c>
      <c r="K183" t="s">
        <v>8045</v>
      </c>
      <c r="L183" t="s">
        <v>8053</v>
      </c>
      <c r="M183" t="s">
        <v>8079</v>
      </c>
      <c r="N183" t="s">
        <v>8265</v>
      </c>
      <c r="O183" t="s">
        <v>8991</v>
      </c>
    </row>
    <row r="184" spans="2:15">
      <c r="B184">
        <v>259000</v>
      </c>
      <c r="H184">
        <v>7.4</v>
      </c>
      <c r="J184" t="s">
        <v>8038</v>
      </c>
      <c r="K184" t="s">
        <v>8045</v>
      </c>
      <c r="L184" t="s">
        <v>8053</v>
      </c>
      <c r="M184" t="s">
        <v>8079</v>
      </c>
      <c r="N184" t="s">
        <v>8266</v>
      </c>
      <c r="O184" t="s">
        <v>8992</v>
      </c>
    </row>
    <row r="185" spans="2:15">
      <c r="B185">
        <v>229000</v>
      </c>
      <c r="H185">
        <v>7.4</v>
      </c>
      <c r="J185" t="s">
        <v>8038</v>
      </c>
      <c r="K185" t="s">
        <v>8045</v>
      </c>
      <c r="L185" t="s">
        <v>8053</v>
      </c>
      <c r="M185" t="s">
        <v>8079</v>
      </c>
      <c r="N185" t="s">
        <v>8267</v>
      </c>
      <c r="O185" t="s">
        <v>8993</v>
      </c>
    </row>
    <row r="186" spans="2:15">
      <c r="B186">
        <v>524000</v>
      </c>
      <c r="H186">
        <v>7.4</v>
      </c>
      <c r="J186" t="s">
        <v>8038</v>
      </c>
      <c r="K186" t="s">
        <v>8045</v>
      </c>
      <c r="L186" t="s">
        <v>8053</v>
      </c>
      <c r="M186" t="s">
        <v>8079</v>
      </c>
      <c r="N186" t="s">
        <v>8267</v>
      </c>
      <c r="O186" t="s">
        <v>8993</v>
      </c>
    </row>
    <row r="187" spans="2:15">
      <c r="B187">
        <v>873</v>
      </c>
      <c r="J187" t="s">
        <v>8038</v>
      </c>
      <c r="K187" t="s">
        <v>8046</v>
      </c>
      <c r="L187" t="s">
        <v>8054</v>
      </c>
      <c r="M187" t="s">
        <v>8080</v>
      </c>
      <c r="N187" t="s">
        <v>8268</v>
      </c>
      <c r="O187" t="s">
        <v>8994</v>
      </c>
    </row>
    <row r="188" spans="2:15">
      <c r="B188">
        <v>317</v>
      </c>
      <c r="J188" t="s">
        <v>8038</v>
      </c>
      <c r="K188" t="s">
        <v>8046</v>
      </c>
      <c r="L188" t="s">
        <v>8054</v>
      </c>
      <c r="M188" t="s">
        <v>8080</v>
      </c>
      <c r="N188" t="s">
        <v>8269</v>
      </c>
      <c r="O188" t="s">
        <v>8995</v>
      </c>
    </row>
    <row r="189" spans="2:15">
      <c r="B189">
        <v>103</v>
      </c>
      <c r="J189" t="s">
        <v>8038</v>
      </c>
      <c r="K189" t="s">
        <v>8046</v>
      </c>
      <c r="L189" t="s">
        <v>8054</v>
      </c>
      <c r="M189" t="s">
        <v>8080</v>
      </c>
      <c r="N189" t="s">
        <v>8270</v>
      </c>
      <c r="O189" t="s">
        <v>8996</v>
      </c>
    </row>
    <row r="190" spans="2:15">
      <c r="B190">
        <v>627</v>
      </c>
      <c r="J190" t="s">
        <v>8038</v>
      </c>
      <c r="K190" t="s">
        <v>8046</v>
      </c>
      <c r="L190" t="s">
        <v>8054</v>
      </c>
      <c r="M190" t="s">
        <v>8080</v>
      </c>
      <c r="N190" t="s">
        <v>8271</v>
      </c>
      <c r="O190" t="s">
        <v>8997</v>
      </c>
    </row>
    <row r="191" spans="2:15">
      <c r="B191">
        <v>269</v>
      </c>
      <c r="J191" t="s">
        <v>8038</v>
      </c>
      <c r="K191" t="s">
        <v>8046</v>
      </c>
      <c r="L191" t="s">
        <v>8054</v>
      </c>
      <c r="M191" t="s">
        <v>8080</v>
      </c>
      <c r="N191" t="s">
        <v>8272</v>
      </c>
      <c r="O191" t="s">
        <v>8998</v>
      </c>
    </row>
    <row r="192" spans="2:15">
      <c r="B192">
        <v>1655</v>
      </c>
      <c r="J192" t="s">
        <v>8038</v>
      </c>
      <c r="K192" t="s">
        <v>8046</v>
      </c>
      <c r="L192" t="s">
        <v>8054</v>
      </c>
      <c r="M192" t="s">
        <v>8080</v>
      </c>
      <c r="N192" t="s">
        <v>8273</v>
      </c>
      <c r="O192" t="s">
        <v>8999</v>
      </c>
    </row>
    <row r="193" spans="2:15">
      <c r="B193">
        <v>213</v>
      </c>
      <c r="J193" t="s">
        <v>8038</v>
      </c>
      <c r="K193" t="s">
        <v>8046</v>
      </c>
      <c r="L193" t="s">
        <v>8054</v>
      </c>
      <c r="M193" t="s">
        <v>8080</v>
      </c>
      <c r="N193" t="s">
        <v>8274</v>
      </c>
      <c r="O193" t="s">
        <v>9000</v>
      </c>
    </row>
    <row r="194" spans="2:15">
      <c r="B194">
        <v>4946</v>
      </c>
      <c r="J194" t="s">
        <v>8038</v>
      </c>
      <c r="K194" t="s">
        <v>8046</v>
      </c>
      <c r="L194" t="s">
        <v>8054</v>
      </c>
      <c r="M194" t="s">
        <v>8080</v>
      </c>
      <c r="N194" t="s">
        <v>8275</v>
      </c>
      <c r="O194" t="s">
        <v>9001</v>
      </c>
    </row>
    <row r="195" spans="2:15">
      <c r="B195">
        <v>1039</v>
      </c>
      <c r="J195" t="s">
        <v>8038</v>
      </c>
      <c r="K195" t="s">
        <v>8046</v>
      </c>
      <c r="L195" t="s">
        <v>8054</v>
      </c>
      <c r="M195" t="s">
        <v>8080</v>
      </c>
      <c r="N195" t="s">
        <v>8276</v>
      </c>
      <c r="O195" t="s">
        <v>9002</v>
      </c>
    </row>
    <row r="196" spans="2:15">
      <c r="B196">
        <v>2612</v>
      </c>
      <c r="J196" t="s">
        <v>8038</v>
      </c>
      <c r="K196" t="s">
        <v>8046</v>
      </c>
      <c r="L196" t="s">
        <v>8054</v>
      </c>
      <c r="M196" t="s">
        <v>8080</v>
      </c>
      <c r="N196" t="s">
        <v>8277</v>
      </c>
      <c r="O196" t="s">
        <v>9003</v>
      </c>
    </row>
    <row r="197" spans="2:15">
      <c r="B197">
        <v>1820</v>
      </c>
      <c r="J197" t="s">
        <v>8038</v>
      </c>
      <c r="K197" t="s">
        <v>8046</v>
      </c>
      <c r="L197" t="s">
        <v>8054</v>
      </c>
      <c r="M197" t="s">
        <v>8080</v>
      </c>
      <c r="N197" t="s">
        <v>8278</v>
      </c>
      <c r="O197" t="s">
        <v>9004</v>
      </c>
    </row>
    <row r="198" spans="2:15">
      <c r="B198">
        <v>219</v>
      </c>
      <c r="J198" t="s">
        <v>8038</v>
      </c>
      <c r="K198" t="s">
        <v>8046</v>
      </c>
      <c r="L198" t="s">
        <v>8054</v>
      </c>
      <c r="M198" t="s">
        <v>8080</v>
      </c>
      <c r="N198" t="s">
        <v>8279</v>
      </c>
      <c r="O198" t="s">
        <v>9005</v>
      </c>
    </row>
    <row r="199" spans="2:15">
      <c r="B199">
        <v>2536</v>
      </c>
      <c r="J199" t="s">
        <v>8038</v>
      </c>
      <c r="K199" t="s">
        <v>8046</v>
      </c>
      <c r="L199" t="s">
        <v>8054</v>
      </c>
      <c r="M199" t="s">
        <v>8080</v>
      </c>
      <c r="N199" t="s">
        <v>8280</v>
      </c>
      <c r="O199" t="s">
        <v>9006</v>
      </c>
    </row>
    <row r="200" spans="2:15">
      <c r="B200">
        <v>7</v>
      </c>
      <c r="H200">
        <v>7.5</v>
      </c>
      <c r="J200" t="s">
        <v>8038</v>
      </c>
      <c r="K200" t="s">
        <v>8047</v>
      </c>
      <c r="L200" t="s">
        <v>8055</v>
      </c>
      <c r="M200" t="s">
        <v>8081</v>
      </c>
      <c r="N200" t="s">
        <v>8281</v>
      </c>
      <c r="O200" t="s">
        <v>9007</v>
      </c>
    </row>
    <row r="201" spans="2:15">
      <c r="B201">
        <v>65</v>
      </c>
      <c r="H201">
        <v>7.5</v>
      </c>
      <c r="J201" t="s">
        <v>8038</v>
      </c>
      <c r="K201" t="s">
        <v>8047</v>
      </c>
      <c r="L201" t="s">
        <v>8055</v>
      </c>
      <c r="M201" t="s">
        <v>8081</v>
      </c>
      <c r="N201" t="s">
        <v>8282</v>
      </c>
      <c r="O201" t="s">
        <v>9008</v>
      </c>
    </row>
    <row r="202" spans="2:15">
      <c r="B202">
        <v>44</v>
      </c>
      <c r="H202">
        <v>7.5</v>
      </c>
      <c r="J202" t="s">
        <v>8038</v>
      </c>
      <c r="K202" t="s">
        <v>8047</v>
      </c>
      <c r="L202" t="s">
        <v>8055</v>
      </c>
      <c r="M202" t="s">
        <v>8081</v>
      </c>
      <c r="N202" t="s">
        <v>8283</v>
      </c>
      <c r="O202" t="s">
        <v>9009</v>
      </c>
    </row>
    <row r="203" spans="2:15">
      <c r="B203">
        <v>11</v>
      </c>
      <c r="H203">
        <v>7.5</v>
      </c>
      <c r="J203" t="s">
        <v>8038</v>
      </c>
      <c r="K203" t="s">
        <v>8047</v>
      </c>
      <c r="L203" t="s">
        <v>8055</v>
      </c>
      <c r="M203" t="s">
        <v>8081</v>
      </c>
      <c r="N203" t="s">
        <v>8284</v>
      </c>
      <c r="O203" t="s">
        <v>9010</v>
      </c>
    </row>
    <row r="204" spans="2:15">
      <c r="B204">
        <v>18</v>
      </c>
      <c r="H204">
        <v>7.5</v>
      </c>
      <c r="J204" t="s">
        <v>8038</v>
      </c>
      <c r="K204" t="s">
        <v>8047</v>
      </c>
      <c r="L204" t="s">
        <v>8055</v>
      </c>
      <c r="M204" t="s">
        <v>8081</v>
      </c>
      <c r="N204" t="s">
        <v>8285</v>
      </c>
      <c r="O204" t="s">
        <v>9011</v>
      </c>
    </row>
    <row r="205" spans="2:15">
      <c r="B205">
        <v>8</v>
      </c>
      <c r="H205">
        <v>7.5</v>
      </c>
      <c r="J205" t="s">
        <v>8038</v>
      </c>
      <c r="K205" t="s">
        <v>8047</v>
      </c>
      <c r="L205" t="s">
        <v>8055</v>
      </c>
      <c r="M205" t="s">
        <v>8081</v>
      </c>
      <c r="N205" t="s">
        <v>8286</v>
      </c>
      <c r="O205" t="s">
        <v>9012</v>
      </c>
    </row>
    <row r="206" spans="2:15">
      <c r="B206">
        <v>21</v>
      </c>
      <c r="H206">
        <v>7.5</v>
      </c>
      <c r="J206" t="s">
        <v>8038</v>
      </c>
      <c r="K206" t="s">
        <v>8047</v>
      </c>
      <c r="L206" t="s">
        <v>8055</v>
      </c>
      <c r="M206" t="s">
        <v>8081</v>
      </c>
      <c r="N206" t="s">
        <v>8287</v>
      </c>
      <c r="O206" t="s">
        <v>9013</v>
      </c>
    </row>
    <row r="207" spans="2:15">
      <c r="B207">
        <v>212</v>
      </c>
      <c r="H207">
        <v>7.5</v>
      </c>
      <c r="J207" t="s">
        <v>8038</v>
      </c>
      <c r="K207" t="s">
        <v>8047</v>
      </c>
      <c r="L207" t="s">
        <v>8055</v>
      </c>
      <c r="M207" t="s">
        <v>8081</v>
      </c>
      <c r="N207" t="s">
        <v>8288</v>
      </c>
      <c r="O207" t="s">
        <v>9014</v>
      </c>
    </row>
    <row r="208" spans="2:15">
      <c r="B208">
        <v>575</v>
      </c>
      <c r="H208">
        <v>7.5</v>
      </c>
      <c r="J208" t="s">
        <v>8038</v>
      </c>
      <c r="K208" t="s">
        <v>8047</v>
      </c>
      <c r="L208" t="s">
        <v>8055</v>
      </c>
      <c r="M208" t="s">
        <v>8081</v>
      </c>
      <c r="N208" t="s">
        <v>8289</v>
      </c>
      <c r="O208" t="s">
        <v>9015</v>
      </c>
    </row>
    <row r="209" spans="2:15">
      <c r="B209">
        <v>21</v>
      </c>
      <c r="H209">
        <v>7.5</v>
      </c>
      <c r="J209" t="s">
        <v>8038</v>
      </c>
      <c r="K209" t="s">
        <v>8047</v>
      </c>
      <c r="L209" t="s">
        <v>8055</v>
      </c>
      <c r="M209" t="s">
        <v>8081</v>
      </c>
      <c r="N209" t="s">
        <v>8290</v>
      </c>
      <c r="O209" t="s">
        <v>9016</v>
      </c>
    </row>
    <row r="210" spans="2:15">
      <c r="B210">
        <v>150</v>
      </c>
      <c r="H210">
        <v>7.5</v>
      </c>
      <c r="J210" t="s">
        <v>8038</v>
      </c>
      <c r="K210" t="s">
        <v>8047</v>
      </c>
      <c r="L210" t="s">
        <v>8055</v>
      </c>
      <c r="M210" t="s">
        <v>8081</v>
      </c>
      <c r="N210" t="s">
        <v>8291</v>
      </c>
      <c r="O210" t="s">
        <v>9017</v>
      </c>
    </row>
    <row r="211" spans="2:15">
      <c r="B211">
        <v>46</v>
      </c>
      <c r="H211">
        <v>7.5</v>
      </c>
      <c r="J211" t="s">
        <v>8038</v>
      </c>
      <c r="K211" t="s">
        <v>8047</v>
      </c>
      <c r="L211" t="s">
        <v>8055</v>
      </c>
      <c r="M211" t="s">
        <v>8081</v>
      </c>
      <c r="N211" t="s">
        <v>8292</v>
      </c>
      <c r="O211" t="s">
        <v>9018</v>
      </c>
    </row>
    <row r="212" spans="2:15">
      <c r="B212">
        <v>11</v>
      </c>
      <c r="H212">
        <v>7.5</v>
      </c>
      <c r="J212" t="s">
        <v>8038</v>
      </c>
      <c r="K212" t="s">
        <v>8047</v>
      </c>
      <c r="L212" t="s">
        <v>8055</v>
      </c>
      <c r="M212" t="s">
        <v>8081</v>
      </c>
      <c r="N212" t="s">
        <v>8293</v>
      </c>
      <c r="O212" t="s">
        <v>9019</v>
      </c>
    </row>
    <row r="213" spans="2:15">
      <c r="B213">
        <v>28</v>
      </c>
      <c r="H213">
        <v>7.5</v>
      </c>
      <c r="J213" t="s">
        <v>8038</v>
      </c>
      <c r="K213" t="s">
        <v>8047</v>
      </c>
      <c r="L213" t="s">
        <v>8055</v>
      </c>
      <c r="M213" t="s">
        <v>8081</v>
      </c>
      <c r="N213" t="s">
        <v>8294</v>
      </c>
      <c r="O213" t="s">
        <v>9020</v>
      </c>
    </row>
    <row r="214" spans="2:15">
      <c r="B214">
        <v>7</v>
      </c>
      <c r="H214">
        <v>7.5</v>
      </c>
      <c r="J214" t="s">
        <v>8038</v>
      </c>
      <c r="K214" t="s">
        <v>8047</v>
      </c>
      <c r="L214" t="s">
        <v>8055</v>
      </c>
      <c r="M214" t="s">
        <v>8081</v>
      </c>
      <c r="N214" t="s">
        <v>8295</v>
      </c>
      <c r="O214" t="s">
        <v>9021</v>
      </c>
    </row>
    <row r="215" spans="2:15">
      <c r="B215">
        <v>26</v>
      </c>
      <c r="H215">
        <v>7.5</v>
      </c>
      <c r="J215" t="s">
        <v>8038</v>
      </c>
      <c r="K215" t="s">
        <v>8047</v>
      </c>
      <c r="L215" t="s">
        <v>8055</v>
      </c>
      <c r="M215" t="s">
        <v>8081</v>
      </c>
      <c r="N215" t="s">
        <v>8296</v>
      </c>
      <c r="O215" t="s">
        <v>9022</v>
      </c>
    </row>
    <row r="216" spans="2:15">
      <c r="B216">
        <v>22</v>
      </c>
      <c r="H216">
        <v>7.5</v>
      </c>
      <c r="J216" t="s">
        <v>8038</v>
      </c>
      <c r="K216" t="s">
        <v>8047</v>
      </c>
      <c r="L216" t="s">
        <v>8055</v>
      </c>
      <c r="M216" t="s">
        <v>8081</v>
      </c>
      <c r="N216" t="s">
        <v>8297</v>
      </c>
      <c r="O216" t="s">
        <v>9023</v>
      </c>
    </row>
    <row r="217" spans="2:15">
      <c r="B217">
        <v>21</v>
      </c>
      <c r="H217">
        <v>7.5</v>
      </c>
      <c r="J217" t="s">
        <v>8038</v>
      </c>
      <c r="K217" t="s">
        <v>8047</v>
      </c>
      <c r="L217" t="s">
        <v>8055</v>
      </c>
      <c r="M217" t="s">
        <v>8081</v>
      </c>
      <c r="N217" t="s">
        <v>8298</v>
      </c>
      <c r="O217" t="s">
        <v>9024</v>
      </c>
    </row>
    <row r="218" spans="2:15">
      <c r="B218">
        <v>110</v>
      </c>
      <c r="H218">
        <v>7.5</v>
      </c>
      <c r="J218" t="s">
        <v>8038</v>
      </c>
      <c r="K218" t="s">
        <v>8047</v>
      </c>
      <c r="L218" t="s">
        <v>8055</v>
      </c>
      <c r="M218" t="s">
        <v>8081</v>
      </c>
      <c r="N218" t="s">
        <v>8299</v>
      </c>
      <c r="O218" t="s">
        <v>9025</v>
      </c>
    </row>
    <row r="219" spans="2:15">
      <c r="B219">
        <v>11</v>
      </c>
      <c r="H219">
        <v>7.5</v>
      </c>
      <c r="J219" t="s">
        <v>8038</v>
      </c>
      <c r="K219" t="s">
        <v>8047</v>
      </c>
      <c r="L219" t="s">
        <v>8055</v>
      </c>
      <c r="M219" t="s">
        <v>8081</v>
      </c>
      <c r="N219" t="s">
        <v>8300</v>
      </c>
      <c r="O219" t="s">
        <v>9026</v>
      </c>
    </row>
    <row r="220" spans="2:15">
      <c r="B220">
        <v>36</v>
      </c>
      <c r="H220">
        <v>7.5</v>
      </c>
      <c r="J220" t="s">
        <v>8038</v>
      </c>
      <c r="K220" t="s">
        <v>8047</v>
      </c>
      <c r="L220" t="s">
        <v>8055</v>
      </c>
      <c r="M220" t="s">
        <v>8081</v>
      </c>
      <c r="N220" t="s">
        <v>8301</v>
      </c>
      <c r="O220" t="s">
        <v>9027</v>
      </c>
    </row>
    <row r="221" spans="2:15">
      <c r="B221">
        <v>24</v>
      </c>
      <c r="H221">
        <v>7.5</v>
      </c>
      <c r="J221" t="s">
        <v>8038</v>
      </c>
      <c r="K221" t="s">
        <v>8047</v>
      </c>
      <c r="L221" t="s">
        <v>8055</v>
      </c>
      <c r="M221" t="s">
        <v>8081</v>
      </c>
      <c r="N221" t="s">
        <v>8302</v>
      </c>
      <c r="O221" t="s">
        <v>9028</v>
      </c>
    </row>
    <row r="222" spans="2:15">
      <c r="B222">
        <v>4</v>
      </c>
      <c r="H222">
        <v>7.5</v>
      </c>
      <c r="J222" t="s">
        <v>8038</v>
      </c>
      <c r="K222" t="s">
        <v>8047</v>
      </c>
      <c r="L222" t="s">
        <v>8055</v>
      </c>
      <c r="M222" t="s">
        <v>8081</v>
      </c>
      <c r="N222" t="s">
        <v>8303</v>
      </c>
      <c r="O222" t="s">
        <v>9029</v>
      </c>
    </row>
    <row r="223" spans="2:15">
      <c r="B223">
        <v>17</v>
      </c>
      <c r="H223">
        <v>7.5</v>
      </c>
      <c r="J223" t="s">
        <v>8038</v>
      </c>
      <c r="K223" t="s">
        <v>8047</v>
      </c>
      <c r="L223" t="s">
        <v>8055</v>
      </c>
      <c r="M223" t="s">
        <v>8081</v>
      </c>
      <c r="N223" t="s">
        <v>8304</v>
      </c>
      <c r="O223" t="s">
        <v>9030</v>
      </c>
    </row>
    <row r="224" spans="2:15">
      <c r="B224">
        <v>5</v>
      </c>
      <c r="H224">
        <v>7.5</v>
      </c>
      <c r="J224" t="s">
        <v>8038</v>
      </c>
      <c r="K224" t="s">
        <v>8047</v>
      </c>
      <c r="L224" t="s">
        <v>8055</v>
      </c>
      <c r="M224" t="s">
        <v>8081</v>
      </c>
      <c r="N224" t="s">
        <v>8304</v>
      </c>
      <c r="O224" t="s">
        <v>9030</v>
      </c>
    </row>
    <row r="225" spans="2:15">
      <c r="B225">
        <v>14</v>
      </c>
      <c r="H225">
        <v>7.5</v>
      </c>
      <c r="J225" t="s">
        <v>8038</v>
      </c>
      <c r="K225" t="s">
        <v>8047</v>
      </c>
      <c r="L225" t="s">
        <v>8055</v>
      </c>
      <c r="M225" t="s">
        <v>8081</v>
      </c>
      <c r="N225" t="s">
        <v>8305</v>
      </c>
      <c r="O225" t="s">
        <v>9031</v>
      </c>
    </row>
    <row r="226" spans="2:15">
      <c r="B226">
        <v>40</v>
      </c>
      <c r="H226">
        <v>7.5</v>
      </c>
      <c r="J226" t="s">
        <v>8038</v>
      </c>
      <c r="K226" t="s">
        <v>8047</v>
      </c>
      <c r="L226" t="s">
        <v>8055</v>
      </c>
      <c r="M226" t="s">
        <v>8081</v>
      </c>
      <c r="N226" t="s">
        <v>8306</v>
      </c>
      <c r="O226" t="s">
        <v>9032</v>
      </c>
    </row>
    <row r="227" spans="2:15">
      <c r="B227">
        <v>12</v>
      </c>
      <c r="H227">
        <v>7.5</v>
      </c>
      <c r="J227" t="s">
        <v>8038</v>
      </c>
      <c r="K227" t="s">
        <v>8047</v>
      </c>
      <c r="L227" t="s">
        <v>8055</v>
      </c>
      <c r="M227" t="s">
        <v>8081</v>
      </c>
      <c r="N227" t="s">
        <v>8307</v>
      </c>
      <c r="O227" t="s">
        <v>9033</v>
      </c>
    </row>
    <row r="228" spans="2:15">
      <c r="B228">
        <v>8</v>
      </c>
      <c r="H228">
        <v>7.5</v>
      </c>
      <c r="J228" t="s">
        <v>8038</v>
      </c>
      <c r="K228" t="s">
        <v>8047</v>
      </c>
      <c r="L228" t="s">
        <v>8055</v>
      </c>
      <c r="M228" t="s">
        <v>8081</v>
      </c>
      <c r="N228" t="s">
        <v>8308</v>
      </c>
      <c r="O228" t="s">
        <v>9034</v>
      </c>
    </row>
    <row r="229" spans="2:15">
      <c r="B229">
        <v>16</v>
      </c>
      <c r="H229">
        <v>7.5</v>
      </c>
      <c r="J229" t="s">
        <v>8038</v>
      </c>
      <c r="K229" t="s">
        <v>8047</v>
      </c>
      <c r="L229" t="s">
        <v>8055</v>
      </c>
      <c r="M229" t="s">
        <v>8081</v>
      </c>
      <c r="N229" t="s">
        <v>8309</v>
      </c>
      <c r="O229" t="s">
        <v>9035</v>
      </c>
    </row>
    <row r="230" spans="2:15">
      <c r="B230">
        <v>13</v>
      </c>
      <c r="H230">
        <v>7.5</v>
      </c>
      <c r="J230" t="s">
        <v>8038</v>
      </c>
      <c r="K230" t="s">
        <v>8047</v>
      </c>
      <c r="L230" t="s">
        <v>8055</v>
      </c>
      <c r="M230" t="s">
        <v>8081</v>
      </c>
      <c r="N230" t="s">
        <v>8310</v>
      </c>
      <c r="O230" t="s">
        <v>9036</v>
      </c>
    </row>
    <row r="231" spans="2:15">
      <c r="B231">
        <v>12</v>
      </c>
      <c r="H231">
        <v>7.5</v>
      </c>
      <c r="J231" t="s">
        <v>8038</v>
      </c>
      <c r="K231" t="s">
        <v>8047</v>
      </c>
      <c r="L231" t="s">
        <v>8055</v>
      </c>
      <c r="M231" t="s">
        <v>8081</v>
      </c>
      <c r="N231" t="s">
        <v>8311</v>
      </c>
      <c r="O231" t="s">
        <v>9037</v>
      </c>
    </row>
    <row r="232" spans="2:15">
      <c r="B232">
        <v>87</v>
      </c>
      <c r="H232">
        <v>7.5</v>
      </c>
      <c r="J232" t="s">
        <v>8038</v>
      </c>
      <c r="K232" t="s">
        <v>8047</v>
      </c>
      <c r="L232" t="s">
        <v>8055</v>
      </c>
      <c r="M232" t="s">
        <v>8081</v>
      </c>
      <c r="N232" t="s">
        <v>8312</v>
      </c>
      <c r="O232" t="s">
        <v>9038</v>
      </c>
    </row>
    <row r="233" spans="2:15">
      <c r="B233">
        <v>10</v>
      </c>
      <c r="H233">
        <v>7.5</v>
      </c>
      <c r="J233" t="s">
        <v>8038</v>
      </c>
      <c r="K233" t="s">
        <v>8047</v>
      </c>
      <c r="L233" t="s">
        <v>8055</v>
      </c>
      <c r="M233" t="s">
        <v>8081</v>
      </c>
      <c r="N233" t="s">
        <v>8313</v>
      </c>
      <c r="O233" t="s">
        <v>9039</v>
      </c>
    </row>
    <row r="234" spans="2:15">
      <c r="B234">
        <v>58</v>
      </c>
      <c r="H234">
        <v>7.5</v>
      </c>
      <c r="J234" t="s">
        <v>8038</v>
      </c>
      <c r="K234" t="s">
        <v>8047</v>
      </c>
      <c r="L234" t="s">
        <v>8055</v>
      </c>
      <c r="M234" t="s">
        <v>8081</v>
      </c>
      <c r="N234" t="s">
        <v>8314</v>
      </c>
      <c r="O234" t="s">
        <v>9040</v>
      </c>
    </row>
    <row r="235" spans="2:15">
      <c r="B235">
        <v>140</v>
      </c>
      <c r="H235">
        <v>7.5</v>
      </c>
      <c r="J235" t="s">
        <v>8038</v>
      </c>
      <c r="K235" t="s">
        <v>8047</v>
      </c>
      <c r="L235" t="s">
        <v>8055</v>
      </c>
      <c r="M235" t="s">
        <v>8081</v>
      </c>
      <c r="N235" t="s">
        <v>8315</v>
      </c>
      <c r="O235" t="s">
        <v>9041</v>
      </c>
    </row>
    <row r="236" spans="2:15">
      <c r="B236">
        <v>44</v>
      </c>
      <c r="H236">
        <v>7.5</v>
      </c>
      <c r="J236" t="s">
        <v>8038</v>
      </c>
      <c r="K236" t="s">
        <v>8047</v>
      </c>
      <c r="L236" t="s">
        <v>8055</v>
      </c>
      <c r="M236" t="s">
        <v>8081</v>
      </c>
      <c r="N236" t="s">
        <v>8316</v>
      </c>
      <c r="O236" t="s">
        <v>9042</v>
      </c>
    </row>
    <row r="237" spans="2:15">
      <c r="B237">
        <v>39</v>
      </c>
      <c r="H237">
        <v>7.5</v>
      </c>
      <c r="J237" t="s">
        <v>8038</v>
      </c>
      <c r="K237" t="s">
        <v>8047</v>
      </c>
      <c r="L237" t="s">
        <v>8055</v>
      </c>
      <c r="M237" t="s">
        <v>8081</v>
      </c>
      <c r="N237" t="s">
        <v>8317</v>
      </c>
      <c r="O237" t="s">
        <v>9043</v>
      </c>
    </row>
    <row r="238" spans="2:15">
      <c r="B238">
        <v>51</v>
      </c>
      <c r="H238">
        <v>7.5</v>
      </c>
      <c r="J238" t="s">
        <v>8038</v>
      </c>
      <c r="K238" t="s">
        <v>8047</v>
      </c>
      <c r="L238" t="s">
        <v>8055</v>
      </c>
      <c r="M238" t="s">
        <v>8081</v>
      </c>
      <c r="N238" t="s">
        <v>8318</v>
      </c>
      <c r="O238" t="s">
        <v>9044</v>
      </c>
    </row>
    <row r="239" spans="2:15">
      <c r="B239">
        <v>190</v>
      </c>
      <c r="H239">
        <v>7.5</v>
      </c>
      <c r="J239" t="s">
        <v>8038</v>
      </c>
      <c r="K239" t="s">
        <v>8047</v>
      </c>
      <c r="L239" t="s">
        <v>8055</v>
      </c>
      <c r="M239" t="s">
        <v>8081</v>
      </c>
      <c r="N239" t="s">
        <v>8319</v>
      </c>
      <c r="O239" t="s">
        <v>9045</v>
      </c>
    </row>
    <row r="240" spans="2:15">
      <c r="B240">
        <v>150</v>
      </c>
      <c r="H240">
        <v>7.5</v>
      </c>
      <c r="J240" t="s">
        <v>8038</v>
      </c>
      <c r="K240" t="s">
        <v>8047</v>
      </c>
      <c r="L240" t="s">
        <v>8055</v>
      </c>
      <c r="M240" t="s">
        <v>8081</v>
      </c>
      <c r="N240" t="s">
        <v>8320</v>
      </c>
      <c r="O240" t="s">
        <v>9046</v>
      </c>
    </row>
    <row r="241" spans="2:15">
      <c r="B241">
        <v>78</v>
      </c>
      <c r="H241">
        <v>7.5</v>
      </c>
      <c r="J241" t="s">
        <v>8038</v>
      </c>
      <c r="K241" t="s">
        <v>8047</v>
      </c>
      <c r="L241" t="s">
        <v>8055</v>
      </c>
      <c r="M241" t="s">
        <v>8081</v>
      </c>
      <c r="N241" t="s">
        <v>8321</v>
      </c>
      <c r="O241" t="s">
        <v>9047</v>
      </c>
    </row>
    <row r="242" spans="2:15">
      <c r="B242">
        <v>230</v>
      </c>
      <c r="H242">
        <v>7.5</v>
      </c>
      <c r="J242" t="s">
        <v>8038</v>
      </c>
      <c r="K242" t="s">
        <v>8047</v>
      </c>
      <c r="L242" t="s">
        <v>8055</v>
      </c>
      <c r="M242" t="s">
        <v>8081</v>
      </c>
      <c r="N242" t="s">
        <v>8322</v>
      </c>
      <c r="O242" t="s">
        <v>9048</v>
      </c>
    </row>
    <row r="243" spans="2:15">
      <c r="B243">
        <v>200</v>
      </c>
      <c r="H243">
        <v>7.5</v>
      </c>
      <c r="J243" t="s">
        <v>8038</v>
      </c>
      <c r="K243" t="s">
        <v>8047</v>
      </c>
      <c r="L243" t="s">
        <v>8055</v>
      </c>
      <c r="M243" t="s">
        <v>8081</v>
      </c>
      <c r="N243" t="s">
        <v>8323</v>
      </c>
      <c r="O243" t="s">
        <v>9049</v>
      </c>
    </row>
    <row r="244" spans="2:15">
      <c r="B244">
        <v>28</v>
      </c>
      <c r="H244">
        <v>7.5</v>
      </c>
      <c r="J244" t="s">
        <v>8038</v>
      </c>
      <c r="K244" t="s">
        <v>8047</v>
      </c>
      <c r="L244" t="s">
        <v>8055</v>
      </c>
      <c r="M244" t="s">
        <v>8081</v>
      </c>
      <c r="N244" t="s">
        <v>8324</v>
      </c>
      <c r="O244" t="s">
        <v>9050</v>
      </c>
    </row>
    <row r="245" spans="2:15">
      <c r="B245">
        <v>56</v>
      </c>
      <c r="H245">
        <v>7.5</v>
      </c>
      <c r="J245" t="s">
        <v>8038</v>
      </c>
      <c r="K245" t="s">
        <v>8047</v>
      </c>
      <c r="L245" t="s">
        <v>8055</v>
      </c>
      <c r="M245" t="s">
        <v>8081</v>
      </c>
      <c r="N245" t="s">
        <v>8325</v>
      </c>
      <c r="O245" t="s">
        <v>9051</v>
      </c>
    </row>
    <row r="246" spans="2:15">
      <c r="B246">
        <v>27</v>
      </c>
      <c r="H246">
        <v>7.5</v>
      </c>
      <c r="J246" t="s">
        <v>8038</v>
      </c>
      <c r="K246" t="s">
        <v>8047</v>
      </c>
      <c r="L246" t="s">
        <v>8055</v>
      </c>
      <c r="M246" t="s">
        <v>8081</v>
      </c>
      <c r="N246" t="s">
        <v>8326</v>
      </c>
      <c r="O246" t="s">
        <v>9052</v>
      </c>
    </row>
    <row r="247" spans="2:15">
      <c r="B247">
        <v>48</v>
      </c>
      <c r="H247">
        <v>7.5</v>
      </c>
      <c r="J247" t="s">
        <v>8038</v>
      </c>
      <c r="K247" t="s">
        <v>8047</v>
      </c>
      <c r="L247" t="s">
        <v>8055</v>
      </c>
      <c r="M247" t="s">
        <v>8081</v>
      </c>
      <c r="N247" t="s">
        <v>8327</v>
      </c>
      <c r="O247" t="s">
        <v>9053</v>
      </c>
    </row>
    <row r="248" spans="2:15">
      <c r="B248">
        <v>50</v>
      </c>
      <c r="H248">
        <v>7.5</v>
      </c>
      <c r="J248" t="s">
        <v>8038</v>
      </c>
      <c r="K248" t="s">
        <v>8047</v>
      </c>
      <c r="L248" t="s">
        <v>8055</v>
      </c>
      <c r="M248" t="s">
        <v>8081</v>
      </c>
      <c r="N248" t="s">
        <v>8328</v>
      </c>
      <c r="O248" t="s">
        <v>9054</v>
      </c>
    </row>
    <row r="249" spans="2:15">
      <c r="B249">
        <v>14</v>
      </c>
      <c r="H249">
        <v>7.5</v>
      </c>
      <c r="J249" t="s">
        <v>8038</v>
      </c>
      <c r="K249" t="s">
        <v>8047</v>
      </c>
      <c r="L249" t="s">
        <v>8055</v>
      </c>
      <c r="M249" t="s">
        <v>8081</v>
      </c>
      <c r="N249" t="s">
        <v>8329</v>
      </c>
      <c r="O249" t="s">
        <v>9055</v>
      </c>
    </row>
    <row r="250" spans="2:15">
      <c r="B250">
        <v>130</v>
      </c>
      <c r="H250">
        <v>7.5</v>
      </c>
      <c r="J250" t="s">
        <v>8038</v>
      </c>
      <c r="K250" t="s">
        <v>8047</v>
      </c>
      <c r="L250" t="s">
        <v>8055</v>
      </c>
      <c r="M250" t="s">
        <v>8081</v>
      </c>
      <c r="N250" t="s">
        <v>8330</v>
      </c>
      <c r="O250" t="s">
        <v>9056</v>
      </c>
    </row>
    <row r="251" spans="2:15">
      <c r="B251">
        <v>180</v>
      </c>
      <c r="H251">
        <v>7.5</v>
      </c>
      <c r="J251" t="s">
        <v>8038</v>
      </c>
      <c r="K251" t="s">
        <v>8047</v>
      </c>
      <c r="L251" t="s">
        <v>8055</v>
      </c>
      <c r="M251" t="s">
        <v>8081</v>
      </c>
      <c r="N251" t="s">
        <v>8331</v>
      </c>
      <c r="O251" t="s">
        <v>9057</v>
      </c>
    </row>
    <row r="252" spans="2:15">
      <c r="B252">
        <v>380</v>
      </c>
      <c r="H252">
        <v>7.5</v>
      </c>
      <c r="J252" t="s">
        <v>8038</v>
      </c>
      <c r="K252" t="s">
        <v>8047</v>
      </c>
      <c r="L252" t="s">
        <v>8055</v>
      </c>
      <c r="M252" t="s">
        <v>8081</v>
      </c>
      <c r="N252" t="s">
        <v>8332</v>
      </c>
      <c r="O252" t="s">
        <v>9058</v>
      </c>
    </row>
    <row r="253" spans="2:15">
      <c r="B253">
        <v>400</v>
      </c>
      <c r="H253">
        <v>7.5</v>
      </c>
      <c r="J253" t="s">
        <v>8038</v>
      </c>
      <c r="K253" t="s">
        <v>8047</v>
      </c>
      <c r="L253" t="s">
        <v>8055</v>
      </c>
      <c r="M253" t="s">
        <v>8081</v>
      </c>
      <c r="N253" t="s">
        <v>8333</v>
      </c>
      <c r="O253" t="s">
        <v>9059</v>
      </c>
    </row>
    <row r="254" spans="2:15">
      <c r="B254">
        <v>16</v>
      </c>
      <c r="H254">
        <v>7.5</v>
      </c>
      <c r="J254" t="s">
        <v>8038</v>
      </c>
      <c r="K254" t="s">
        <v>8047</v>
      </c>
      <c r="L254" t="s">
        <v>8055</v>
      </c>
      <c r="M254" t="s">
        <v>8081</v>
      </c>
      <c r="N254" t="s">
        <v>8334</v>
      </c>
      <c r="O254" t="s">
        <v>9060</v>
      </c>
    </row>
    <row r="255" spans="2:15">
      <c r="B255">
        <v>510</v>
      </c>
      <c r="H255">
        <v>7.5</v>
      </c>
      <c r="J255" t="s">
        <v>8038</v>
      </c>
      <c r="K255" t="s">
        <v>8047</v>
      </c>
      <c r="L255" t="s">
        <v>8055</v>
      </c>
      <c r="M255" t="s">
        <v>8081</v>
      </c>
      <c r="N255" t="s">
        <v>8335</v>
      </c>
      <c r="O255" t="s">
        <v>9061</v>
      </c>
    </row>
    <row r="256" spans="2:15">
      <c r="B256">
        <v>16</v>
      </c>
      <c r="H256">
        <v>7.5</v>
      </c>
      <c r="J256" t="s">
        <v>8038</v>
      </c>
      <c r="K256" t="s">
        <v>8047</v>
      </c>
      <c r="L256" t="s">
        <v>8055</v>
      </c>
      <c r="M256" t="s">
        <v>8081</v>
      </c>
      <c r="N256" t="s">
        <v>8336</v>
      </c>
      <c r="O256" t="s">
        <v>9062</v>
      </c>
    </row>
    <row r="257" spans="2:15">
      <c r="B257">
        <v>13</v>
      </c>
      <c r="H257">
        <v>7.5</v>
      </c>
      <c r="J257" t="s">
        <v>8038</v>
      </c>
      <c r="K257" t="s">
        <v>8047</v>
      </c>
      <c r="L257" t="s">
        <v>8055</v>
      </c>
      <c r="M257" t="s">
        <v>8081</v>
      </c>
      <c r="N257" t="s">
        <v>8337</v>
      </c>
      <c r="O257" t="s">
        <v>9063</v>
      </c>
    </row>
    <row r="258" spans="2:15">
      <c r="B258">
        <v>5</v>
      </c>
      <c r="H258">
        <v>7.5</v>
      </c>
      <c r="J258" t="s">
        <v>8038</v>
      </c>
      <c r="K258" t="s">
        <v>8047</v>
      </c>
      <c r="L258" t="s">
        <v>8055</v>
      </c>
      <c r="M258" t="s">
        <v>8081</v>
      </c>
      <c r="N258" t="s">
        <v>8338</v>
      </c>
      <c r="O258" t="s">
        <v>9064</v>
      </c>
    </row>
    <row r="259" spans="2:15">
      <c r="B259">
        <v>32</v>
      </c>
      <c r="H259">
        <v>7.5</v>
      </c>
      <c r="J259" t="s">
        <v>8038</v>
      </c>
      <c r="K259" t="s">
        <v>8047</v>
      </c>
      <c r="L259" t="s">
        <v>8055</v>
      </c>
      <c r="M259" t="s">
        <v>8081</v>
      </c>
      <c r="N259" t="s">
        <v>8339</v>
      </c>
      <c r="O259" t="s">
        <v>9065</v>
      </c>
    </row>
    <row r="260" spans="2:15">
      <c r="B260">
        <v>27</v>
      </c>
      <c r="H260">
        <v>7.5</v>
      </c>
      <c r="J260" t="s">
        <v>8038</v>
      </c>
      <c r="K260" t="s">
        <v>8047</v>
      </c>
      <c r="L260" t="s">
        <v>8055</v>
      </c>
      <c r="M260" t="s">
        <v>8081</v>
      </c>
      <c r="N260" t="s">
        <v>8340</v>
      </c>
      <c r="O260" t="s">
        <v>9066</v>
      </c>
    </row>
    <row r="261" spans="2:15">
      <c r="B261">
        <v>47</v>
      </c>
      <c r="H261">
        <v>7.5</v>
      </c>
      <c r="J261" t="s">
        <v>8038</v>
      </c>
      <c r="K261" t="s">
        <v>8047</v>
      </c>
      <c r="L261" t="s">
        <v>8055</v>
      </c>
      <c r="M261" t="s">
        <v>8081</v>
      </c>
      <c r="N261" t="s">
        <v>8341</v>
      </c>
      <c r="O261" t="s">
        <v>9067</v>
      </c>
    </row>
    <row r="262" spans="2:15">
      <c r="B262">
        <v>41</v>
      </c>
      <c r="H262">
        <v>7.5</v>
      </c>
      <c r="J262" t="s">
        <v>8038</v>
      </c>
      <c r="K262" t="s">
        <v>8047</v>
      </c>
      <c r="L262" t="s">
        <v>8055</v>
      </c>
      <c r="M262" t="s">
        <v>8081</v>
      </c>
      <c r="N262" t="s">
        <v>8342</v>
      </c>
      <c r="O262" t="s">
        <v>9068</v>
      </c>
    </row>
    <row r="263" spans="2:15">
      <c r="B263">
        <v>43</v>
      </c>
      <c r="H263">
        <v>7.5</v>
      </c>
      <c r="J263" t="s">
        <v>8038</v>
      </c>
      <c r="K263" t="s">
        <v>8047</v>
      </c>
      <c r="L263" t="s">
        <v>8055</v>
      </c>
      <c r="M263" t="s">
        <v>8081</v>
      </c>
      <c r="N263" t="s">
        <v>8343</v>
      </c>
      <c r="O263" t="s">
        <v>9069</v>
      </c>
    </row>
    <row r="264" spans="2:15">
      <c r="B264">
        <v>67</v>
      </c>
      <c r="H264">
        <v>7.5</v>
      </c>
      <c r="J264" t="s">
        <v>8038</v>
      </c>
      <c r="K264" t="s">
        <v>8047</v>
      </c>
      <c r="L264" t="s">
        <v>8055</v>
      </c>
      <c r="M264" t="s">
        <v>8081</v>
      </c>
      <c r="N264" t="s">
        <v>8344</v>
      </c>
      <c r="O264" t="s">
        <v>9070</v>
      </c>
    </row>
    <row r="265" spans="2:15">
      <c r="B265">
        <v>70</v>
      </c>
      <c r="H265">
        <v>7.5</v>
      </c>
      <c r="J265" t="s">
        <v>8038</v>
      </c>
      <c r="K265" t="s">
        <v>8047</v>
      </c>
      <c r="L265" t="s">
        <v>8055</v>
      </c>
      <c r="M265" t="s">
        <v>8081</v>
      </c>
      <c r="N265" t="s">
        <v>8345</v>
      </c>
      <c r="O265" t="s">
        <v>9071</v>
      </c>
    </row>
    <row r="266" spans="2:15">
      <c r="B266">
        <v>130</v>
      </c>
      <c r="H266">
        <v>7.5</v>
      </c>
      <c r="J266" t="s">
        <v>8038</v>
      </c>
      <c r="K266" t="s">
        <v>8047</v>
      </c>
      <c r="L266" t="s">
        <v>8055</v>
      </c>
      <c r="M266" t="s">
        <v>8081</v>
      </c>
      <c r="N266" t="s">
        <v>8346</v>
      </c>
      <c r="O266" t="s">
        <v>9072</v>
      </c>
    </row>
    <row r="267" spans="2:15">
      <c r="B267">
        <v>140</v>
      </c>
      <c r="H267">
        <v>7.5</v>
      </c>
      <c r="J267" t="s">
        <v>8038</v>
      </c>
      <c r="K267" t="s">
        <v>8047</v>
      </c>
      <c r="L267" t="s">
        <v>8055</v>
      </c>
      <c r="M267" t="s">
        <v>8081</v>
      </c>
      <c r="N267" t="s">
        <v>8347</v>
      </c>
      <c r="O267" t="s">
        <v>9073</v>
      </c>
    </row>
    <row r="268" spans="2:15">
      <c r="B268">
        <v>10</v>
      </c>
      <c r="H268">
        <v>7.5</v>
      </c>
      <c r="J268" t="s">
        <v>8038</v>
      </c>
      <c r="K268" t="s">
        <v>8047</v>
      </c>
      <c r="L268" t="s">
        <v>8055</v>
      </c>
      <c r="M268" t="s">
        <v>8081</v>
      </c>
      <c r="N268" t="s">
        <v>8348</v>
      </c>
      <c r="O268" t="s">
        <v>9074</v>
      </c>
    </row>
    <row r="269" spans="2:15">
      <c r="B269">
        <v>33</v>
      </c>
      <c r="H269">
        <v>7.5</v>
      </c>
      <c r="J269" t="s">
        <v>8038</v>
      </c>
      <c r="K269" t="s">
        <v>8047</v>
      </c>
      <c r="L269" t="s">
        <v>8055</v>
      </c>
      <c r="M269" t="s">
        <v>8081</v>
      </c>
      <c r="N269" t="s">
        <v>8349</v>
      </c>
      <c r="O269" t="s">
        <v>9075</v>
      </c>
    </row>
    <row r="270" spans="2:15">
      <c r="B270">
        <v>62</v>
      </c>
      <c r="H270">
        <v>7.5</v>
      </c>
      <c r="J270" t="s">
        <v>8038</v>
      </c>
      <c r="K270" t="s">
        <v>8047</v>
      </c>
      <c r="L270" t="s">
        <v>8055</v>
      </c>
      <c r="M270" t="s">
        <v>8081</v>
      </c>
      <c r="N270" t="s">
        <v>8350</v>
      </c>
      <c r="O270" t="s">
        <v>9076</v>
      </c>
    </row>
    <row r="271" spans="2:15">
      <c r="B271">
        <v>96</v>
      </c>
      <c r="H271">
        <v>7.5</v>
      </c>
      <c r="J271" t="s">
        <v>8038</v>
      </c>
      <c r="K271" t="s">
        <v>8047</v>
      </c>
      <c r="L271" t="s">
        <v>8055</v>
      </c>
      <c r="M271" t="s">
        <v>8081</v>
      </c>
      <c r="N271" t="s">
        <v>8351</v>
      </c>
      <c r="O271" t="s">
        <v>9077</v>
      </c>
    </row>
    <row r="272" spans="2:15">
      <c r="B272">
        <v>59</v>
      </c>
      <c r="H272">
        <v>7.5</v>
      </c>
      <c r="J272" t="s">
        <v>8038</v>
      </c>
      <c r="K272" t="s">
        <v>8047</v>
      </c>
      <c r="L272" t="s">
        <v>8055</v>
      </c>
      <c r="M272" t="s">
        <v>8081</v>
      </c>
      <c r="N272" t="s">
        <v>8352</v>
      </c>
      <c r="O272" t="s">
        <v>9078</v>
      </c>
    </row>
    <row r="273" spans="2:15">
      <c r="B273">
        <v>16</v>
      </c>
      <c r="H273">
        <v>7.5</v>
      </c>
      <c r="J273" t="s">
        <v>8038</v>
      </c>
      <c r="K273" t="s">
        <v>8047</v>
      </c>
      <c r="L273" t="s">
        <v>8055</v>
      </c>
      <c r="M273" t="s">
        <v>8081</v>
      </c>
      <c r="N273" t="s">
        <v>8353</v>
      </c>
      <c r="O273" t="s">
        <v>9079</v>
      </c>
    </row>
    <row r="274" spans="2:15">
      <c r="B274">
        <v>8</v>
      </c>
      <c r="H274">
        <v>7.5</v>
      </c>
      <c r="J274" t="s">
        <v>8038</v>
      </c>
      <c r="K274" t="s">
        <v>8047</v>
      </c>
      <c r="L274" t="s">
        <v>8055</v>
      </c>
      <c r="M274" t="s">
        <v>8081</v>
      </c>
      <c r="N274" t="s">
        <v>8354</v>
      </c>
      <c r="O274" t="s">
        <v>9080</v>
      </c>
    </row>
    <row r="275" spans="2:15">
      <c r="B275">
        <v>9</v>
      </c>
      <c r="H275">
        <v>7.5</v>
      </c>
      <c r="J275" t="s">
        <v>8038</v>
      </c>
      <c r="K275" t="s">
        <v>8047</v>
      </c>
      <c r="L275" t="s">
        <v>8055</v>
      </c>
      <c r="M275" t="s">
        <v>8081</v>
      </c>
      <c r="N275" t="s">
        <v>8355</v>
      </c>
      <c r="O275" t="s">
        <v>9081</v>
      </c>
    </row>
    <row r="276" spans="2:15">
      <c r="B276">
        <v>33</v>
      </c>
      <c r="H276">
        <v>7.5</v>
      </c>
      <c r="J276" t="s">
        <v>8038</v>
      </c>
      <c r="K276" t="s">
        <v>8047</v>
      </c>
      <c r="L276" t="s">
        <v>8055</v>
      </c>
      <c r="M276" t="s">
        <v>8081</v>
      </c>
      <c r="N276" t="s">
        <v>8356</v>
      </c>
      <c r="O276" t="s">
        <v>9082</v>
      </c>
    </row>
    <row r="277" spans="2:15">
      <c r="B277">
        <v>33</v>
      </c>
      <c r="H277">
        <v>7.5</v>
      </c>
      <c r="J277" t="s">
        <v>8038</v>
      </c>
      <c r="K277" t="s">
        <v>8047</v>
      </c>
      <c r="L277" t="s">
        <v>8055</v>
      </c>
      <c r="M277" t="s">
        <v>8081</v>
      </c>
      <c r="N277" t="s">
        <v>8357</v>
      </c>
      <c r="O277" t="s">
        <v>9083</v>
      </c>
    </row>
    <row r="278" spans="2:15">
      <c r="B278">
        <v>71</v>
      </c>
      <c r="H278">
        <v>7.5</v>
      </c>
      <c r="J278" t="s">
        <v>8038</v>
      </c>
      <c r="K278" t="s">
        <v>8047</v>
      </c>
      <c r="L278" t="s">
        <v>8055</v>
      </c>
      <c r="M278" t="s">
        <v>8081</v>
      </c>
      <c r="N278" t="s">
        <v>8358</v>
      </c>
      <c r="O278" t="s">
        <v>9084</v>
      </c>
    </row>
    <row r="279" spans="2:15">
      <c r="B279">
        <v>41</v>
      </c>
      <c r="H279">
        <v>7.5</v>
      </c>
      <c r="J279" t="s">
        <v>8038</v>
      </c>
      <c r="K279" t="s">
        <v>8047</v>
      </c>
      <c r="L279" t="s">
        <v>8055</v>
      </c>
      <c r="M279" t="s">
        <v>8081</v>
      </c>
      <c r="N279" t="s">
        <v>8359</v>
      </c>
      <c r="O279" t="s">
        <v>9085</v>
      </c>
    </row>
    <row r="280" spans="2:15">
      <c r="B280">
        <v>21</v>
      </c>
      <c r="H280">
        <v>7.5</v>
      </c>
      <c r="J280" t="s">
        <v>8038</v>
      </c>
      <c r="K280" t="s">
        <v>8047</v>
      </c>
      <c r="L280" t="s">
        <v>8055</v>
      </c>
      <c r="M280" t="s">
        <v>8081</v>
      </c>
      <c r="N280" t="s">
        <v>8360</v>
      </c>
      <c r="O280" t="s">
        <v>9086</v>
      </c>
    </row>
    <row r="281" spans="2:15">
      <c r="B281">
        <v>21</v>
      </c>
      <c r="H281">
        <v>7.5</v>
      </c>
      <c r="J281" t="s">
        <v>8038</v>
      </c>
      <c r="K281" t="s">
        <v>8047</v>
      </c>
      <c r="L281" t="s">
        <v>8055</v>
      </c>
      <c r="M281" t="s">
        <v>8081</v>
      </c>
      <c r="N281" t="s">
        <v>8361</v>
      </c>
      <c r="O281" t="s">
        <v>9087</v>
      </c>
    </row>
    <row r="282" spans="2:15">
      <c r="B282">
        <v>35</v>
      </c>
      <c r="H282">
        <v>7.5</v>
      </c>
      <c r="J282" t="s">
        <v>8038</v>
      </c>
      <c r="K282" t="s">
        <v>8047</v>
      </c>
      <c r="L282" t="s">
        <v>8055</v>
      </c>
      <c r="M282" t="s">
        <v>8081</v>
      </c>
      <c r="N282" t="s">
        <v>8362</v>
      </c>
      <c r="O282" t="s">
        <v>9088</v>
      </c>
    </row>
    <row r="283" spans="2:15">
      <c r="B283">
        <v>4</v>
      </c>
      <c r="H283">
        <v>7.5</v>
      </c>
      <c r="J283" t="s">
        <v>8038</v>
      </c>
      <c r="K283" t="s">
        <v>8047</v>
      </c>
      <c r="L283" t="s">
        <v>8055</v>
      </c>
      <c r="M283" t="s">
        <v>8081</v>
      </c>
      <c r="N283" t="s">
        <v>8363</v>
      </c>
      <c r="O283" t="s">
        <v>9089</v>
      </c>
    </row>
    <row r="284" spans="2:15">
      <c r="B284">
        <v>13</v>
      </c>
      <c r="H284">
        <v>7.5</v>
      </c>
      <c r="J284" t="s">
        <v>8038</v>
      </c>
      <c r="K284" t="s">
        <v>8047</v>
      </c>
      <c r="L284" t="s">
        <v>8055</v>
      </c>
      <c r="M284" t="s">
        <v>8081</v>
      </c>
      <c r="N284" t="s">
        <v>8364</v>
      </c>
      <c r="O284" t="s">
        <v>9090</v>
      </c>
    </row>
    <row r="285" spans="2:15">
      <c r="B285">
        <v>18</v>
      </c>
      <c r="H285">
        <v>7.5</v>
      </c>
      <c r="J285" t="s">
        <v>8038</v>
      </c>
      <c r="K285" t="s">
        <v>8047</v>
      </c>
      <c r="L285" t="s">
        <v>8055</v>
      </c>
      <c r="M285" t="s">
        <v>8081</v>
      </c>
      <c r="N285" t="s">
        <v>8365</v>
      </c>
      <c r="O285" t="s">
        <v>9091</v>
      </c>
    </row>
    <row r="286" spans="2:15">
      <c r="B286">
        <v>27</v>
      </c>
      <c r="H286">
        <v>7.5</v>
      </c>
      <c r="J286" t="s">
        <v>8038</v>
      </c>
      <c r="K286" t="s">
        <v>8047</v>
      </c>
      <c r="L286" t="s">
        <v>8055</v>
      </c>
      <c r="M286" t="s">
        <v>8081</v>
      </c>
      <c r="N286" t="s">
        <v>8366</v>
      </c>
      <c r="O286" t="s">
        <v>9092</v>
      </c>
    </row>
    <row r="287" spans="2:15">
      <c r="B287">
        <v>32</v>
      </c>
      <c r="H287">
        <v>7.5</v>
      </c>
      <c r="J287" t="s">
        <v>8038</v>
      </c>
      <c r="K287" t="s">
        <v>8047</v>
      </c>
      <c r="L287" t="s">
        <v>8055</v>
      </c>
      <c r="M287" t="s">
        <v>8081</v>
      </c>
      <c r="N287" t="s">
        <v>8367</v>
      </c>
      <c r="O287" t="s">
        <v>9093</v>
      </c>
    </row>
    <row r="288" spans="2:15">
      <c r="B288">
        <v>33</v>
      </c>
      <c r="H288">
        <v>7.5</v>
      </c>
      <c r="J288" t="s">
        <v>8038</v>
      </c>
      <c r="K288" t="s">
        <v>8047</v>
      </c>
      <c r="L288" t="s">
        <v>8055</v>
      </c>
      <c r="M288" t="s">
        <v>8081</v>
      </c>
      <c r="N288" t="s">
        <v>8368</v>
      </c>
      <c r="O288" t="s">
        <v>9094</v>
      </c>
    </row>
    <row r="289" spans="2:15">
      <c r="B289">
        <v>43</v>
      </c>
      <c r="H289">
        <v>7.5</v>
      </c>
      <c r="J289" t="s">
        <v>8038</v>
      </c>
      <c r="K289" t="s">
        <v>8047</v>
      </c>
      <c r="L289" t="s">
        <v>8055</v>
      </c>
      <c r="M289" t="s">
        <v>8081</v>
      </c>
      <c r="N289" t="s">
        <v>8369</v>
      </c>
      <c r="O289" t="s">
        <v>9095</v>
      </c>
    </row>
    <row r="290" spans="2:15">
      <c r="B290">
        <v>43</v>
      </c>
      <c r="H290">
        <v>7.5</v>
      </c>
      <c r="J290" t="s">
        <v>8038</v>
      </c>
      <c r="K290" t="s">
        <v>8047</v>
      </c>
      <c r="L290" t="s">
        <v>8055</v>
      </c>
      <c r="M290" t="s">
        <v>8081</v>
      </c>
      <c r="N290" t="s">
        <v>8370</v>
      </c>
      <c r="O290" t="s">
        <v>9096</v>
      </c>
    </row>
    <row r="291" spans="2:15">
      <c r="B291">
        <v>46</v>
      </c>
      <c r="H291">
        <v>7.5</v>
      </c>
      <c r="J291" t="s">
        <v>8038</v>
      </c>
      <c r="K291" t="s">
        <v>8047</v>
      </c>
      <c r="L291" t="s">
        <v>8055</v>
      </c>
      <c r="M291" t="s">
        <v>8081</v>
      </c>
      <c r="N291" t="s">
        <v>8371</v>
      </c>
      <c r="O291" t="s">
        <v>9097</v>
      </c>
    </row>
    <row r="292" spans="2:15">
      <c r="B292">
        <v>60</v>
      </c>
      <c r="H292">
        <v>7.5</v>
      </c>
      <c r="J292" t="s">
        <v>8038</v>
      </c>
      <c r="K292" t="s">
        <v>8047</v>
      </c>
      <c r="L292" t="s">
        <v>8055</v>
      </c>
      <c r="M292" t="s">
        <v>8081</v>
      </c>
      <c r="N292" t="s">
        <v>8372</v>
      </c>
      <c r="O292" t="s">
        <v>9098</v>
      </c>
    </row>
    <row r="293" spans="2:15">
      <c r="B293">
        <v>63</v>
      </c>
      <c r="H293">
        <v>7.5</v>
      </c>
      <c r="J293" t="s">
        <v>8038</v>
      </c>
      <c r="K293" t="s">
        <v>8047</v>
      </c>
      <c r="L293" t="s">
        <v>8055</v>
      </c>
      <c r="M293" t="s">
        <v>8081</v>
      </c>
      <c r="N293" t="s">
        <v>8373</v>
      </c>
      <c r="O293" t="s">
        <v>9099</v>
      </c>
    </row>
    <row r="294" spans="2:15">
      <c r="B294">
        <v>71</v>
      </c>
      <c r="H294">
        <v>7.5</v>
      </c>
      <c r="J294" t="s">
        <v>8038</v>
      </c>
      <c r="K294" t="s">
        <v>8047</v>
      </c>
      <c r="L294" t="s">
        <v>8055</v>
      </c>
      <c r="M294" t="s">
        <v>8081</v>
      </c>
      <c r="N294" t="s">
        <v>8374</v>
      </c>
      <c r="O294" t="s">
        <v>9100</v>
      </c>
    </row>
    <row r="295" spans="2:15">
      <c r="B295">
        <v>78</v>
      </c>
      <c r="H295">
        <v>7.5</v>
      </c>
      <c r="J295" t="s">
        <v>8038</v>
      </c>
      <c r="K295" t="s">
        <v>8047</v>
      </c>
      <c r="L295" t="s">
        <v>8055</v>
      </c>
      <c r="M295" t="s">
        <v>8081</v>
      </c>
      <c r="N295" t="s">
        <v>8375</v>
      </c>
      <c r="O295" t="s">
        <v>9101</v>
      </c>
    </row>
    <row r="296" spans="2:15">
      <c r="B296">
        <v>86</v>
      </c>
      <c r="H296">
        <v>7.5</v>
      </c>
      <c r="J296" t="s">
        <v>8038</v>
      </c>
      <c r="K296" t="s">
        <v>8047</v>
      </c>
      <c r="L296" t="s">
        <v>8055</v>
      </c>
      <c r="M296" t="s">
        <v>8081</v>
      </c>
      <c r="N296" t="s">
        <v>8376</v>
      </c>
      <c r="O296" t="s">
        <v>9102</v>
      </c>
    </row>
    <row r="297" spans="2:15">
      <c r="B297">
        <v>100</v>
      </c>
      <c r="H297">
        <v>7.5</v>
      </c>
      <c r="J297" t="s">
        <v>8038</v>
      </c>
      <c r="K297" t="s">
        <v>8047</v>
      </c>
      <c r="L297" t="s">
        <v>8055</v>
      </c>
      <c r="M297" t="s">
        <v>8081</v>
      </c>
      <c r="N297" t="s">
        <v>8377</v>
      </c>
      <c r="O297" t="s">
        <v>9103</v>
      </c>
    </row>
    <row r="298" spans="2:15">
      <c r="B298">
        <v>110</v>
      </c>
      <c r="H298">
        <v>7.5</v>
      </c>
      <c r="J298" t="s">
        <v>8038</v>
      </c>
      <c r="K298" t="s">
        <v>8047</v>
      </c>
      <c r="L298" t="s">
        <v>8055</v>
      </c>
      <c r="M298" t="s">
        <v>8081</v>
      </c>
      <c r="N298" t="s">
        <v>8378</v>
      </c>
      <c r="O298" t="s">
        <v>9104</v>
      </c>
    </row>
    <row r="299" spans="2:15">
      <c r="B299">
        <v>120</v>
      </c>
      <c r="H299">
        <v>7.5</v>
      </c>
      <c r="J299" t="s">
        <v>8038</v>
      </c>
      <c r="K299" t="s">
        <v>8047</v>
      </c>
      <c r="L299" t="s">
        <v>8055</v>
      </c>
      <c r="M299" t="s">
        <v>8081</v>
      </c>
      <c r="N299" t="s">
        <v>8379</v>
      </c>
      <c r="O299" t="s">
        <v>9105</v>
      </c>
    </row>
    <row r="300" spans="2:15">
      <c r="B300">
        <v>130</v>
      </c>
      <c r="H300">
        <v>7.5</v>
      </c>
      <c r="J300" t="s">
        <v>8038</v>
      </c>
      <c r="K300" t="s">
        <v>8047</v>
      </c>
      <c r="L300" t="s">
        <v>8055</v>
      </c>
      <c r="M300" t="s">
        <v>8081</v>
      </c>
      <c r="N300" t="s">
        <v>8380</v>
      </c>
      <c r="O300" t="s">
        <v>9106</v>
      </c>
    </row>
    <row r="301" spans="2:15">
      <c r="B301">
        <v>120</v>
      </c>
      <c r="H301">
        <v>7.5</v>
      </c>
      <c r="J301" t="s">
        <v>8038</v>
      </c>
      <c r="K301" t="s">
        <v>8047</v>
      </c>
      <c r="L301" t="s">
        <v>8055</v>
      </c>
      <c r="M301" t="s">
        <v>8081</v>
      </c>
      <c r="N301" t="s">
        <v>8381</v>
      </c>
      <c r="O301" t="s">
        <v>9107</v>
      </c>
    </row>
    <row r="302" spans="2:15">
      <c r="B302">
        <v>150</v>
      </c>
      <c r="H302">
        <v>7.5</v>
      </c>
      <c r="J302" t="s">
        <v>8038</v>
      </c>
      <c r="K302" t="s">
        <v>8047</v>
      </c>
      <c r="L302" t="s">
        <v>8055</v>
      </c>
      <c r="M302" t="s">
        <v>8081</v>
      </c>
      <c r="N302" t="s">
        <v>8382</v>
      </c>
      <c r="O302" t="s">
        <v>9108</v>
      </c>
    </row>
    <row r="303" spans="2:15">
      <c r="B303">
        <v>160</v>
      </c>
      <c r="H303">
        <v>7.5</v>
      </c>
      <c r="J303" t="s">
        <v>8038</v>
      </c>
      <c r="K303" t="s">
        <v>8047</v>
      </c>
      <c r="L303" t="s">
        <v>8055</v>
      </c>
      <c r="M303" t="s">
        <v>8081</v>
      </c>
      <c r="N303" t="s">
        <v>8383</v>
      </c>
      <c r="O303" t="s">
        <v>9109</v>
      </c>
    </row>
    <row r="304" spans="2:15">
      <c r="B304">
        <v>200</v>
      </c>
      <c r="H304">
        <v>7.5</v>
      </c>
      <c r="J304" t="s">
        <v>8038</v>
      </c>
      <c r="K304" t="s">
        <v>8047</v>
      </c>
      <c r="L304" t="s">
        <v>8055</v>
      </c>
      <c r="M304" t="s">
        <v>8081</v>
      </c>
      <c r="N304" t="s">
        <v>8384</v>
      </c>
      <c r="O304" t="s">
        <v>9110</v>
      </c>
    </row>
    <row r="305" spans="2:15">
      <c r="B305">
        <v>220</v>
      </c>
      <c r="H305">
        <v>7.5</v>
      </c>
      <c r="J305" t="s">
        <v>8038</v>
      </c>
      <c r="K305" t="s">
        <v>8047</v>
      </c>
      <c r="L305" t="s">
        <v>8055</v>
      </c>
      <c r="M305" t="s">
        <v>8081</v>
      </c>
      <c r="N305" t="s">
        <v>8385</v>
      </c>
      <c r="O305" t="s">
        <v>9111</v>
      </c>
    </row>
    <row r="306" spans="2:15">
      <c r="B306">
        <v>280</v>
      </c>
      <c r="H306">
        <v>7.5</v>
      </c>
      <c r="J306" t="s">
        <v>8038</v>
      </c>
      <c r="K306" t="s">
        <v>8047</v>
      </c>
      <c r="L306" t="s">
        <v>8055</v>
      </c>
      <c r="M306" t="s">
        <v>8081</v>
      </c>
      <c r="N306" t="s">
        <v>8386</v>
      </c>
      <c r="O306" t="s">
        <v>9112</v>
      </c>
    </row>
    <row r="307" spans="2:15">
      <c r="B307">
        <v>290</v>
      </c>
      <c r="H307">
        <v>7.5</v>
      </c>
      <c r="J307" t="s">
        <v>8038</v>
      </c>
      <c r="K307" t="s">
        <v>8047</v>
      </c>
      <c r="L307" t="s">
        <v>8055</v>
      </c>
      <c r="M307" t="s">
        <v>8081</v>
      </c>
      <c r="N307" t="s">
        <v>8387</v>
      </c>
      <c r="O307" t="s">
        <v>9113</v>
      </c>
    </row>
    <row r="308" spans="2:15">
      <c r="B308">
        <v>310</v>
      </c>
      <c r="H308">
        <v>7.5</v>
      </c>
      <c r="J308" t="s">
        <v>8038</v>
      </c>
      <c r="K308" t="s">
        <v>8047</v>
      </c>
      <c r="L308" t="s">
        <v>8055</v>
      </c>
      <c r="M308" t="s">
        <v>8081</v>
      </c>
      <c r="N308" t="s">
        <v>8388</v>
      </c>
      <c r="O308" t="s">
        <v>9114</v>
      </c>
    </row>
    <row r="309" spans="2:15">
      <c r="B309">
        <v>350</v>
      </c>
      <c r="H309">
        <v>7.5</v>
      </c>
      <c r="J309" t="s">
        <v>8038</v>
      </c>
      <c r="K309" t="s">
        <v>8047</v>
      </c>
      <c r="L309" t="s">
        <v>8055</v>
      </c>
      <c r="M309" t="s">
        <v>8081</v>
      </c>
      <c r="N309" t="s">
        <v>8389</v>
      </c>
      <c r="O309" t="s">
        <v>9115</v>
      </c>
    </row>
    <row r="310" spans="2:15">
      <c r="B310">
        <v>620</v>
      </c>
      <c r="H310">
        <v>7.5</v>
      </c>
      <c r="J310" t="s">
        <v>8038</v>
      </c>
      <c r="K310" t="s">
        <v>8047</v>
      </c>
      <c r="L310" t="s">
        <v>8055</v>
      </c>
      <c r="M310" t="s">
        <v>8081</v>
      </c>
      <c r="N310" t="s">
        <v>8390</v>
      </c>
      <c r="O310" t="s">
        <v>9116</v>
      </c>
    </row>
    <row r="311" spans="2:15">
      <c r="B311">
        <v>690</v>
      </c>
      <c r="H311">
        <v>7.5</v>
      </c>
      <c r="J311" t="s">
        <v>8038</v>
      </c>
      <c r="K311" t="s">
        <v>8047</v>
      </c>
      <c r="L311" t="s">
        <v>8055</v>
      </c>
      <c r="M311" t="s">
        <v>8081</v>
      </c>
      <c r="N311" t="s">
        <v>8391</v>
      </c>
      <c r="O311" t="s">
        <v>9117</v>
      </c>
    </row>
    <row r="312" spans="2:15">
      <c r="B312">
        <v>700</v>
      </c>
      <c r="H312">
        <v>7.5</v>
      </c>
      <c r="J312" t="s">
        <v>8038</v>
      </c>
      <c r="K312" t="s">
        <v>8047</v>
      </c>
      <c r="L312" t="s">
        <v>8055</v>
      </c>
      <c r="M312" t="s">
        <v>8081</v>
      </c>
      <c r="N312" t="s">
        <v>8392</v>
      </c>
      <c r="O312" t="s">
        <v>9118</v>
      </c>
    </row>
    <row r="313" spans="2:15">
      <c r="B313">
        <v>770</v>
      </c>
      <c r="H313">
        <v>7.5</v>
      </c>
      <c r="J313" t="s">
        <v>8038</v>
      </c>
      <c r="K313" t="s">
        <v>8047</v>
      </c>
      <c r="L313" t="s">
        <v>8055</v>
      </c>
      <c r="M313" t="s">
        <v>8081</v>
      </c>
      <c r="N313" t="s">
        <v>8387</v>
      </c>
      <c r="O313" t="s">
        <v>9113</v>
      </c>
    </row>
    <row r="314" spans="2:15">
      <c r="B314">
        <v>5500</v>
      </c>
      <c r="H314">
        <v>7.5</v>
      </c>
      <c r="J314" t="s">
        <v>8038</v>
      </c>
      <c r="K314" t="s">
        <v>8047</v>
      </c>
      <c r="L314" t="s">
        <v>8055</v>
      </c>
      <c r="M314" t="s">
        <v>8081</v>
      </c>
      <c r="N314" t="s">
        <v>8393</v>
      </c>
      <c r="O314" t="s">
        <v>9119</v>
      </c>
    </row>
    <row r="315" spans="2:15">
      <c r="B315">
        <v>46</v>
      </c>
      <c r="H315">
        <v>7.5</v>
      </c>
      <c r="J315" t="s">
        <v>8038</v>
      </c>
      <c r="K315" t="s">
        <v>8047</v>
      </c>
      <c r="L315" t="s">
        <v>8055</v>
      </c>
      <c r="M315" t="s">
        <v>8081</v>
      </c>
      <c r="N315" t="s">
        <v>8394</v>
      </c>
      <c r="O315" t="s">
        <v>9120</v>
      </c>
    </row>
    <row r="316" spans="2:15">
      <c r="B316">
        <v>17</v>
      </c>
      <c r="H316">
        <v>7.5</v>
      </c>
      <c r="J316" t="s">
        <v>8038</v>
      </c>
      <c r="K316" t="s">
        <v>8047</v>
      </c>
      <c r="L316" t="s">
        <v>8055</v>
      </c>
      <c r="M316" t="s">
        <v>8081</v>
      </c>
      <c r="N316" t="s">
        <v>8394</v>
      </c>
      <c r="O316" t="s">
        <v>9120</v>
      </c>
    </row>
    <row r="317" spans="2:15">
      <c r="B317">
        <v>250</v>
      </c>
      <c r="H317">
        <v>7.5</v>
      </c>
      <c r="J317" t="s">
        <v>8038</v>
      </c>
      <c r="K317" t="s">
        <v>8047</v>
      </c>
      <c r="L317" t="s">
        <v>8055</v>
      </c>
      <c r="M317" t="s">
        <v>8081</v>
      </c>
      <c r="N317" t="s">
        <v>8395</v>
      </c>
      <c r="O317" t="s">
        <v>9121</v>
      </c>
    </row>
    <row r="318" spans="2:15">
      <c r="B318">
        <v>410</v>
      </c>
      <c r="H318">
        <v>7.5</v>
      </c>
      <c r="J318" t="s">
        <v>8038</v>
      </c>
      <c r="K318" t="s">
        <v>8047</v>
      </c>
      <c r="L318" t="s">
        <v>8055</v>
      </c>
      <c r="M318" t="s">
        <v>8081</v>
      </c>
      <c r="N318" t="s">
        <v>8396</v>
      </c>
      <c r="O318" t="s">
        <v>9122</v>
      </c>
    </row>
    <row r="319" spans="2:15">
      <c r="B319">
        <v>38</v>
      </c>
      <c r="H319">
        <v>7.5</v>
      </c>
      <c r="J319" t="s">
        <v>8038</v>
      </c>
      <c r="K319" t="s">
        <v>8047</v>
      </c>
      <c r="L319" t="s">
        <v>8055</v>
      </c>
      <c r="M319" t="s">
        <v>8081</v>
      </c>
      <c r="N319" t="s">
        <v>8397</v>
      </c>
      <c r="O319" t="s">
        <v>9123</v>
      </c>
    </row>
    <row r="320" spans="2:15">
      <c r="B320">
        <v>96</v>
      </c>
      <c r="H320">
        <v>7.5</v>
      </c>
      <c r="J320" t="s">
        <v>8038</v>
      </c>
      <c r="K320" t="s">
        <v>8047</v>
      </c>
      <c r="L320" t="s">
        <v>8055</v>
      </c>
      <c r="M320" t="s">
        <v>8081</v>
      </c>
      <c r="N320" t="s">
        <v>8398</v>
      </c>
      <c r="O320" t="s">
        <v>9124</v>
      </c>
    </row>
    <row r="321" spans="2:15">
      <c r="B321">
        <v>28</v>
      </c>
      <c r="H321">
        <v>7.5</v>
      </c>
      <c r="J321" t="s">
        <v>8038</v>
      </c>
      <c r="K321" t="s">
        <v>8047</v>
      </c>
      <c r="L321" t="s">
        <v>8055</v>
      </c>
      <c r="M321" t="s">
        <v>8081</v>
      </c>
      <c r="N321" t="s">
        <v>8399</v>
      </c>
      <c r="O321" t="s">
        <v>9125</v>
      </c>
    </row>
    <row r="322" spans="2:15">
      <c r="B322">
        <v>56</v>
      </c>
      <c r="H322">
        <v>7.5</v>
      </c>
      <c r="J322" t="s">
        <v>8038</v>
      </c>
      <c r="K322" t="s">
        <v>8047</v>
      </c>
      <c r="L322" t="s">
        <v>8055</v>
      </c>
      <c r="M322" t="s">
        <v>8081</v>
      </c>
      <c r="N322" t="s">
        <v>8400</v>
      </c>
      <c r="O322" t="s">
        <v>9126</v>
      </c>
    </row>
    <row r="323" spans="2:15">
      <c r="B323">
        <v>66</v>
      </c>
      <c r="H323">
        <v>7.5</v>
      </c>
      <c r="J323" t="s">
        <v>8038</v>
      </c>
      <c r="K323" t="s">
        <v>8047</v>
      </c>
      <c r="L323" t="s">
        <v>8055</v>
      </c>
      <c r="M323" t="s">
        <v>8081</v>
      </c>
      <c r="N323" t="s">
        <v>8401</v>
      </c>
      <c r="O323" t="s">
        <v>9127</v>
      </c>
    </row>
    <row r="324" spans="2:15">
      <c r="B324">
        <v>29</v>
      </c>
      <c r="H324">
        <v>7.5</v>
      </c>
      <c r="J324" t="s">
        <v>8038</v>
      </c>
      <c r="K324" t="s">
        <v>8047</v>
      </c>
      <c r="L324" t="s">
        <v>8055</v>
      </c>
      <c r="M324" t="s">
        <v>8081</v>
      </c>
      <c r="N324" t="s">
        <v>8402</v>
      </c>
      <c r="O324" t="s">
        <v>9128</v>
      </c>
    </row>
    <row r="325" spans="2:15">
      <c r="B325">
        <v>110</v>
      </c>
      <c r="H325">
        <v>7.5</v>
      </c>
      <c r="J325" t="s">
        <v>8038</v>
      </c>
      <c r="K325" t="s">
        <v>8047</v>
      </c>
      <c r="L325" t="s">
        <v>8055</v>
      </c>
      <c r="M325" t="s">
        <v>8081</v>
      </c>
      <c r="N325" t="s">
        <v>8403</v>
      </c>
      <c r="O325" t="s">
        <v>9129</v>
      </c>
    </row>
    <row r="326" spans="2:15">
      <c r="B326">
        <v>67</v>
      </c>
      <c r="H326">
        <v>7.5</v>
      </c>
      <c r="J326" t="s">
        <v>8038</v>
      </c>
      <c r="K326" t="s">
        <v>8047</v>
      </c>
      <c r="L326" t="s">
        <v>8055</v>
      </c>
      <c r="M326" t="s">
        <v>8081</v>
      </c>
      <c r="N326" t="s">
        <v>8404</v>
      </c>
      <c r="O326" t="s">
        <v>9130</v>
      </c>
    </row>
    <row r="327" spans="2:15">
      <c r="B327">
        <v>94</v>
      </c>
      <c r="H327">
        <v>7.5</v>
      </c>
      <c r="J327" t="s">
        <v>8038</v>
      </c>
      <c r="K327" t="s">
        <v>8047</v>
      </c>
      <c r="L327" t="s">
        <v>8055</v>
      </c>
      <c r="M327" t="s">
        <v>8081</v>
      </c>
      <c r="N327" t="s">
        <v>8405</v>
      </c>
      <c r="O327" t="s">
        <v>9131</v>
      </c>
    </row>
    <row r="328" spans="2:15">
      <c r="B328">
        <v>73</v>
      </c>
      <c r="H328">
        <v>7.5</v>
      </c>
      <c r="J328" t="s">
        <v>8038</v>
      </c>
      <c r="K328" t="s">
        <v>8047</v>
      </c>
      <c r="L328" t="s">
        <v>8055</v>
      </c>
      <c r="M328" t="s">
        <v>8081</v>
      </c>
      <c r="N328" t="s">
        <v>8406</v>
      </c>
      <c r="O328" t="s">
        <v>9132</v>
      </c>
    </row>
    <row r="329" spans="2:15">
      <c r="B329">
        <v>89</v>
      </c>
      <c r="H329">
        <v>7.5</v>
      </c>
      <c r="J329" t="s">
        <v>8038</v>
      </c>
      <c r="K329" t="s">
        <v>8047</v>
      </c>
      <c r="L329" t="s">
        <v>8055</v>
      </c>
      <c r="M329" t="s">
        <v>8081</v>
      </c>
      <c r="N329" t="s">
        <v>8407</v>
      </c>
      <c r="O329" t="s">
        <v>9133</v>
      </c>
    </row>
    <row r="330" spans="2:15">
      <c r="B330">
        <v>45</v>
      </c>
      <c r="H330">
        <v>7.5</v>
      </c>
      <c r="J330" t="s">
        <v>8038</v>
      </c>
      <c r="K330" t="s">
        <v>8047</v>
      </c>
      <c r="L330" t="s">
        <v>8055</v>
      </c>
      <c r="M330" t="s">
        <v>8081</v>
      </c>
      <c r="N330" t="s">
        <v>8408</v>
      </c>
      <c r="O330" t="s">
        <v>9134</v>
      </c>
    </row>
    <row r="331" spans="2:15">
      <c r="B331">
        <v>61</v>
      </c>
      <c r="H331">
        <v>7.5</v>
      </c>
      <c r="J331" t="s">
        <v>8038</v>
      </c>
      <c r="K331" t="s">
        <v>8047</v>
      </c>
      <c r="L331" t="s">
        <v>8055</v>
      </c>
      <c r="M331" t="s">
        <v>8081</v>
      </c>
      <c r="N331" t="s">
        <v>8409</v>
      </c>
      <c r="O331" t="s">
        <v>9135</v>
      </c>
    </row>
    <row r="332" spans="2:15">
      <c r="B332">
        <v>86</v>
      </c>
      <c r="H332">
        <v>7.5</v>
      </c>
      <c r="J332" t="s">
        <v>8038</v>
      </c>
      <c r="K332" t="s">
        <v>8047</v>
      </c>
      <c r="L332" t="s">
        <v>8055</v>
      </c>
      <c r="M332" t="s">
        <v>8081</v>
      </c>
      <c r="N332" t="s">
        <v>8410</v>
      </c>
      <c r="O332" t="s">
        <v>9136</v>
      </c>
    </row>
    <row r="333" spans="2:15">
      <c r="B333">
        <v>93</v>
      </c>
      <c r="H333">
        <v>7.5</v>
      </c>
      <c r="J333" t="s">
        <v>8038</v>
      </c>
      <c r="K333" t="s">
        <v>8047</v>
      </c>
      <c r="L333" t="s">
        <v>8055</v>
      </c>
      <c r="M333" t="s">
        <v>8081</v>
      </c>
      <c r="N333" t="s">
        <v>8411</v>
      </c>
      <c r="O333" t="s">
        <v>9137</v>
      </c>
    </row>
    <row r="334" spans="2:15">
      <c r="B334">
        <v>100</v>
      </c>
      <c r="H334">
        <v>7.5</v>
      </c>
      <c r="J334" t="s">
        <v>8038</v>
      </c>
      <c r="K334" t="s">
        <v>8047</v>
      </c>
      <c r="L334" t="s">
        <v>8055</v>
      </c>
      <c r="M334" t="s">
        <v>8081</v>
      </c>
      <c r="N334" t="s">
        <v>8412</v>
      </c>
      <c r="O334" t="s">
        <v>9138</v>
      </c>
    </row>
    <row r="335" spans="2:15">
      <c r="B335">
        <v>8</v>
      </c>
      <c r="H335">
        <v>7.5</v>
      </c>
      <c r="J335" t="s">
        <v>8038</v>
      </c>
      <c r="K335" t="s">
        <v>8047</v>
      </c>
      <c r="L335" t="s">
        <v>8055</v>
      </c>
      <c r="M335" t="s">
        <v>8081</v>
      </c>
      <c r="N335" t="s">
        <v>8413</v>
      </c>
      <c r="O335" t="s">
        <v>9139</v>
      </c>
    </row>
    <row r="336" spans="2:15">
      <c r="B336">
        <v>80</v>
      </c>
      <c r="H336">
        <v>7.5</v>
      </c>
      <c r="J336" t="s">
        <v>8038</v>
      </c>
      <c r="K336" t="s">
        <v>8047</v>
      </c>
      <c r="L336" t="s">
        <v>8055</v>
      </c>
      <c r="M336" t="s">
        <v>8081</v>
      </c>
      <c r="N336" t="s">
        <v>8414</v>
      </c>
      <c r="O336" t="s">
        <v>9140</v>
      </c>
    </row>
    <row r="337" spans="2:15">
      <c r="B337">
        <v>190</v>
      </c>
      <c r="H337">
        <v>7.5</v>
      </c>
      <c r="J337" t="s">
        <v>8038</v>
      </c>
      <c r="K337" t="s">
        <v>8047</v>
      </c>
      <c r="L337" t="s">
        <v>8055</v>
      </c>
      <c r="M337" t="s">
        <v>8081</v>
      </c>
      <c r="N337" t="s">
        <v>8415</v>
      </c>
      <c r="O337" t="s">
        <v>9141</v>
      </c>
    </row>
    <row r="338" spans="2:15">
      <c r="B338">
        <v>120</v>
      </c>
      <c r="H338">
        <v>7.5</v>
      </c>
      <c r="J338" t="s">
        <v>8038</v>
      </c>
      <c r="K338" t="s">
        <v>8047</v>
      </c>
      <c r="L338" t="s">
        <v>8055</v>
      </c>
      <c r="M338" t="s">
        <v>8081</v>
      </c>
      <c r="N338" t="s">
        <v>8416</v>
      </c>
      <c r="O338" t="s">
        <v>9142</v>
      </c>
    </row>
    <row r="339" spans="2:15">
      <c r="B339">
        <v>280</v>
      </c>
      <c r="H339">
        <v>7.5</v>
      </c>
      <c r="J339" t="s">
        <v>8038</v>
      </c>
      <c r="K339" t="s">
        <v>8047</v>
      </c>
      <c r="L339" t="s">
        <v>8055</v>
      </c>
      <c r="M339" t="s">
        <v>8081</v>
      </c>
      <c r="N339" t="s">
        <v>8417</v>
      </c>
      <c r="O339" t="s">
        <v>9143</v>
      </c>
    </row>
    <row r="340" spans="2:15">
      <c r="B340">
        <v>880</v>
      </c>
      <c r="H340">
        <v>7.5</v>
      </c>
      <c r="J340" t="s">
        <v>8038</v>
      </c>
      <c r="K340" t="s">
        <v>8047</v>
      </c>
      <c r="L340" t="s">
        <v>8055</v>
      </c>
      <c r="M340" t="s">
        <v>8081</v>
      </c>
      <c r="N340" t="s">
        <v>8418</v>
      </c>
      <c r="O340" t="s">
        <v>9144</v>
      </c>
    </row>
    <row r="341" spans="2:15">
      <c r="B341">
        <v>1700</v>
      </c>
      <c r="H341">
        <v>7.5</v>
      </c>
      <c r="J341" t="s">
        <v>8038</v>
      </c>
      <c r="K341" t="s">
        <v>8047</v>
      </c>
      <c r="L341" t="s">
        <v>8055</v>
      </c>
      <c r="M341" t="s">
        <v>8081</v>
      </c>
      <c r="N341" t="s">
        <v>8419</v>
      </c>
      <c r="O341" t="s">
        <v>9145</v>
      </c>
    </row>
    <row r="342" spans="2:15">
      <c r="B342">
        <v>2600</v>
      </c>
      <c r="H342">
        <v>7.5</v>
      </c>
      <c r="J342" t="s">
        <v>8038</v>
      </c>
      <c r="K342" t="s">
        <v>8047</v>
      </c>
      <c r="L342" t="s">
        <v>8055</v>
      </c>
      <c r="M342" t="s">
        <v>8081</v>
      </c>
      <c r="N342" t="s">
        <v>8420</v>
      </c>
      <c r="O342" t="s">
        <v>9146</v>
      </c>
    </row>
    <row r="343" spans="2:15">
      <c r="B343">
        <v>355</v>
      </c>
      <c r="H343">
        <v>7.5</v>
      </c>
      <c r="J343" t="s">
        <v>8038</v>
      </c>
      <c r="K343" t="s">
        <v>8047</v>
      </c>
      <c r="L343" t="s">
        <v>8055</v>
      </c>
      <c r="M343" t="s">
        <v>8081</v>
      </c>
      <c r="N343" t="s">
        <v>8421</v>
      </c>
      <c r="O343" t="s">
        <v>9147</v>
      </c>
    </row>
    <row r="344" spans="2:15">
      <c r="B344">
        <v>49</v>
      </c>
      <c r="H344">
        <v>7.5</v>
      </c>
      <c r="J344" t="s">
        <v>8038</v>
      </c>
      <c r="K344" t="s">
        <v>8047</v>
      </c>
      <c r="L344" t="s">
        <v>8055</v>
      </c>
      <c r="M344" t="s">
        <v>8081</v>
      </c>
      <c r="N344" t="s">
        <v>8422</v>
      </c>
      <c r="O344" t="s">
        <v>9148</v>
      </c>
    </row>
    <row r="345" spans="2:15">
      <c r="B345">
        <v>215</v>
      </c>
      <c r="H345">
        <v>7.5</v>
      </c>
      <c r="J345" t="s">
        <v>8038</v>
      </c>
      <c r="K345" t="s">
        <v>8047</v>
      </c>
      <c r="L345" t="s">
        <v>8055</v>
      </c>
      <c r="M345" t="s">
        <v>8081</v>
      </c>
      <c r="N345" t="s">
        <v>8423</v>
      </c>
      <c r="O345" t="s">
        <v>9149</v>
      </c>
    </row>
    <row r="346" spans="2:15">
      <c r="B346">
        <v>140</v>
      </c>
      <c r="H346">
        <v>7.5</v>
      </c>
      <c r="J346" t="s">
        <v>8038</v>
      </c>
      <c r="K346" t="s">
        <v>8047</v>
      </c>
      <c r="L346" t="s">
        <v>8055</v>
      </c>
      <c r="M346" t="s">
        <v>8081</v>
      </c>
      <c r="N346" t="s">
        <v>8424</v>
      </c>
      <c r="O346" t="s">
        <v>9150</v>
      </c>
    </row>
    <row r="347" spans="2:15">
      <c r="B347">
        <v>9</v>
      </c>
      <c r="H347">
        <v>7.5</v>
      </c>
      <c r="J347" t="s">
        <v>8038</v>
      </c>
      <c r="K347" t="s">
        <v>8047</v>
      </c>
      <c r="L347" t="s">
        <v>8055</v>
      </c>
      <c r="M347" t="s">
        <v>8081</v>
      </c>
      <c r="N347" t="s">
        <v>8425</v>
      </c>
      <c r="O347" t="s">
        <v>9151</v>
      </c>
    </row>
    <row r="348" spans="2:15">
      <c r="B348">
        <v>23</v>
      </c>
      <c r="H348">
        <v>7.5</v>
      </c>
      <c r="J348" t="s">
        <v>8038</v>
      </c>
      <c r="K348" t="s">
        <v>8047</v>
      </c>
      <c r="L348" t="s">
        <v>8055</v>
      </c>
      <c r="M348" t="s">
        <v>8081</v>
      </c>
      <c r="N348" t="s">
        <v>8426</v>
      </c>
      <c r="O348" t="s">
        <v>9152</v>
      </c>
    </row>
    <row r="349" spans="2:15">
      <c r="B349">
        <v>34</v>
      </c>
      <c r="H349">
        <v>7.5</v>
      </c>
      <c r="J349" t="s">
        <v>8038</v>
      </c>
      <c r="K349" t="s">
        <v>8047</v>
      </c>
      <c r="L349" t="s">
        <v>8055</v>
      </c>
      <c r="M349" t="s">
        <v>8081</v>
      </c>
      <c r="N349" t="s">
        <v>8427</v>
      </c>
      <c r="O349" t="s">
        <v>9153</v>
      </c>
    </row>
    <row r="350" spans="2:15">
      <c r="B350">
        <v>47</v>
      </c>
      <c r="H350">
        <v>7.5</v>
      </c>
      <c r="J350" t="s">
        <v>8038</v>
      </c>
      <c r="K350" t="s">
        <v>8047</v>
      </c>
      <c r="L350" t="s">
        <v>8055</v>
      </c>
      <c r="M350" t="s">
        <v>8081</v>
      </c>
      <c r="N350" t="s">
        <v>8428</v>
      </c>
      <c r="O350" t="s">
        <v>9154</v>
      </c>
    </row>
    <row r="351" spans="2:15">
      <c r="B351">
        <v>47</v>
      </c>
      <c r="H351">
        <v>7.5</v>
      </c>
      <c r="J351" t="s">
        <v>8038</v>
      </c>
      <c r="K351" t="s">
        <v>8047</v>
      </c>
      <c r="L351" t="s">
        <v>8055</v>
      </c>
      <c r="M351" t="s">
        <v>8081</v>
      </c>
      <c r="N351" t="s">
        <v>8429</v>
      </c>
      <c r="O351" t="s">
        <v>9155</v>
      </c>
    </row>
    <row r="352" spans="2:15">
      <c r="B352">
        <v>62</v>
      </c>
      <c r="H352">
        <v>7.5</v>
      </c>
      <c r="J352" t="s">
        <v>8038</v>
      </c>
      <c r="K352" t="s">
        <v>8047</v>
      </c>
      <c r="L352" t="s">
        <v>8055</v>
      </c>
      <c r="M352" t="s">
        <v>8081</v>
      </c>
      <c r="N352" t="s">
        <v>8430</v>
      </c>
      <c r="O352" t="s">
        <v>9156</v>
      </c>
    </row>
    <row r="353" spans="2:15">
      <c r="B353">
        <v>60</v>
      </c>
      <c r="H353">
        <v>7.5</v>
      </c>
      <c r="J353" t="s">
        <v>8038</v>
      </c>
      <c r="K353" t="s">
        <v>8047</v>
      </c>
      <c r="L353" t="s">
        <v>8055</v>
      </c>
      <c r="M353" t="s">
        <v>8081</v>
      </c>
      <c r="N353" t="s">
        <v>8431</v>
      </c>
      <c r="O353" t="s">
        <v>9157</v>
      </c>
    </row>
    <row r="354" spans="2:15">
      <c r="B354">
        <v>75</v>
      </c>
      <c r="H354">
        <v>7.5</v>
      </c>
      <c r="J354" t="s">
        <v>8038</v>
      </c>
      <c r="K354" t="s">
        <v>8047</v>
      </c>
      <c r="L354" t="s">
        <v>8055</v>
      </c>
      <c r="M354" t="s">
        <v>8081</v>
      </c>
      <c r="N354" t="s">
        <v>8432</v>
      </c>
      <c r="O354" t="s">
        <v>9158</v>
      </c>
    </row>
    <row r="355" spans="2:15">
      <c r="B355">
        <v>69</v>
      </c>
      <c r="H355">
        <v>7.5</v>
      </c>
      <c r="J355" t="s">
        <v>8038</v>
      </c>
      <c r="K355" t="s">
        <v>8047</v>
      </c>
      <c r="L355" t="s">
        <v>8055</v>
      </c>
      <c r="M355" t="s">
        <v>8081</v>
      </c>
      <c r="N355" t="s">
        <v>8433</v>
      </c>
      <c r="O355" t="s">
        <v>9159</v>
      </c>
    </row>
    <row r="356" spans="2:15">
      <c r="B356">
        <v>38</v>
      </c>
      <c r="H356">
        <v>7.5</v>
      </c>
      <c r="J356" t="s">
        <v>8038</v>
      </c>
      <c r="K356" t="s">
        <v>8047</v>
      </c>
      <c r="L356" t="s">
        <v>8055</v>
      </c>
      <c r="M356" t="s">
        <v>8081</v>
      </c>
      <c r="N356" t="s">
        <v>8434</v>
      </c>
      <c r="O356" t="s">
        <v>9160</v>
      </c>
    </row>
    <row r="357" spans="2:15">
      <c r="B357">
        <v>31</v>
      </c>
      <c r="H357">
        <v>7.5</v>
      </c>
      <c r="J357" t="s">
        <v>8038</v>
      </c>
      <c r="K357" t="s">
        <v>8047</v>
      </c>
      <c r="L357" t="s">
        <v>8055</v>
      </c>
      <c r="M357" t="s">
        <v>8081</v>
      </c>
      <c r="N357" t="s">
        <v>8435</v>
      </c>
      <c r="O357" t="s">
        <v>9161</v>
      </c>
    </row>
    <row r="358" spans="2:15">
      <c r="B358">
        <v>18</v>
      </c>
      <c r="H358">
        <v>7.5</v>
      </c>
      <c r="J358" t="s">
        <v>8038</v>
      </c>
      <c r="K358" t="s">
        <v>8047</v>
      </c>
      <c r="L358" t="s">
        <v>8055</v>
      </c>
      <c r="M358" t="s">
        <v>8081</v>
      </c>
      <c r="N358" t="s">
        <v>8436</v>
      </c>
      <c r="O358" t="s">
        <v>9162</v>
      </c>
    </row>
    <row r="359" spans="2:15">
      <c r="B359">
        <v>34</v>
      </c>
      <c r="H359">
        <v>7.5</v>
      </c>
      <c r="J359" t="s">
        <v>8038</v>
      </c>
      <c r="K359" t="s">
        <v>8047</v>
      </c>
      <c r="L359" t="s">
        <v>8055</v>
      </c>
      <c r="M359" t="s">
        <v>8081</v>
      </c>
      <c r="N359" t="s">
        <v>8437</v>
      </c>
      <c r="O359" t="s">
        <v>9163</v>
      </c>
    </row>
    <row r="360" spans="2:15">
      <c r="B360">
        <v>200</v>
      </c>
      <c r="H360">
        <v>7.5</v>
      </c>
      <c r="J360" t="s">
        <v>8038</v>
      </c>
      <c r="K360" t="s">
        <v>8047</v>
      </c>
      <c r="L360" t="s">
        <v>8055</v>
      </c>
      <c r="M360" t="s">
        <v>8081</v>
      </c>
      <c r="N360" t="s">
        <v>8438</v>
      </c>
      <c r="O360" t="s">
        <v>9164</v>
      </c>
    </row>
    <row r="361" spans="2:15">
      <c r="B361">
        <v>1800</v>
      </c>
      <c r="H361">
        <v>7.5</v>
      </c>
      <c r="J361" t="s">
        <v>8038</v>
      </c>
      <c r="K361" t="s">
        <v>8047</v>
      </c>
      <c r="L361" t="s">
        <v>8055</v>
      </c>
      <c r="M361" t="s">
        <v>8081</v>
      </c>
      <c r="N361" t="s">
        <v>8439</v>
      </c>
      <c r="O361" t="s">
        <v>9165</v>
      </c>
    </row>
    <row r="362" spans="2:15">
      <c r="B362">
        <v>41</v>
      </c>
      <c r="H362">
        <v>7.5</v>
      </c>
      <c r="J362" t="s">
        <v>8038</v>
      </c>
      <c r="K362" t="s">
        <v>8047</v>
      </c>
      <c r="L362" t="s">
        <v>8055</v>
      </c>
      <c r="M362" t="s">
        <v>8081</v>
      </c>
      <c r="N362" t="s">
        <v>8440</v>
      </c>
      <c r="O362" t="s">
        <v>9166</v>
      </c>
    </row>
    <row r="363" spans="2:15">
      <c r="B363">
        <v>38</v>
      </c>
      <c r="H363">
        <v>7.5</v>
      </c>
      <c r="J363" t="s">
        <v>8038</v>
      </c>
      <c r="K363" t="s">
        <v>8047</v>
      </c>
      <c r="L363" t="s">
        <v>8055</v>
      </c>
      <c r="M363" t="s">
        <v>8081</v>
      </c>
      <c r="N363" t="s">
        <v>8441</v>
      </c>
      <c r="O363" t="s">
        <v>9167</v>
      </c>
    </row>
    <row r="364" spans="2:15">
      <c r="B364">
        <v>170</v>
      </c>
      <c r="H364">
        <v>7.5</v>
      </c>
      <c r="J364" t="s">
        <v>8038</v>
      </c>
      <c r="K364" t="s">
        <v>8047</v>
      </c>
      <c r="L364" t="s">
        <v>8055</v>
      </c>
      <c r="M364" t="s">
        <v>8081</v>
      </c>
      <c r="N364" t="s">
        <v>8442</v>
      </c>
      <c r="O364" t="s">
        <v>9168</v>
      </c>
    </row>
    <row r="365" spans="2:15">
      <c r="B365">
        <v>39</v>
      </c>
      <c r="H365">
        <v>7.5</v>
      </c>
      <c r="J365" t="s">
        <v>8038</v>
      </c>
      <c r="K365" t="s">
        <v>8047</v>
      </c>
      <c r="L365" t="s">
        <v>8055</v>
      </c>
      <c r="M365" t="s">
        <v>8081</v>
      </c>
      <c r="N365" t="s">
        <v>8443</v>
      </c>
      <c r="O365" t="s">
        <v>9169</v>
      </c>
    </row>
    <row r="366" spans="2:15">
      <c r="B366">
        <v>38</v>
      </c>
      <c r="H366">
        <v>7.5</v>
      </c>
      <c r="J366" t="s">
        <v>8038</v>
      </c>
      <c r="K366" t="s">
        <v>8047</v>
      </c>
      <c r="L366" t="s">
        <v>8055</v>
      </c>
      <c r="M366" t="s">
        <v>8081</v>
      </c>
      <c r="N366" t="s">
        <v>8444</v>
      </c>
      <c r="O366" t="s">
        <v>9170</v>
      </c>
    </row>
    <row r="367" spans="2:15">
      <c r="B367">
        <v>86</v>
      </c>
      <c r="H367">
        <v>7.5</v>
      </c>
      <c r="J367" t="s">
        <v>8038</v>
      </c>
      <c r="K367" t="s">
        <v>8047</v>
      </c>
      <c r="L367" t="s">
        <v>8055</v>
      </c>
      <c r="M367" t="s">
        <v>8081</v>
      </c>
      <c r="N367" t="s">
        <v>8445</v>
      </c>
      <c r="O367" t="s">
        <v>9171</v>
      </c>
    </row>
    <row r="368" spans="2:15">
      <c r="B368">
        <v>8</v>
      </c>
      <c r="H368">
        <v>7.5</v>
      </c>
      <c r="J368" t="s">
        <v>8038</v>
      </c>
      <c r="K368" t="s">
        <v>8047</v>
      </c>
      <c r="L368" t="s">
        <v>8055</v>
      </c>
      <c r="M368" t="s">
        <v>8081</v>
      </c>
      <c r="N368" t="s">
        <v>8446</v>
      </c>
      <c r="O368" t="s">
        <v>9172</v>
      </c>
    </row>
    <row r="369" spans="2:15">
      <c r="B369">
        <v>20</v>
      </c>
      <c r="H369">
        <v>7.5</v>
      </c>
      <c r="J369" t="s">
        <v>8038</v>
      </c>
      <c r="K369" t="s">
        <v>8047</v>
      </c>
      <c r="L369" t="s">
        <v>8055</v>
      </c>
      <c r="M369" t="s">
        <v>8081</v>
      </c>
      <c r="N369" t="s">
        <v>8447</v>
      </c>
      <c r="O369" t="s">
        <v>9173</v>
      </c>
    </row>
    <row r="370" spans="2:15">
      <c r="B370">
        <v>65</v>
      </c>
      <c r="H370">
        <v>7.5</v>
      </c>
      <c r="J370" t="s">
        <v>8038</v>
      </c>
      <c r="K370" t="s">
        <v>8047</v>
      </c>
      <c r="L370" t="s">
        <v>8055</v>
      </c>
      <c r="M370" t="s">
        <v>8081</v>
      </c>
      <c r="N370" t="s">
        <v>8448</v>
      </c>
      <c r="O370" t="s">
        <v>9174</v>
      </c>
    </row>
    <row r="371" spans="2:15">
      <c r="B371">
        <v>140</v>
      </c>
      <c r="H371">
        <v>7.5</v>
      </c>
      <c r="J371" t="s">
        <v>8038</v>
      </c>
      <c r="K371" t="s">
        <v>8047</v>
      </c>
      <c r="L371" t="s">
        <v>8055</v>
      </c>
      <c r="M371" t="s">
        <v>8081</v>
      </c>
      <c r="N371" t="s">
        <v>8449</v>
      </c>
      <c r="O371" t="s">
        <v>9175</v>
      </c>
    </row>
    <row r="372" spans="2:15">
      <c r="B372">
        <v>13</v>
      </c>
      <c r="H372">
        <v>7.5</v>
      </c>
      <c r="J372" t="s">
        <v>8038</v>
      </c>
      <c r="K372" t="s">
        <v>8047</v>
      </c>
      <c r="L372" t="s">
        <v>8055</v>
      </c>
      <c r="M372" t="s">
        <v>8081</v>
      </c>
      <c r="N372" t="s">
        <v>8450</v>
      </c>
      <c r="O372" t="s">
        <v>9176</v>
      </c>
    </row>
    <row r="373" spans="2:15">
      <c r="B373">
        <v>15</v>
      </c>
      <c r="H373">
        <v>7.5</v>
      </c>
      <c r="J373" t="s">
        <v>8038</v>
      </c>
      <c r="K373" t="s">
        <v>8047</v>
      </c>
      <c r="L373" t="s">
        <v>8055</v>
      </c>
      <c r="M373" t="s">
        <v>8081</v>
      </c>
      <c r="N373" t="s">
        <v>8451</v>
      </c>
      <c r="O373" t="s">
        <v>9177</v>
      </c>
    </row>
    <row r="374" spans="2:15">
      <c r="B374">
        <v>12</v>
      </c>
      <c r="H374">
        <v>7.5</v>
      </c>
      <c r="J374" t="s">
        <v>8038</v>
      </c>
      <c r="K374" t="s">
        <v>8047</v>
      </c>
      <c r="L374" t="s">
        <v>8055</v>
      </c>
      <c r="M374" t="s">
        <v>8081</v>
      </c>
      <c r="N374" t="s">
        <v>8452</v>
      </c>
      <c r="O374" t="s">
        <v>9178</v>
      </c>
    </row>
    <row r="375" spans="2:15">
      <c r="B375">
        <v>16</v>
      </c>
      <c r="H375">
        <v>7.5</v>
      </c>
      <c r="J375" t="s">
        <v>8038</v>
      </c>
      <c r="K375" t="s">
        <v>8047</v>
      </c>
      <c r="L375" t="s">
        <v>8055</v>
      </c>
      <c r="M375" t="s">
        <v>8081</v>
      </c>
      <c r="N375" t="s">
        <v>8453</v>
      </c>
      <c r="O375" t="s">
        <v>9179</v>
      </c>
    </row>
    <row r="376" spans="2:15">
      <c r="B376">
        <v>13</v>
      </c>
      <c r="H376">
        <v>7.5</v>
      </c>
      <c r="J376" t="s">
        <v>8038</v>
      </c>
      <c r="K376" t="s">
        <v>8047</v>
      </c>
      <c r="L376" t="s">
        <v>8055</v>
      </c>
      <c r="M376" t="s">
        <v>8081</v>
      </c>
      <c r="N376" t="s">
        <v>8454</v>
      </c>
      <c r="O376" t="s">
        <v>9180</v>
      </c>
    </row>
    <row r="377" spans="2:15">
      <c r="B377">
        <v>57</v>
      </c>
      <c r="H377">
        <v>7.5</v>
      </c>
      <c r="J377" t="s">
        <v>8038</v>
      </c>
      <c r="K377" t="s">
        <v>8047</v>
      </c>
      <c r="L377" t="s">
        <v>8055</v>
      </c>
      <c r="M377" t="s">
        <v>8081</v>
      </c>
      <c r="N377" t="s">
        <v>8455</v>
      </c>
      <c r="O377" t="s">
        <v>9181</v>
      </c>
    </row>
    <row r="378" spans="2:15">
      <c r="B378">
        <v>180</v>
      </c>
      <c r="H378">
        <v>7.5</v>
      </c>
      <c r="J378" t="s">
        <v>8038</v>
      </c>
      <c r="K378" t="s">
        <v>8047</v>
      </c>
      <c r="L378" t="s">
        <v>8055</v>
      </c>
      <c r="M378" t="s">
        <v>8081</v>
      </c>
      <c r="N378" t="s">
        <v>8456</v>
      </c>
      <c r="O378" t="s">
        <v>9182</v>
      </c>
    </row>
    <row r="379" spans="2:15">
      <c r="B379">
        <v>76</v>
      </c>
      <c r="H379">
        <v>7.5</v>
      </c>
      <c r="J379" t="s">
        <v>8038</v>
      </c>
      <c r="K379" t="s">
        <v>8047</v>
      </c>
      <c r="L379" t="s">
        <v>8055</v>
      </c>
      <c r="M379" t="s">
        <v>8081</v>
      </c>
      <c r="N379" t="s">
        <v>8457</v>
      </c>
      <c r="O379" t="s">
        <v>9183</v>
      </c>
    </row>
    <row r="380" spans="2:15">
      <c r="B380">
        <v>14</v>
      </c>
      <c r="H380">
        <v>7.5</v>
      </c>
      <c r="J380" t="s">
        <v>8038</v>
      </c>
      <c r="K380" t="s">
        <v>8047</v>
      </c>
      <c r="L380" t="s">
        <v>8055</v>
      </c>
      <c r="M380" t="s">
        <v>8081</v>
      </c>
      <c r="N380" t="s">
        <v>8458</v>
      </c>
      <c r="O380" t="s">
        <v>9184</v>
      </c>
    </row>
    <row r="381" spans="2:15">
      <c r="B381">
        <v>9</v>
      </c>
      <c r="H381">
        <v>7.5</v>
      </c>
      <c r="J381" t="s">
        <v>8038</v>
      </c>
      <c r="K381" t="s">
        <v>8047</v>
      </c>
      <c r="L381" t="s">
        <v>8055</v>
      </c>
      <c r="M381" t="s">
        <v>8081</v>
      </c>
      <c r="N381" t="s">
        <v>8459</v>
      </c>
      <c r="O381" t="s">
        <v>9185</v>
      </c>
    </row>
    <row r="382" spans="2:15">
      <c r="B382">
        <v>12</v>
      </c>
      <c r="H382">
        <v>7.5</v>
      </c>
      <c r="J382" t="s">
        <v>8038</v>
      </c>
      <c r="K382" t="s">
        <v>8047</v>
      </c>
      <c r="L382" t="s">
        <v>8055</v>
      </c>
      <c r="M382" t="s">
        <v>8081</v>
      </c>
      <c r="N382" t="s">
        <v>8460</v>
      </c>
      <c r="O382" t="s">
        <v>9186</v>
      </c>
    </row>
    <row r="383" spans="2:15">
      <c r="B383">
        <v>15</v>
      </c>
      <c r="H383">
        <v>7.5</v>
      </c>
      <c r="J383" t="s">
        <v>8038</v>
      </c>
      <c r="K383" t="s">
        <v>8047</v>
      </c>
      <c r="L383" t="s">
        <v>8055</v>
      </c>
      <c r="M383" t="s">
        <v>8081</v>
      </c>
      <c r="N383" t="s">
        <v>8461</v>
      </c>
      <c r="O383" t="s">
        <v>9187</v>
      </c>
    </row>
    <row r="384" spans="2:15">
      <c r="B384">
        <v>22</v>
      </c>
      <c r="H384">
        <v>7.5</v>
      </c>
      <c r="J384" t="s">
        <v>8038</v>
      </c>
      <c r="K384" t="s">
        <v>8047</v>
      </c>
      <c r="L384" t="s">
        <v>8055</v>
      </c>
      <c r="M384" t="s">
        <v>8081</v>
      </c>
      <c r="N384" t="s">
        <v>8462</v>
      </c>
      <c r="O384" t="s">
        <v>9188</v>
      </c>
    </row>
    <row r="385" spans="2:15">
      <c r="B385">
        <v>24</v>
      </c>
      <c r="H385">
        <v>7.5</v>
      </c>
      <c r="J385" t="s">
        <v>8038</v>
      </c>
      <c r="K385" t="s">
        <v>8047</v>
      </c>
      <c r="L385" t="s">
        <v>8055</v>
      </c>
      <c r="M385" t="s">
        <v>8081</v>
      </c>
      <c r="N385" t="s">
        <v>8463</v>
      </c>
      <c r="O385" t="s">
        <v>9189</v>
      </c>
    </row>
    <row r="386" spans="2:15">
      <c r="B386">
        <v>40</v>
      </c>
      <c r="H386">
        <v>7.5</v>
      </c>
      <c r="J386" t="s">
        <v>8038</v>
      </c>
      <c r="K386" t="s">
        <v>8047</v>
      </c>
      <c r="L386" t="s">
        <v>8055</v>
      </c>
      <c r="M386" t="s">
        <v>8081</v>
      </c>
      <c r="N386" t="s">
        <v>8464</v>
      </c>
      <c r="O386" t="s">
        <v>9190</v>
      </c>
    </row>
    <row r="387" spans="2:15">
      <c r="B387">
        <v>40</v>
      </c>
      <c r="H387">
        <v>7.5</v>
      </c>
      <c r="J387" t="s">
        <v>8038</v>
      </c>
      <c r="K387" t="s">
        <v>8047</v>
      </c>
      <c r="L387" t="s">
        <v>8055</v>
      </c>
      <c r="M387" t="s">
        <v>8081</v>
      </c>
      <c r="N387" t="s">
        <v>8465</v>
      </c>
      <c r="O387" t="s">
        <v>9191</v>
      </c>
    </row>
    <row r="388" spans="2:15">
      <c r="B388">
        <v>130</v>
      </c>
      <c r="H388">
        <v>7.5</v>
      </c>
      <c r="J388" t="s">
        <v>8038</v>
      </c>
      <c r="K388" t="s">
        <v>8047</v>
      </c>
      <c r="L388" t="s">
        <v>8055</v>
      </c>
      <c r="M388" t="s">
        <v>8081</v>
      </c>
      <c r="N388" t="s">
        <v>8466</v>
      </c>
      <c r="O388" t="s">
        <v>9192</v>
      </c>
    </row>
    <row r="389" spans="2:15">
      <c r="B389">
        <v>55</v>
      </c>
      <c r="H389">
        <v>7.5</v>
      </c>
      <c r="J389" t="s">
        <v>8038</v>
      </c>
      <c r="K389" t="s">
        <v>8047</v>
      </c>
      <c r="L389" t="s">
        <v>8055</v>
      </c>
      <c r="M389" t="s">
        <v>8081</v>
      </c>
      <c r="N389" t="s">
        <v>8467</v>
      </c>
      <c r="O389" t="s">
        <v>9193</v>
      </c>
    </row>
    <row r="390" spans="2:15">
      <c r="B390">
        <v>45</v>
      </c>
      <c r="H390">
        <v>7.5</v>
      </c>
      <c r="J390" t="s">
        <v>8038</v>
      </c>
      <c r="K390" t="s">
        <v>8047</v>
      </c>
      <c r="L390" t="s">
        <v>8055</v>
      </c>
      <c r="M390" t="s">
        <v>8081</v>
      </c>
      <c r="N390" t="s">
        <v>8468</v>
      </c>
      <c r="O390" t="s">
        <v>9194</v>
      </c>
    </row>
    <row r="391" spans="2:15">
      <c r="B391">
        <v>72</v>
      </c>
      <c r="H391">
        <v>7.5</v>
      </c>
      <c r="J391" t="s">
        <v>8038</v>
      </c>
      <c r="K391" t="s">
        <v>8047</v>
      </c>
      <c r="L391" t="s">
        <v>8055</v>
      </c>
      <c r="M391" t="s">
        <v>8081</v>
      </c>
      <c r="N391" t="s">
        <v>8469</v>
      </c>
      <c r="O391" t="s">
        <v>9195</v>
      </c>
    </row>
    <row r="392" spans="2:15">
      <c r="B392">
        <v>120</v>
      </c>
      <c r="H392">
        <v>7.5</v>
      </c>
      <c r="J392" t="s">
        <v>8038</v>
      </c>
      <c r="K392" t="s">
        <v>8047</v>
      </c>
      <c r="L392" t="s">
        <v>8055</v>
      </c>
      <c r="M392" t="s">
        <v>8081</v>
      </c>
      <c r="N392" t="s">
        <v>8470</v>
      </c>
      <c r="O392" t="s">
        <v>9196</v>
      </c>
    </row>
    <row r="393" spans="2:15">
      <c r="B393">
        <v>280</v>
      </c>
      <c r="H393">
        <v>7.5</v>
      </c>
      <c r="J393" t="s">
        <v>8038</v>
      </c>
      <c r="K393" t="s">
        <v>8047</v>
      </c>
      <c r="L393" t="s">
        <v>8055</v>
      </c>
      <c r="M393" t="s">
        <v>8081</v>
      </c>
      <c r="N393" t="s">
        <v>8471</v>
      </c>
      <c r="O393" t="s">
        <v>9197</v>
      </c>
    </row>
    <row r="394" spans="2:15">
      <c r="B394">
        <v>87</v>
      </c>
      <c r="H394">
        <v>7.5</v>
      </c>
      <c r="J394" t="s">
        <v>8038</v>
      </c>
      <c r="K394" t="s">
        <v>8047</v>
      </c>
      <c r="L394" t="s">
        <v>8055</v>
      </c>
      <c r="M394" t="s">
        <v>8081</v>
      </c>
      <c r="N394" t="s">
        <v>8472</v>
      </c>
      <c r="O394" t="s">
        <v>9198</v>
      </c>
    </row>
    <row r="395" spans="2:15">
      <c r="B395">
        <v>62</v>
      </c>
      <c r="H395">
        <v>7.5</v>
      </c>
      <c r="J395" t="s">
        <v>8038</v>
      </c>
      <c r="K395" t="s">
        <v>8047</v>
      </c>
      <c r="L395" t="s">
        <v>8055</v>
      </c>
      <c r="M395" t="s">
        <v>8081</v>
      </c>
      <c r="N395" t="s">
        <v>8473</v>
      </c>
      <c r="O395" t="s">
        <v>9199</v>
      </c>
    </row>
    <row r="396" spans="2:15">
      <c r="B396">
        <v>230</v>
      </c>
      <c r="H396">
        <v>7.5</v>
      </c>
      <c r="J396" t="s">
        <v>8038</v>
      </c>
      <c r="K396" t="s">
        <v>8047</v>
      </c>
      <c r="L396" t="s">
        <v>8055</v>
      </c>
      <c r="M396" t="s">
        <v>8081</v>
      </c>
      <c r="N396" t="s">
        <v>8474</v>
      </c>
      <c r="O396" t="s">
        <v>9200</v>
      </c>
    </row>
    <row r="397" spans="2:15">
      <c r="B397">
        <v>92</v>
      </c>
      <c r="H397">
        <v>7.5</v>
      </c>
      <c r="J397" t="s">
        <v>8038</v>
      </c>
      <c r="K397" t="s">
        <v>8047</v>
      </c>
      <c r="L397" t="s">
        <v>8055</v>
      </c>
      <c r="M397" t="s">
        <v>8081</v>
      </c>
      <c r="N397" t="s">
        <v>8475</v>
      </c>
      <c r="O397" t="s">
        <v>9201</v>
      </c>
    </row>
    <row r="398" spans="2:15">
      <c r="B398">
        <v>13</v>
      </c>
      <c r="H398">
        <v>7.5</v>
      </c>
      <c r="J398" t="s">
        <v>8038</v>
      </c>
      <c r="K398" t="s">
        <v>8047</v>
      </c>
      <c r="L398" t="s">
        <v>8055</v>
      </c>
      <c r="M398" t="s">
        <v>8081</v>
      </c>
      <c r="N398" t="s">
        <v>8476</v>
      </c>
      <c r="O398" t="s">
        <v>9202</v>
      </c>
    </row>
    <row r="399" spans="2:15">
      <c r="B399">
        <v>56</v>
      </c>
      <c r="H399">
        <v>7.5</v>
      </c>
      <c r="J399" t="s">
        <v>8038</v>
      </c>
      <c r="K399" t="s">
        <v>8047</v>
      </c>
      <c r="L399" t="s">
        <v>8055</v>
      </c>
      <c r="M399" t="s">
        <v>8081</v>
      </c>
      <c r="N399" t="s">
        <v>8477</v>
      </c>
      <c r="O399" t="s">
        <v>9203</v>
      </c>
    </row>
    <row r="400" spans="2:15">
      <c r="B400">
        <v>91</v>
      </c>
      <c r="H400">
        <v>7.5</v>
      </c>
      <c r="J400" t="s">
        <v>8038</v>
      </c>
      <c r="K400" t="s">
        <v>8047</v>
      </c>
      <c r="L400" t="s">
        <v>8055</v>
      </c>
      <c r="M400" t="s">
        <v>8081</v>
      </c>
      <c r="N400" t="s">
        <v>8478</v>
      </c>
      <c r="O400" t="s">
        <v>9204</v>
      </c>
    </row>
    <row r="401" spans="2:15">
      <c r="B401">
        <v>48</v>
      </c>
      <c r="H401">
        <v>7.5</v>
      </c>
      <c r="J401" t="s">
        <v>8038</v>
      </c>
      <c r="K401" t="s">
        <v>8047</v>
      </c>
      <c r="L401" t="s">
        <v>8055</v>
      </c>
      <c r="M401" t="s">
        <v>8081</v>
      </c>
      <c r="N401" t="s">
        <v>8479</v>
      </c>
      <c r="O401" t="s">
        <v>9205</v>
      </c>
    </row>
    <row r="402" spans="2:15">
      <c r="B402">
        <v>7</v>
      </c>
      <c r="H402">
        <v>7.5</v>
      </c>
      <c r="J402" t="s">
        <v>8038</v>
      </c>
      <c r="K402" t="s">
        <v>8047</v>
      </c>
      <c r="L402" t="s">
        <v>8055</v>
      </c>
      <c r="M402" t="s">
        <v>8081</v>
      </c>
      <c r="N402" t="s">
        <v>8480</v>
      </c>
      <c r="O402" t="s">
        <v>9206</v>
      </c>
    </row>
    <row r="403" spans="2:15">
      <c r="B403">
        <v>70</v>
      </c>
      <c r="H403">
        <v>7.5</v>
      </c>
      <c r="J403" t="s">
        <v>8038</v>
      </c>
      <c r="K403" t="s">
        <v>8047</v>
      </c>
      <c r="L403" t="s">
        <v>8055</v>
      </c>
      <c r="M403" t="s">
        <v>8081</v>
      </c>
      <c r="N403" t="s">
        <v>8481</v>
      </c>
      <c r="O403" t="s">
        <v>9207</v>
      </c>
    </row>
    <row r="404" spans="2:15">
      <c r="B404">
        <v>110</v>
      </c>
      <c r="H404">
        <v>7.5</v>
      </c>
      <c r="J404" t="s">
        <v>8038</v>
      </c>
      <c r="K404" t="s">
        <v>8047</v>
      </c>
      <c r="L404" t="s">
        <v>8055</v>
      </c>
      <c r="M404" t="s">
        <v>8081</v>
      </c>
      <c r="N404" t="s">
        <v>8482</v>
      </c>
      <c r="O404" t="s">
        <v>9208</v>
      </c>
    </row>
    <row r="405" spans="2:15">
      <c r="B405">
        <v>72</v>
      </c>
      <c r="H405">
        <v>7.5</v>
      </c>
      <c r="J405" t="s">
        <v>8038</v>
      </c>
      <c r="K405" t="s">
        <v>8047</v>
      </c>
      <c r="L405" t="s">
        <v>8055</v>
      </c>
      <c r="M405" t="s">
        <v>8081</v>
      </c>
      <c r="N405" t="s">
        <v>8483</v>
      </c>
      <c r="O405" t="s">
        <v>9209</v>
      </c>
    </row>
    <row r="406" spans="2:15">
      <c r="B406">
        <v>30</v>
      </c>
      <c r="H406">
        <v>7.5</v>
      </c>
      <c r="J406" t="s">
        <v>8038</v>
      </c>
      <c r="K406" t="s">
        <v>8047</v>
      </c>
      <c r="L406" t="s">
        <v>8055</v>
      </c>
      <c r="M406" t="s">
        <v>8081</v>
      </c>
      <c r="N406" t="s">
        <v>8484</v>
      </c>
      <c r="O406" t="s">
        <v>9210</v>
      </c>
    </row>
    <row r="407" spans="2:15">
      <c r="B407">
        <v>47</v>
      </c>
      <c r="H407">
        <v>7.5</v>
      </c>
      <c r="J407" t="s">
        <v>8038</v>
      </c>
      <c r="K407" t="s">
        <v>8047</v>
      </c>
      <c r="L407" t="s">
        <v>8055</v>
      </c>
      <c r="M407" t="s">
        <v>8081</v>
      </c>
      <c r="N407" t="s">
        <v>8473</v>
      </c>
      <c r="O407" t="s">
        <v>9199</v>
      </c>
    </row>
    <row r="408" spans="2:15">
      <c r="B408">
        <v>9.4</v>
      </c>
      <c r="H408">
        <v>7.5</v>
      </c>
      <c r="J408" t="s">
        <v>8038</v>
      </c>
      <c r="K408" t="s">
        <v>8047</v>
      </c>
      <c r="L408" t="s">
        <v>8055</v>
      </c>
      <c r="M408" t="s">
        <v>8081</v>
      </c>
      <c r="N408" t="s">
        <v>8485</v>
      </c>
      <c r="O408" t="s">
        <v>9211</v>
      </c>
    </row>
    <row r="409" spans="2:15">
      <c r="B409">
        <v>13</v>
      </c>
      <c r="H409">
        <v>7.5</v>
      </c>
      <c r="J409" t="s">
        <v>8038</v>
      </c>
      <c r="K409" t="s">
        <v>8047</v>
      </c>
      <c r="L409" t="s">
        <v>8055</v>
      </c>
      <c r="M409" t="s">
        <v>8081</v>
      </c>
      <c r="N409" t="s">
        <v>8486</v>
      </c>
      <c r="O409" t="s">
        <v>9212</v>
      </c>
    </row>
    <row r="410" spans="2:15">
      <c r="B410">
        <v>24</v>
      </c>
      <c r="H410">
        <v>7.5</v>
      </c>
      <c r="J410" t="s">
        <v>8038</v>
      </c>
      <c r="K410" t="s">
        <v>8047</v>
      </c>
      <c r="L410" t="s">
        <v>8055</v>
      </c>
      <c r="M410" t="s">
        <v>8081</v>
      </c>
      <c r="N410" t="s">
        <v>8487</v>
      </c>
      <c r="O410" t="s">
        <v>9213</v>
      </c>
    </row>
    <row r="411" spans="2:15">
      <c r="B411">
        <v>41</v>
      </c>
      <c r="H411">
        <v>7.5</v>
      </c>
      <c r="J411" t="s">
        <v>8038</v>
      </c>
      <c r="K411" t="s">
        <v>8047</v>
      </c>
      <c r="L411" t="s">
        <v>8055</v>
      </c>
      <c r="M411" t="s">
        <v>8081</v>
      </c>
      <c r="N411" t="s">
        <v>8488</v>
      </c>
      <c r="O411" t="s">
        <v>9214</v>
      </c>
    </row>
    <row r="412" spans="2:15">
      <c r="B412">
        <v>45.5</v>
      </c>
      <c r="H412">
        <v>7.5</v>
      </c>
      <c r="J412" t="s">
        <v>8038</v>
      </c>
      <c r="K412" t="s">
        <v>8047</v>
      </c>
      <c r="L412" t="s">
        <v>8055</v>
      </c>
      <c r="M412" t="s">
        <v>8081</v>
      </c>
      <c r="N412" t="s">
        <v>8489</v>
      </c>
      <c r="O412" t="s">
        <v>9215</v>
      </c>
    </row>
    <row r="413" spans="2:15">
      <c r="B413">
        <v>150</v>
      </c>
      <c r="H413">
        <v>7.5</v>
      </c>
      <c r="J413" t="s">
        <v>8038</v>
      </c>
      <c r="K413" t="s">
        <v>8047</v>
      </c>
      <c r="L413" t="s">
        <v>8055</v>
      </c>
      <c r="M413" t="s">
        <v>8081</v>
      </c>
      <c r="N413" t="s">
        <v>8490</v>
      </c>
      <c r="O413" t="s">
        <v>9216</v>
      </c>
    </row>
    <row r="414" spans="2:15">
      <c r="B414">
        <v>1400</v>
      </c>
      <c r="H414">
        <v>7.5</v>
      </c>
      <c r="J414" t="s">
        <v>8038</v>
      </c>
      <c r="K414" t="s">
        <v>8047</v>
      </c>
      <c r="L414" t="s">
        <v>8055</v>
      </c>
      <c r="M414" t="s">
        <v>8081</v>
      </c>
      <c r="N414" t="s">
        <v>8491</v>
      </c>
      <c r="O414" t="s">
        <v>9217</v>
      </c>
    </row>
    <row r="415" spans="2:15">
      <c r="B415">
        <v>38</v>
      </c>
      <c r="H415">
        <v>7.5</v>
      </c>
      <c r="J415" t="s">
        <v>8038</v>
      </c>
      <c r="K415" t="s">
        <v>8047</v>
      </c>
      <c r="L415" t="s">
        <v>8055</v>
      </c>
      <c r="M415" t="s">
        <v>8081</v>
      </c>
      <c r="N415" t="s">
        <v>8492</v>
      </c>
      <c r="O415" t="s">
        <v>9218</v>
      </c>
    </row>
    <row r="416" spans="2:15">
      <c r="B416">
        <v>305</v>
      </c>
      <c r="H416">
        <v>7.5</v>
      </c>
      <c r="J416" t="s">
        <v>8038</v>
      </c>
      <c r="K416" t="s">
        <v>8047</v>
      </c>
      <c r="L416" t="s">
        <v>8055</v>
      </c>
      <c r="M416" t="s">
        <v>8081</v>
      </c>
      <c r="N416" t="s">
        <v>8493</v>
      </c>
      <c r="O416" t="s">
        <v>9219</v>
      </c>
    </row>
    <row r="417" spans="1:35">
      <c r="B417">
        <v>77</v>
      </c>
      <c r="H417">
        <v>7.5</v>
      </c>
      <c r="J417" t="s">
        <v>8038</v>
      </c>
      <c r="K417" t="s">
        <v>8047</v>
      </c>
      <c r="L417" t="s">
        <v>8055</v>
      </c>
      <c r="M417" t="s">
        <v>8081</v>
      </c>
      <c r="N417" t="s">
        <v>8494</v>
      </c>
      <c r="O417" t="s">
        <v>9220</v>
      </c>
    </row>
    <row r="418" spans="1:35">
      <c r="B418">
        <v>120</v>
      </c>
      <c r="H418">
        <v>7.5</v>
      </c>
      <c r="J418" t="s">
        <v>8038</v>
      </c>
      <c r="K418" t="s">
        <v>8047</v>
      </c>
      <c r="L418" t="s">
        <v>8055</v>
      </c>
      <c r="M418" t="s">
        <v>8081</v>
      </c>
      <c r="N418" t="s">
        <v>8495</v>
      </c>
      <c r="O418" t="s">
        <v>9221</v>
      </c>
    </row>
    <row r="419" spans="1:35">
      <c r="B419">
        <v>120</v>
      </c>
      <c r="H419">
        <v>7.5</v>
      </c>
      <c r="J419" t="s">
        <v>8038</v>
      </c>
      <c r="K419" t="s">
        <v>8047</v>
      </c>
      <c r="L419" t="s">
        <v>8055</v>
      </c>
      <c r="M419" t="s">
        <v>8081</v>
      </c>
      <c r="N419" t="s">
        <v>8496</v>
      </c>
      <c r="O419" t="s">
        <v>9222</v>
      </c>
    </row>
    <row r="420" spans="1:35">
      <c r="B420">
        <v>49</v>
      </c>
      <c r="H420">
        <v>7.5</v>
      </c>
      <c r="J420" t="s">
        <v>8038</v>
      </c>
      <c r="K420" t="s">
        <v>8047</v>
      </c>
      <c r="L420" t="s">
        <v>8055</v>
      </c>
      <c r="M420" t="s">
        <v>8081</v>
      </c>
      <c r="N420" t="s">
        <v>8497</v>
      </c>
      <c r="O420" t="s">
        <v>9223</v>
      </c>
    </row>
    <row r="421" spans="1:35">
      <c r="B421">
        <v>13</v>
      </c>
      <c r="H421">
        <v>7.5</v>
      </c>
      <c r="J421" t="s">
        <v>8038</v>
      </c>
      <c r="K421" t="s">
        <v>8047</v>
      </c>
      <c r="L421" t="s">
        <v>8055</v>
      </c>
      <c r="M421" t="s">
        <v>8081</v>
      </c>
      <c r="N421" t="s">
        <v>8498</v>
      </c>
      <c r="O421" t="s">
        <v>9224</v>
      </c>
    </row>
    <row r="422" spans="1:35">
      <c r="A422" t="s">
        <v>8021</v>
      </c>
      <c r="E422">
        <v>1.43</v>
      </c>
      <c r="J422" t="s">
        <v>8038</v>
      </c>
      <c r="L422" t="s">
        <v>8056</v>
      </c>
      <c r="M422" t="s">
        <v>8082</v>
      </c>
      <c r="N422" t="s">
        <v>8499</v>
      </c>
      <c r="O422" t="s">
        <v>9225</v>
      </c>
      <c r="P422">
        <v>9</v>
      </c>
      <c r="Q422">
        <v>1</v>
      </c>
      <c r="R422">
        <v>2.55</v>
      </c>
      <c r="S422">
        <v>2.55</v>
      </c>
      <c r="T422">
        <v>460.54</v>
      </c>
      <c r="U422">
        <v>118.67</v>
      </c>
      <c r="V422">
        <v>3.17</v>
      </c>
      <c r="X422">
        <v>3.55</v>
      </c>
      <c r="Y422">
        <v>4</v>
      </c>
      <c r="Z422" t="s">
        <v>5102</v>
      </c>
      <c r="AA422">
        <v>0</v>
      </c>
      <c r="AB422">
        <v>5</v>
      </c>
      <c r="AC422">
        <v>3.884523809523809</v>
      </c>
      <c r="AD422" t="s">
        <v>5107</v>
      </c>
      <c r="AE422" t="s">
        <v>5108</v>
      </c>
      <c r="AG422" t="s">
        <v>5111</v>
      </c>
      <c r="AH422">
        <v>3</v>
      </c>
      <c r="AI422">
        <v>0</v>
      </c>
    </row>
    <row r="423" spans="1:35">
      <c r="A423" t="s">
        <v>8022</v>
      </c>
      <c r="E423">
        <v>41.8</v>
      </c>
      <c r="J423" t="s">
        <v>8038</v>
      </c>
      <c r="L423" t="s">
        <v>8056</v>
      </c>
      <c r="M423" t="s">
        <v>8082</v>
      </c>
      <c r="N423" t="s">
        <v>8500</v>
      </c>
      <c r="O423" t="s">
        <v>9226</v>
      </c>
      <c r="P423">
        <v>9</v>
      </c>
      <c r="Q423">
        <v>1</v>
      </c>
      <c r="R423">
        <v>2.77</v>
      </c>
      <c r="S423">
        <v>2.77</v>
      </c>
      <c r="T423">
        <v>513.65</v>
      </c>
      <c r="U423">
        <v>107.55</v>
      </c>
      <c r="V423">
        <v>2.15</v>
      </c>
      <c r="W423">
        <v>12.22</v>
      </c>
      <c r="X423">
        <v>4.95</v>
      </c>
      <c r="Y423">
        <v>4</v>
      </c>
      <c r="Z423" t="s">
        <v>5102</v>
      </c>
      <c r="AA423">
        <v>1</v>
      </c>
      <c r="AB423">
        <v>5</v>
      </c>
      <c r="AC423">
        <v>3.863333333333334</v>
      </c>
      <c r="AD423" t="s">
        <v>5105</v>
      </c>
      <c r="AE423" t="s">
        <v>5108</v>
      </c>
      <c r="AG423" t="s">
        <v>5111</v>
      </c>
      <c r="AH423">
        <v>2</v>
      </c>
      <c r="AI423">
        <v>0</v>
      </c>
    </row>
    <row r="424" spans="1:35">
      <c r="E424">
        <v>18.2</v>
      </c>
      <c r="J424" t="s">
        <v>8038</v>
      </c>
      <c r="L424" t="s">
        <v>8056</v>
      </c>
      <c r="M424" t="s">
        <v>8082</v>
      </c>
      <c r="N424" t="s">
        <v>8501</v>
      </c>
      <c r="O424" t="s">
        <v>9227</v>
      </c>
    </row>
    <row r="425" spans="1:35">
      <c r="E425">
        <v>708</v>
      </c>
      <c r="J425" t="s">
        <v>8038</v>
      </c>
      <c r="L425" t="s">
        <v>8056</v>
      </c>
      <c r="M425" t="s">
        <v>8082</v>
      </c>
      <c r="N425" t="s">
        <v>8502</v>
      </c>
      <c r="O425" t="s">
        <v>9228</v>
      </c>
    </row>
    <row r="426" spans="1:35">
      <c r="E426">
        <v>49</v>
      </c>
      <c r="J426" t="s">
        <v>8038</v>
      </c>
      <c r="L426" t="s">
        <v>8056</v>
      </c>
      <c r="M426" t="s">
        <v>8082</v>
      </c>
      <c r="N426" t="s">
        <v>8503</v>
      </c>
      <c r="O426" t="s">
        <v>9229</v>
      </c>
    </row>
    <row r="427" spans="1:35">
      <c r="E427">
        <v>289</v>
      </c>
      <c r="J427" t="s">
        <v>8038</v>
      </c>
      <c r="L427" t="s">
        <v>8056</v>
      </c>
      <c r="M427" t="s">
        <v>8082</v>
      </c>
      <c r="N427" t="s">
        <v>8504</v>
      </c>
      <c r="O427" t="s">
        <v>9230</v>
      </c>
    </row>
    <row r="428" spans="1:35">
      <c r="E428">
        <v>36.4</v>
      </c>
      <c r="J428" t="s">
        <v>8038</v>
      </c>
      <c r="L428" t="s">
        <v>8056</v>
      </c>
      <c r="M428" t="s">
        <v>8082</v>
      </c>
      <c r="N428" t="s">
        <v>8505</v>
      </c>
      <c r="O428" t="s">
        <v>9231</v>
      </c>
    </row>
    <row r="429" spans="1:35">
      <c r="E429">
        <v>17.8</v>
      </c>
      <c r="J429" t="s">
        <v>8038</v>
      </c>
      <c r="L429" t="s">
        <v>8056</v>
      </c>
      <c r="M429" t="s">
        <v>8082</v>
      </c>
      <c r="N429" t="s">
        <v>8506</v>
      </c>
      <c r="O429" t="s">
        <v>9232</v>
      </c>
    </row>
    <row r="430" spans="1:35">
      <c r="E430">
        <v>23.7</v>
      </c>
      <c r="J430" t="s">
        <v>8038</v>
      </c>
      <c r="L430" t="s">
        <v>8056</v>
      </c>
      <c r="M430" t="s">
        <v>8082</v>
      </c>
      <c r="N430" t="s">
        <v>8507</v>
      </c>
      <c r="O430" t="s">
        <v>9233</v>
      </c>
    </row>
    <row r="431" spans="1:35">
      <c r="B431">
        <v>387</v>
      </c>
      <c r="J431" t="s">
        <v>8038</v>
      </c>
      <c r="K431" t="s">
        <v>8048</v>
      </c>
      <c r="L431" t="s">
        <v>8057</v>
      </c>
      <c r="M431" t="s">
        <v>8083</v>
      </c>
      <c r="N431" t="s">
        <v>8508</v>
      </c>
      <c r="O431" t="s">
        <v>9234</v>
      </c>
    </row>
    <row r="432" spans="1:35">
      <c r="B432">
        <v>388</v>
      </c>
      <c r="J432" t="s">
        <v>8038</v>
      </c>
      <c r="K432" t="s">
        <v>8048</v>
      </c>
      <c r="L432" t="s">
        <v>8057</v>
      </c>
      <c r="M432" t="s">
        <v>8083</v>
      </c>
      <c r="N432" t="s">
        <v>8509</v>
      </c>
      <c r="O432" t="s">
        <v>9235</v>
      </c>
    </row>
    <row r="433" spans="2:15">
      <c r="B433">
        <v>74</v>
      </c>
      <c r="J433" t="s">
        <v>8038</v>
      </c>
      <c r="K433" t="s">
        <v>8048</v>
      </c>
      <c r="L433" t="s">
        <v>8057</v>
      </c>
      <c r="M433" t="s">
        <v>8083</v>
      </c>
      <c r="N433" t="s">
        <v>8510</v>
      </c>
      <c r="O433" t="s">
        <v>9236</v>
      </c>
    </row>
    <row r="434" spans="2:15">
      <c r="B434">
        <v>255</v>
      </c>
      <c r="J434" t="s">
        <v>8038</v>
      </c>
      <c r="K434" t="s">
        <v>8048</v>
      </c>
      <c r="L434" t="s">
        <v>8057</v>
      </c>
      <c r="M434" t="s">
        <v>8083</v>
      </c>
      <c r="N434" t="s">
        <v>8511</v>
      </c>
      <c r="O434" t="s">
        <v>9237</v>
      </c>
    </row>
    <row r="435" spans="2:15">
      <c r="B435">
        <v>375</v>
      </c>
      <c r="J435" t="s">
        <v>8038</v>
      </c>
      <c r="K435" t="s">
        <v>8048</v>
      </c>
      <c r="L435" t="s">
        <v>8057</v>
      </c>
      <c r="M435" t="s">
        <v>8083</v>
      </c>
      <c r="N435" t="s">
        <v>8512</v>
      </c>
      <c r="O435" t="s">
        <v>9238</v>
      </c>
    </row>
    <row r="436" spans="2:15">
      <c r="B436">
        <v>15</v>
      </c>
      <c r="J436" t="s">
        <v>8038</v>
      </c>
      <c r="K436" t="s">
        <v>8048</v>
      </c>
      <c r="L436" t="s">
        <v>8057</v>
      </c>
      <c r="M436" t="s">
        <v>8083</v>
      </c>
      <c r="N436" t="s">
        <v>8513</v>
      </c>
      <c r="O436" t="s">
        <v>9239</v>
      </c>
    </row>
    <row r="437" spans="2:15">
      <c r="B437">
        <v>1184</v>
      </c>
      <c r="J437" t="s">
        <v>8038</v>
      </c>
      <c r="K437" t="s">
        <v>8049</v>
      </c>
      <c r="L437" t="s">
        <v>8058</v>
      </c>
      <c r="M437" t="s">
        <v>8084</v>
      </c>
      <c r="N437" t="s">
        <v>8514</v>
      </c>
      <c r="O437" t="s">
        <v>9240</v>
      </c>
    </row>
    <row r="438" spans="2:15">
      <c r="B438">
        <v>6535</v>
      </c>
      <c r="J438" t="s">
        <v>8038</v>
      </c>
      <c r="K438" t="s">
        <v>8049</v>
      </c>
      <c r="L438" t="s">
        <v>8058</v>
      </c>
      <c r="M438" t="s">
        <v>8084</v>
      </c>
      <c r="N438" t="s">
        <v>8515</v>
      </c>
      <c r="O438" t="s">
        <v>9241</v>
      </c>
    </row>
    <row r="439" spans="2:15">
      <c r="B439">
        <v>251</v>
      </c>
      <c r="J439" t="s">
        <v>8038</v>
      </c>
      <c r="K439" t="s">
        <v>8049</v>
      </c>
      <c r="L439" t="s">
        <v>8058</v>
      </c>
      <c r="M439" t="s">
        <v>8084</v>
      </c>
      <c r="N439" t="s">
        <v>8516</v>
      </c>
      <c r="O439" t="s">
        <v>9242</v>
      </c>
    </row>
    <row r="440" spans="2:15">
      <c r="B440">
        <v>584</v>
      </c>
      <c r="J440" t="s">
        <v>8038</v>
      </c>
      <c r="K440" t="s">
        <v>8049</v>
      </c>
      <c r="L440" t="s">
        <v>8058</v>
      </c>
      <c r="M440" t="s">
        <v>8084</v>
      </c>
      <c r="N440" t="s">
        <v>8517</v>
      </c>
      <c r="O440" t="s">
        <v>9243</v>
      </c>
    </row>
    <row r="441" spans="2:15">
      <c r="B441">
        <v>5665</v>
      </c>
      <c r="J441" t="s">
        <v>8038</v>
      </c>
      <c r="K441" t="s">
        <v>8049</v>
      </c>
      <c r="L441" t="s">
        <v>8058</v>
      </c>
      <c r="M441" t="s">
        <v>8084</v>
      </c>
      <c r="N441" t="s">
        <v>8518</v>
      </c>
      <c r="O441" t="s">
        <v>9244</v>
      </c>
    </row>
    <row r="442" spans="2:15">
      <c r="B442">
        <v>2098</v>
      </c>
      <c r="J442" t="s">
        <v>8038</v>
      </c>
      <c r="K442" t="s">
        <v>8049</v>
      </c>
      <c r="L442" t="s">
        <v>8058</v>
      </c>
      <c r="M442" t="s">
        <v>8084</v>
      </c>
      <c r="N442" t="s">
        <v>8519</v>
      </c>
      <c r="O442" t="s">
        <v>9245</v>
      </c>
    </row>
    <row r="443" spans="2:15">
      <c r="B443">
        <v>6132</v>
      </c>
      <c r="J443" t="s">
        <v>8038</v>
      </c>
      <c r="K443" t="s">
        <v>8049</v>
      </c>
      <c r="L443" t="s">
        <v>8058</v>
      </c>
      <c r="M443" t="s">
        <v>8084</v>
      </c>
      <c r="N443" t="s">
        <v>8520</v>
      </c>
      <c r="O443" t="s">
        <v>9246</v>
      </c>
    </row>
    <row r="444" spans="2:15">
      <c r="B444">
        <v>9768</v>
      </c>
      <c r="J444" t="s">
        <v>8038</v>
      </c>
      <c r="K444" t="s">
        <v>8049</v>
      </c>
      <c r="L444" t="s">
        <v>8058</v>
      </c>
      <c r="M444" t="s">
        <v>8084</v>
      </c>
      <c r="N444" t="s">
        <v>8521</v>
      </c>
      <c r="O444" t="s">
        <v>9247</v>
      </c>
    </row>
    <row r="445" spans="2:15">
      <c r="B445">
        <v>640</v>
      </c>
      <c r="J445" t="s">
        <v>8038</v>
      </c>
      <c r="K445" t="s">
        <v>8049</v>
      </c>
      <c r="L445" t="s">
        <v>8058</v>
      </c>
      <c r="M445" t="s">
        <v>8084</v>
      </c>
      <c r="N445" t="s">
        <v>8522</v>
      </c>
      <c r="O445" t="s">
        <v>9248</v>
      </c>
    </row>
    <row r="446" spans="2:15">
      <c r="B446">
        <v>8459</v>
      </c>
      <c r="J446" t="s">
        <v>8038</v>
      </c>
      <c r="K446" t="s">
        <v>8049</v>
      </c>
      <c r="L446" t="s">
        <v>8058</v>
      </c>
      <c r="M446" t="s">
        <v>8084</v>
      </c>
      <c r="N446" t="s">
        <v>8523</v>
      </c>
      <c r="O446" t="s">
        <v>9249</v>
      </c>
    </row>
    <row r="447" spans="2:15">
      <c r="B447">
        <v>3026</v>
      </c>
      <c r="J447" t="s">
        <v>8038</v>
      </c>
      <c r="K447" t="s">
        <v>8049</v>
      </c>
      <c r="L447" t="s">
        <v>8058</v>
      </c>
      <c r="M447" t="s">
        <v>8084</v>
      </c>
      <c r="N447" t="s">
        <v>8524</v>
      </c>
      <c r="O447" t="s">
        <v>9250</v>
      </c>
    </row>
    <row r="448" spans="2:15">
      <c r="B448">
        <v>961</v>
      </c>
      <c r="J448" t="s">
        <v>8038</v>
      </c>
      <c r="K448" t="s">
        <v>8049</v>
      </c>
      <c r="L448" t="s">
        <v>8058</v>
      </c>
      <c r="M448" t="s">
        <v>8084</v>
      </c>
      <c r="N448" t="s">
        <v>8525</v>
      </c>
      <c r="O448" t="s">
        <v>9251</v>
      </c>
    </row>
    <row r="449" spans="2:15">
      <c r="B449">
        <v>27</v>
      </c>
      <c r="J449" t="s">
        <v>8038</v>
      </c>
      <c r="K449" t="s">
        <v>8050</v>
      </c>
      <c r="L449" t="s">
        <v>8059</v>
      </c>
      <c r="M449" t="s">
        <v>8085</v>
      </c>
      <c r="N449" t="s">
        <v>8526</v>
      </c>
      <c r="O449" t="s">
        <v>9252</v>
      </c>
    </row>
    <row r="450" spans="2:15">
      <c r="B450">
        <v>1.6</v>
      </c>
      <c r="J450" t="s">
        <v>8038</v>
      </c>
      <c r="K450" t="s">
        <v>8050</v>
      </c>
      <c r="L450" t="s">
        <v>8059</v>
      </c>
      <c r="M450" t="s">
        <v>8085</v>
      </c>
      <c r="N450" t="s">
        <v>8527</v>
      </c>
      <c r="O450" t="s">
        <v>9253</v>
      </c>
    </row>
    <row r="451" spans="2:15">
      <c r="B451">
        <v>13</v>
      </c>
      <c r="J451" t="s">
        <v>8038</v>
      </c>
      <c r="K451" t="s">
        <v>8050</v>
      </c>
      <c r="L451" t="s">
        <v>8059</v>
      </c>
      <c r="M451" t="s">
        <v>8085</v>
      </c>
      <c r="N451" t="s">
        <v>8528</v>
      </c>
      <c r="O451" t="s">
        <v>9254</v>
      </c>
    </row>
    <row r="452" spans="2:15">
      <c r="B452">
        <v>521</v>
      </c>
      <c r="J452" t="s">
        <v>8038</v>
      </c>
      <c r="K452" t="s">
        <v>8050</v>
      </c>
      <c r="L452" t="s">
        <v>8059</v>
      </c>
      <c r="M452" t="s">
        <v>8085</v>
      </c>
      <c r="N452" t="s">
        <v>8528</v>
      </c>
      <c r="O452" t="s">
        <v>9254</v>
      </c>
    </row>
    <row r="453" spans="2:15">
      <c r="B453">
        <v>62</v>
      </c>
      <c r="J453" t="s">
        <v>8038</v>
      </c>
      <c r="K453" t="s">
        <v>8050</v>
      </c>
      <c r="L453" t="s">
        <v>8059</v>
      </c>
      <c r="M453" t="s">
        <v>8085</v>
      </c>
      <c r="N453" t="s">
        <v>8529</v>
      </c>
      <c r="O453" t="s">
        <v>9255</v>
      </c>
    </row>
    <row r="454" spans="2:15">
      <c r="B454">
        <v>2.2</v>
      </c>
      <c r="J454" t="s">
        <v>8038</v>
      </c>
      <c r="K454" t="s">
        <v>8050</v>
      </c>
      <c r="L454" t="s">
        <v>8059</v>
      </c>
      <c r="M454" t="s">
        <v>8085</v>
      </c>
      <c r="N454" t="s">
        <v>8530</v>
      </c>
      <c r="O454" t="s">
        <v>9256</v>
      </c>
    </row>
    <row r="455" spans="2:15">
      <c r="B455">
        <v>0.9</v>
      </c>
      <c r="J455" t="s">
        <v>8038</v>
      </c>
      <c r="K455" t="s">
        <v>8050</v>
      </c>
      <c r="L455" t="s">
        <v>8059</v>
      </c>
      <c r="M455" t="s">
        <v>8085</v>
      </c>
      <c r="N455" t="s">
        <v>8531</v>
      </c>
      <c r="O455" t="s">
        <v>9257</v>
      </c>
    </row>
    <row r="456" spans="2:15">
      <c r="B456">
        <v>0.1</v>
      </c>
      <c r="J456" t="s">
        <v>8038</v>
      </c>
      <c r="K456" t="s">
        <v>8050</v>
      </c>
      <c r="L456" t="s">
        <v>8059</v>
      </c>
      <c r="M456" t="s">
        <v>8085</v>
      </c>
      <c r="N456" t="s">
        <v>8532</v>
      </c>
      <c r="O456" t="s">
        <v>9258</v>
      </c>
    </row>
    <row r="457" spans="2:15">
      <c r="B457">
        <v>19</v>
      </c>
      <c r="J457" t="s">
        <v>8038</v>
      </c>
      <c r="K457" t="s">
        <v>8050</v>
      </c>
      <c r="L457" t="s">
        <v>8059</v>
      </c>
      <c r="M457" t="s">
        <v>8085</v>
      </c>
      <c r="N457" t="s">
        <v>8533</v>
      </c>
      <c r="O457" t="s">
        <v>9259</v>
      </c>
    </row>
    <row r="458" spans="2:15">
      <c r="B458">
        <v>0.7</v>
      </c>
      <c r="J458" t="s">
        <v>8038</v>
      </c>
      <c r="K458" t="s">
        <v>8050</v>
      </c>
      <c r="L458" t="s">
        <v>8059</v>
      </c>
      <c r="M458" t="s">
        <v>8085</v>
      </c>
      <c r="N458" t="s">
        <v>8534</v>
      </c>
      <c r="O458" t="s">
        <v>9260</v>
      </c>
    </row>
    <row r="459" spans="2:15">
      <c r="B459">
        <v>0.5</v>
      </c>
      <c r="J459" t="s">
        <v>8038</v>
      </c>
      <c r="K459" t="s">
        <v>8050</v>
      </c>
      <c r="L459" t="s">
        <v>8059</v>
      </c>
      <c r="M459" t="s">
        <v>8085</v>
      </c>
      <c r="N459" t="s">
        <v>8535</v>
      </c>
      <c r="O459" t="s">
        <v>9261</v>
      </c>
    </row>
    <row r="460" spans="2:15">
      <c r="B460">
        <v>11</v>
      </c>
      <c r="J460" t="s">
        <v>8038</v>
      </c>
      <c r="K460" t="s">
        <v>8050</v>
      </c>
      <c r="L460" t="s">
        <v>8059</v>
      </c>
      <c r="M460" t="s">
        <v>8085</v>
      </c>
      <c r="N460" t="s">
        <v>8536</v>
      </c>
      <c r="O460" t="s">
        <v>9262</v>
      </c>
    </row>
    <row r="461" spans="2:15">
      <c r="B461">
        <v>16</v>
      </c>
      <c r="J461" t="s">
        <v>8038</v>
      </c>
      <c r="K461" t="s">
        <v>8050</v>
      </c>
      <c r="L461" t="s">
        <v>8059</v>
      </c>
      <c r="M461" t="s">
        <v>8085</v>
      </c>
      <c r="N461" t="s">
        <v>8535</v>
      </c>
      <c r="O461" t="s">
        <v>9261</v>
      </c>
    </row>
    <row r="462" spans="2:15">
      <c r="B462">
        <v>14</v>
      </c>
      <c r="J462" t="s">
        <v>8038</v>
      </c>
      <c r="K462" t="s">
        <v>8050</v>
      </c>
      <c r="L462" t="s">
        <v>8059</v>
      </c>
      <c r="M462" t="s">
        <v>8085</v>
      </c>
      <c r="N462" t="s">
        <v>8536</v>
      </c>
      <c r="O462" t="s">
        <v>9262</v>
      </c>
    </row>
    <row r="463" spans="2:15">
      <c r="B463">
        <v>207</v>
      </c>
      <c r="J463" t="s">
        <v>8038</v>
      </c>
      <c r="K463" t="s">
        <v>8050</v>
      </c>
      <c r="L463" t="s">
        <v>8059</v>
      </c>
      <c r="M463" t="s">
        <v>8085</v>
      </c>
      <c r="N463" t="s">
        <v>8537</v>
      </c>
      <c r="O463" t="s">
        <v>9263</v>
      </c>
    </row>
    <row r="464" spans="2:15">
      <c r="B464">
        <v>1.7</v>
      </c>
      <c r="J464" t="s">
        <v>8038</v>
      </c>
      <c r="K464" t="s">
        <v>8050</v>
      </c>
      <c r="L464" t="s">
        <v>8059</v>
      </c>
      <c r="M464" t="s">
        <v>8085</v>
      </c>
      <c r="N464" t="s">
        <v>8538</v>
      </c>
      <c r="O464" t="s">
        <v>9264</v>
      </c>
    </row>
    <row r="465" spans="1:35">
      <c r="B465">
        <v>4.8</v>
      </c>
      <c r="J465" t="s">
        <v>8038</v>
      </c>
      <c r="K465" t="s">
        <v>8050</v>
      </c>
      <c r="L465" t="s">
        <v>8059</v>
      </c>
      <c r="M465" t="s">
        <v>8085</v>
      </c>
      <c r="N465" t="s">
        <v>8539</v>
      </c>
      <c r="O465" t="s">
        <v>9265</v>
      </c>
    </row>
    <row r="466" spans="1:35">
      <c r="B466">
        <v>103</v>
      </c>
      <c r="J466" t="s">
        <v>8038</v>
      </c>
      <c r="K466" t="s">
        <v>8050</v>
      </c>
      <c r="L466" t="s">
        <v>8059</v>
      </c>
      <c r="M466" t="s">
        <v>8085</v>
      </c>
      <c r="N466" t="s">
        <v>8540</v>
      </c>
      <c r="O466" t="s">
        <v>9266</v>
      </c>
    </row>
    <row r="467" spans="1:35">
      <c r="B467">
        <v>7.1</v>
      </c>
      <c r="J467" t="s">
        <v>8038</v>
      </c>
      <c r="K467" t="s">
        <v>8050</v>
      </c>
      <c r="L467" t="s">
        <v>8059</v>
      </c>
      <c r="M467" t="s">
        <v>8085</v>
      </c>
      <c r="N467" t="s">
        <v>8541</v>
      </c>
      <c r="O467" t="s">
        <v>9267</v>
      </c>
    </row>
    <row r="468" spans="1:35">
      <c r="B468">
        <v>240</v>
      </c>
      <c r="J468" t="s">
        <v>8038</v>
      </c>
      <c r="K468" t="s">
        <v>8050</v>
      </c>
      <c r="L468" t="s">
        <v>8059</v>
      </c>
      <c r="M468" t="s">
        <v>8085</v>
      </c>
      <c r="N468" t="s">
        <v>8542</v>
      </c>
      <c r="O468" t="s">
        <v>9268</v>
      </c>
    </row>
    <row r="469" spans="1:35">
      <c r="B469">
        <v>55</v>
      </c>
      <c r="J469" t="s">
        <v>8038</v>
      </c>
      <c r="K469" t="s">
        <v>8050</v>
      </c>
      <c r="L469" t="s">
        <v>8059</v>
      </c>
      <c r="M469" t="s">
        <v>8085</v>
      </c>
      <c r="N469" t="s">
        <v>8543</v>
      </c>
      <c r="O469" t="s">
        <v>9269</v>
      </c>
    </row>
    <row r="470" spans="1:35">
      <c r="B470">
        <v>6.8</v>
      </c>
      <c r="J470" t="s">
        <v>8038</v>
      </c>
      <c r="K470" t="s">
        <v>8050</v>
      </c>
      <c r="L470" t="s">
        <v>8059</v>
      </c>
      <c r="M470" t="s">
        <v>8085</v>
      </c>
      <c r="N470" t="s">
        <v>8541</v>
      </c>
      <c r="O470" t="s">
        <v>9267</v>
      </c>
    </row>
    <row r="471" spans="1:35">
      <c r="B471">
        <v>6.2</v>
      </c>
      <c r="J471" t="s">
        <v>8038</v>
      </c>
      <c r="K471" t="s">
        <v>8050</v>
      </c>
      <c r="L471" t="s">
        <v>8059</v>
      </c>
      <c r="M471" t="s">
        <v>8085</v>
      </c>
      <c r="N471" t="s">
        <v>8544</v>
      </c>
      <c r="O471" t="s">
        <v>9270</v>
      </c>
    </row>
    <row r="472" spans="1:35">
      <c r="B472">
        <v>12.8</v>
      </c>
      <c r="J472" t="s">
        <v>8038</v>
      </c>
      <c r="K472" t="s">
        <v>8050</v>
      </c>
      <c r="L472" t="s">
        <v>8059</v>
      </c>
      <c r="M472" t="s">
        <v>8085</v>
      </c>
      <c r="N472" t="s">
        <v>8545</v>
      </c>
      <c r="O472" t="s">
        <v>9271</v>
      </c>
    </row>
    <row r="473" spans="1:35">
      <c r="B473">
        <v>18</v>
      </c>
      <c r="J473" t="s">
        <v>8038</v>
      </c>
      <c r="K473" t="s">
        <v>8050</v>
      </c>
      <c r="L473" t="s">
        <v>8059</v>
      </c>
      <c r="M473" t="s">
        <v>8085</v>
      </c>
      <c r="N473" t="s">
        <v>8546</v>
      </c>
      <c r="O473" t="s">
        <v>9272</v>
      </c>
    </row>
    <row r="474" spans="1:35">
      <c r="B474">
        <v>1.6</v>
      </c>
      <c r="J474" t="s">
        <v>8038</v>
      </c>
      <c r="K474" t="s">
        <v>8050</v>
      </c>
      <c r="L474" t="s">
        <v>8059</v>
      </c>
      <c r="M474" t="s">
        <v>8085</v>
      </c>
      <c r="N474" t="s">
        <v>8547</v>
      </c>
      <c r="O474" t="s">
        <v>9273</v>
      </c>
    </row>
    <row r="475" spans="1:35">
      <c r="B475">
        <v>1.8</v>
      </c>
      <c r="J475" t="s">
        <v>8038</v>
      </c>
      <c r="K475" t="s">
        <v>8050</v>
      </c>
      <c r="L475" t="s">
        <v>8059</v>
      </c>
      <c r="M475" t="s">
        <v>8085</v>
      </c>
      <c r="N475" t="s">
        <v>8548</v>
      </c>
      <c r="O475" t="s">
        <v>9274</v>
      </c>
    </row>
    <row r="476" spans="1:35">
      <c r="A476" t="s">
        <v>7987</v>
      </c>
      <c r="B476">
        <v>2.5</v>
      </c>
      <c r="J476" t="s">
        <v>8038</v>
      </c>
      <c r="K476" t="s">
        <v>8050</v>
      </c>
      <c r="L476" t="s">
        <v>8059</v>
      </c>
      <c r="M476" t="s">
        <v>8085</v>
      </c>
      <c r="N476" t="s">
        <v>8101</v>
      </c>
      <c r="O476" t="s">
        <v>8827</v>
      </c>
      <c r="P476">
        <v>7</v>
      </c>
      <c r="Q476">
        <v>1</v>
      </c>
      <c r="R476">
        <v>3.02</v>
      </c>
      <c r="S476">
        <v>3.04</v>
      </c>
      <c r="T476">
        <v>348.36</v>
      </c>
      <c r="U476">
        <v>84.51000000000001</v>
      </c>
      <c r="V476">
        <v>2.98</v>
      </c>
      <c r="W476">
        <v>9.06</v>
      </c>
      <c r="X476">
        <v>2.97</v>
      </c>
      <c r="Y476">
        <v>4</v>
      </c>
      <c r="Z476" t="s">
        <v>5102</v>
      </c>
      <c r="AA476">
        <v>0</v>
      </c>
      <c r="AB476">
        <v>2</v>
      </c>
      <c r="AC476">
        <v>5.303333333333333</v>
      </c>
      <c r="AD476" t="s">
        <v>5104</v>
      </c>
      <c r="AE476" t="s">
        <v>5108</v>
      </c>
      <c r="AH476">
        <v>0</v>
      </c>
      <c r="AI476">
        <v>0</v>
      </c>
    </row>
    <row r="477" spans="1:35">
      <c r="B477">
        <v>5500</v>
      </c>
      <c r="J477" t="s">
        <v>8038</v>
      </c>
      <c r="K477" t="s">
        <v>8051</v>
      </c>
      <c r="L477" t="s">
        <v>8060</v>
      </c>
      <c r="M477" t="s">
        <v>8086</v>
      </c>
      <c r="N477" t="s">
        <v>8549</v>
      </c>
      <c r="O477" t="s">
        <v>9275</v>
      </c>
    </row>
    <row r="478" spans="1:35">
      <c r="B478">
        <v>300</v>
      </c>
      <c r="J478" t="s">
        <v>8038</v>
      </c>
      <c r="K478" t="s">
        <v>8051</v>
      </c>
      <c r="L478" t="s">
        <v>8060</v>
      </c>
      <c r="M478" t="s">
        <v>8086</v>
      </c>
      <c r="N478" t="s">
        <v>8550</v>
      </c>
      <c r="O478" t="s">
        <v>9276</v>
      </c>
    </row>
    <row r="479" spans="1:35">
      <c r="B479">
        <v>55</v>
      </c>
      <c r="J479" t="s">
        <v>8038</v>
      </c>
      <c r="K479" t="s">
        <v>8051</v>
      </c>
      <c r="L479" t="s">
        <v>8060</v>
      </c>
      <c r="M479" t="s">
        <v>8086</v>
      </c>
      <c r="N479" t="s">
        <v>8551</v>
      </c>
      <c r="O479" t="s">
        <v>9277</v>
      </c>
    </row>
    <row r="480" spans="1:35">
      <c r="B480">
        <v>5500</v>
      </c>
      <c r="J480" t="s">
        <v>8038</v>
      </c>
      <c r="K480" t="s">
        <v>8051</v>
      </c>
      <c r="L480" t="s">
        <v>8060</v>
      </c>
      <c r="M480" t="s">
        <v>8086</v>
      </c>
      <c r="N480" t="s">
        <v>8552</v>
      </c>
      <c r="O480" t="s">
        <v>9278</v>
      </c>
    </row>
    <row r="481" spans="2:15">
      <c r="B481">
        <v>55</v>
      </c>
      <c r="J481" t="s">
        <v>8038</v>
      </c>
      <c r="K481" t="s">
        <v>8051</v>
      </c>
      <c r="L481" t="s">
        <v>8060</v>
      </c>
      <c r="M481" t="s">
        <v>8086</v>
      </c>
      <c r="N481" t="s">
        <v>8553</v>
      </c>
      <c r="O481" t="s">
        <v>9279</v>
      </c>
    </row>
    <row r="482" spans="2:15">
      <c r="B482">
        <v>300</v>
      </c>
      <c r="J482" t="s">
        <v>8038</v>
      </c>
      <c r="K482" t="s">
        <v>8051</v>
      </c>
      <c r="L482" t="s">
        <v>8060</v>
      </c>
      <c r="M482" t="s">
        <v>8086</v>
      </c>
      <c r="N482" t="s">
        <v>8554</v>
      </c>
      <c r="O482" t="s">
        <v>9280</v>
      </c>
    </row>
    <row r="483" spans="2:15">
      <c r="B483">
        <v>5500</v>
      </c>
      <c r="J483" t="s">
        <v>8038</v>
      </c>
      <c r="K483" t="s">
        <v>8051</v>
      </c>
      <c r="L483" t="s">
        <v>8060</v>
      </c>
      <c r="M483" t="s">
        <v>8086</v>
      </c>
      <c r="N483" t="s">
        <v>8555</v>
      </c>
      <c r="O483" t="s">
        <v>9281</v>
      </c>
    </row>
    <row r="484" spans="2:15">
      <c r="B484">
        <v>55</v>
      </c>
      <c r="J484" t="s">
        <v>8038</v>
      </c>
      <c r="K484" t="s">
        <v>8051</v>
      </c>
      <c r="L484" t="s">
        <v>8060</v>
      </c>
      <c r="M484" t="s">
        <v>8086</v>
      </c>
      <c r="N484" t="s">
        <v>8556</v>
      </c>
      <c r="O484" t="s">
        <v>9282</v>
      </c>
    </row>
    <row r="485" spans="2:15">
      <c r="B485">
        <v>750</v>
      </c>
      <c r="J485" t="s">
        <v>8038</v>
      </c>
      <c r="K485" t="s">
        <v>8051</v>
      </c>
      <c r="L485" t="s">
        <v>8060</v>
      </c>
      <c r="M485" t="s">
        <v>8086</v>
      </c>
      <c r="N485" t="s">
        <v>8557</v>
      </c>
      <c r="O485" t="s">
        <v>9283</v>
      </c>
    </row>
    <row r="486" spans="2:15">
      <c r="B486">
        <v>5500</v>
      </c>
      <c r="J486" t="s">
        <v>8038</v>
      </c>
      <c r="K486" t="s">
        <v>8051</v>
      </c>
      <c r="L486" t="s">
        <v>8060</v>
      </c>
      <c r="M486" t="s">
        <v>8086</v>
      </c>
      <c r="N486" t="s">
        <v>8558</v>
      </c>
      <c r="O486" t="s">
        <v>9284</v>
      </c>
    </row>
    <row r="487" spans="2:15">
      <c r="B487">
        <v>55</v>
      </c>
      <c r="J487" t="s">
        <v>8038</v>
      </c>
      <c r="K487" t="s">
        <v>8051</v>
      </c>
      <c r="L487" t="s">
        <v>8060</v>
      </c>
      <c r="M487" t="s">
        <v>8086</v>
      </c>
      <c r="N487" t="s">
        <v>8559</v>
      </c>
      <c r="O487" t="s">
        <v>9285</v>
      </c>
    </row>
    <row r="488" spans="2:15">
      <c r="B488">
        <v>55</v>
      </c>
      <c r="J488" t="s">
        <v>8038</v>
      </c>
      <c r="K488" t="s">
        <v>8051</v>
      </c>
      <c r="L488" t="s">
        <v>8060</v>
      </c>
      <c r="M488" t="s">
        <v>8086</v>
      </c>
      <c r="N488" t="s">
        <v>8560</v>
      </c>
      <c r="O488" t="s">
        <v>9286</v>
      </c>
    </row>
    <row r="489" spans="2:15">
      <c r="B489">
        <v>300</v>
      </c>
      <c r="J489" t="s">
        <v>8038</v>
      </c>
      <c r="K489" t="s">
        <v>8051</v>
      </c>
      <c r="L489" t="s">
        <v>8060</v>
      </c>
      <c r="M489" t="s">
        <v>8086</v>
      </c>
      <c r="N489" t="s">
        <v>8561</v>
      </c>
      <c r="O489" t="s">
        <v>9287</v>
      </c>
    </row>
    <row r="490" spans="2:15">
      <c r="B490">
        <v>300</v>
      </c>
      <c r="J490" t="s">
        <v>8038</v>
      </c>
      <c r="K490" t="s">
        <v>8051</v>
      </c>
      <c r="L490" t="s">
        <v>8060</v>
      </c>
      <c r="M490" t="s">
        <v>8086</v>
      </c>
      <c r="N490" t="s">
        <v>8562</v>
      </c>
      <c r="O490" t="s">
        <v>9288</v>
      </c>
    </row>
    <row r="491" spans="2:15">
      <c r="B491">
        <v>300</v>
      </c>
      <c r="J491" t="s">
        <v>8038</v>
      </c>
      <c r="K491" t="s">
        <v>8051</v>
      </c>
      <c r="L491" t="s">
        <v>8060</v>
      </c>
      <c r="M491" t="s">
        <v>8086</v>
      </c>
      <c r="N491" t="s">
        <v>8563</v>
      </c>
      <c r="O491" t="s">
        <v>9289</v>
      </c>
    </row>
    <row r="492" spans="2:15">
      <c r="B492">
        <v>750</v>
      </c>
      <c r="J492" t="s">
        <v>8038</v>
      </c>
      <c r="K492" t="s">
        <v>8051</v>
      </c>
      <c r="L492" t="s">
        <v>8060</v>
      </c>
      <c r="M492" t="s">
        <v>8086</v>
      </c>
      <c r="N492" t="s">
        <v>8564</v>
      </c>
      <c r="O492" t="s">
        <v>9290</v>
      </c>
    </row>
    <row r="493" spans="2:15">
      <c r="B493">
        <v>55</v>
      </c>
      <c r="J493" t="s">
        <v>8038</v>
      </c>
      <c r="K493" t="s">
        <v>8051</v>
      </c>
      <c r="L493" t="s">
        <v>8060</v>
      </c>
      <c r="M493" t="s">
        <v>8086</v>
      </c>
      <c r="N493" t="s">
        <v>8565</v>
      </c>
      <c r="O493" t="s">
        <v>9291</v>
      </c>
    </row>
    <row r="494" spans="2:15">
      <c r="B494">
        <v>55</v>
      </c>
      <c r="J494" t="s">
        <v>8038</v>
      </c>
      <c r="K494" t="s">
        <v>8051</v>
      </c>
      <c r="L494" t="s">
        <v>8060</v>
      </c>
      <c r="M494" t="s">
        <v>8086</v>
      </c>
      <c r="N494" t="s">
        <v>8566</v>
      </c>
      <c r="O494" t="s">
        <v>9292</v>
      </c>
    </row>
    <row r="495" spans="2:15">
      <c r="B495">
        <v>300</v>
      </c>
      <c r="J495" t="s">
        <v>8038</v>
      </c>
      <c r="K495" t="s">
        <v>8051</v>
      </c>
      <c r="L495" t="s">
        <v>8060</v>
      </c>
      <c r="M495" t="s">
        <v>8086</v>
      </c>
      <c r="N495" t="s">
        <v>8567</v>
      </c>
      <c r="O495" t="s">
        <v>9293</v>
      </c>
    </row>
    <row r="496" spans="2:15">
      <c r="B496">
        <v>5500</v>
      </c>
      <c r="J496" t="s">
        <v>8038</v>
      </c>
      <c r="K496" t="s">
        <v>8051</v>
      </c>
      <c r="L496" t="s">
        <v>8060</v>
      </c>
      <c r="M496" t="s">
        <v>8086</v>
      </c>
      <c r="N496" t="s">
        <v>8568</v>
      </c>
      <c r="O496" t="s">
        <v>9294</v>
      </c>
    </row>
    <row r="497" spans="2:15">
      <c r="B497">
        <v>300</v>
      </c>
      <c r="J497" t="s">
        <v>8038</v>
      </c>
      <c r="K497" t="s">
        <v>8051</v>
      </c>
      <c r="L497" t="s">
        <v>8060</v>
      </c>
      <c r="M497" t="s">
        <v>8086</v>
      </c>
      <c r="N497" t="s">
        <v>8569</v>
      </c>
      <c r="O497" t="s">
        <v>9295</v>
      </c>
    </row>
    <row r="498" spans="2:15">
      <c r="B498">
        <v>55</v>
      </c>
      <c r="J498" t="s">
        <v>8038</v>
      </c>
      <c r="K498" t="s">
        <v>8051</v>
      </c>
      <c r="L498" t="s">
        <v>8060</v>
      </c>
      <c r="M498" t="s">
        <v>8086</v>
      </c>
      <c r="N498" t="s">
        <v>8570</v>
      </c>
      <c r="O498" t="s">
        <v>9296</v>
      </c>
    </row>
    <row r="499" spans="2:15">
      <c r="B499">
        <v>750</v>
      </c>
      <c r="J499" t="s">
        <v>8038</v>
      </c>
      <c r="K499" t="s">
        <v>8051</v>
      </c>
      <c r="L499" t="s">
        <v>8060</v>
      </c>
      <c r="M499" t="s">
        <v>8086</v>
      </c>
      <c r="N499" t="s">
        <v>8571</v>
      </c>
      <c r="O499" t="s">
        <v>9297</v>
      </c>
    </row>
    <row r="500" spans="2:15">
      <c r="B500">
        <v>55</v>
      </c>
      <c r="J500" t="s">
        <v>8038</v>
      </c>
      <c r="K500" t="s">
        <v>8051</v>
      </c>
      <c r="L500" t="s">
        <v>8060</v>
      </c>
      <c r="M500" t="s">
        <v>8086</v>
      </c>
      <c r="N500" t="s">
        <v>8572</v>
      </c>
      <c r="O500" t="s">
        <v>9298</v>
      </c>
    </row>
    <row r="501" spans="2:15">
      <c r="B501">
        <v>750</v>
      </c>
      <c r="J501" t="s">
        <v>8038</v>
      </c>
      <c r="K501" t="s">
        <v>8051</v>
      </c>
      <c r="L501" t="s">
        <v>8060</v>
      </c>
      <c r="M501" t="s">
        <v>8086</v>
      </c>
      <c r="N501" t="s">
        <v>8573</v>
      </c>
      <c r="O501" t="s">
        <v>9299</v>
      </c>
    </row>
    <row r="502" spans="2:15">
      <c r="B502">
        <v>750</v>
      </c>
      <c r="J502" t="s">
        <v>8038</v>
      </c>
      <c r="K502" t="s">
        <v>8051</v>
      </c>
      <c r="L502" t="s">
        <v>8060</v>
      </c>
      <c r="M502" t="s">
        <v>8086</v>
      </c>
      <c r="N502" t="s">
        <v>8574</v>
      </c>
      <c r="O502" t="s">
        <v>9300</v>
      </c>
    </row>
    <row r="503" spans="2:15">
      <c r="B503">
        <v>5500</v>
      </c>
      <c r="J503" t="s">
        <v>8038</v>
      </c>
      <c r="K503" t="s">
        <v>8051</v>
      </c>
      <c r="L503" t="s">
        <v>8060</v>
      </c>
      <c r="M503" t="s">
        <v>8086</v>
      </c>
      <c r="N503" t="s">
        <v>8575</v>
      </c>
      <c r="O503" t="s">
        <v>9301</v>
      </c>
    </row>
    <row r="504" spans="2:15">
      <c r="B504">
        <v>5500</v>
      </c>
      <c r="J504" t="s">
        <v>8038</v>
      </c>
      <c r="K504" t="s">
        <v>8051</v>
      </c>
      <c r="L504" t="s">
        <v>8060</v>
      </c>
      <c r="M504" t="s">
        <v>8086</v>
      </c>
      <c r="N504" t="s">
        <v>8576</v>
      </c>
      <c r="O504" t="s">
        <v>9302</v>
      </c>
    </row>
    <row r="505" spans="2:15">
      <c r="B505">
        <v>750</v>
      </c>
      <c r="J505" t="s">
        <v>8038</v>
      </c>
      <c r="K505" t="s">
        <v>8051</v>
      </c>
      <c r="L505" t="s">
        <v>8060</v>
      </c>
      <c r="M505" t="s">
        <v>8086</v>
      </c>
      <c r="N505" t="s">
        <v>8577</v>
      </c>
      <c r="O505" t="s">
        <v>9303</v>
      </c>
    </row>
    <row r="506" spans="2:15">
      <c r="B506">
        <v>750</v>
      </c>
      <c r="J506" t="s">
        <v>8038</v>
      </c>
      <c r="K506" t="s">
        <v>8051</v>
      </c>
      <c r="L506" t="s">
        <v>8060</v>
      </c>
      <c r="M506" t="s">
        <v>8086</v>
      </c>
      <c r="N506" t="s">
        <v>8578</v>
      </c>
      <c r="O506" t="s">
        <v>9304</v>
      </c>
    </row>
    <row r="507" spans="2:15">
      <c r="B507">
        <v>55</v>
      </c>
      <c r="J507" t="s">
        <v>8038</v>
      </c>
      <c r="K507" t="s">
        <v>8051</v>
      </c>
      <c r="L507" t="s">
        <v>8060</v>
      </c>
      <c r="M507" t="s">
        <v>8086</v>
      </c>
      <c r="N507" t="s">
        <v>8579</v>
      </c>
      <c r="O507" t="s">
        <v>9305</v>
      </c>
    </row>
    <row r="508" spans="2:15">
      <c r="B508">
        <v>55</v>
      </c>
      <c r="J508" t="s">
        <v>8038</v>
      </c>
      <c r="K508" t="s">
        <v>8051</v>
      </c>
      <c r="L508" t="s">
        <v>8060</v>
      </c>
      <c r="M508" t="s">
        <v>8086</v>
      </c>
      <c r="N508" t="s">
        <v>8580</v>
      </c>
      <c r="O508" t="s">
        <v>9306</v>
      </c>
    </row>
    <row r="509" spans="2:15">
      <c r="B509">
        <v>55</v>
      </c>
      <c r="J509" t="s">
        <v>8038</v>
      </c>
      <c r="K509" t="s">
        <v>8051</v>
      </c>
      <c r="L509" t="s">
        <v>8060</v>
      </c>
      <c r="M509" t="s">
        <v>8086</v>
      </c>
      <c r="N509" t="s">
        <v>8581</v>
      </c>
      <c r="O509" t="s">
        <v>9307</v>
      </c>
    </row>
    <row r="510" spans="2:15">
      <c r="B510">
        <v>5500</v>
      </c>
      <c r="J510" t="s">
        <v>8038</v>
      </c>
      <c r="K510" t="s">
        <v>8051</v>
      </c>
      <c r="L510" t="s">
        <v>8060</v>
      </c>
      <c r="M510" t="s">
        <v>8086</v>
      </c>
      <c r="N510" t="s">
        <v>8582</v>
      </c>
      <c r="O510" t="s">
        <v>9308</v>
      </c>
    </row>
    <row r="511" spans="2:15">
      <c r="B511">
        <v>5500</v>
      </c>
      <c r="J511" t="s">
        <v>8038</v>
      </c>
      <c r="K511" t="s">
        <v>8051</v>
      </c>
      <c r="L511" t="s">
        <v>8060</v>
      </c>
      <c r="M511" t="s">
        <v>8086</v>
      </c>
      <c r="N511" t="s">
        <v>8583</v>
      </c>
      <c r="O511" t="s">
        <v>9309</v>
      </c>
    </row>
    <row r="512" spans="2:15">
      <c r="B512">
        <v>300</v>
      </c>
      <c r="J512" t="s">
        <v>8038</v>
      </c>
      <c r="K512" t="s">
        <v>8051</v>
      </c>
      <c r="L512" t="s">
        <v>8060</v>
      </c>
      <c r="M512" t="s">
        <v>8086</v>
      </c>
      <c r="N512" t="s">
        <v>8584</v>
      </c>
      <c r="O512" t="s">
        <v>9310</v>
      </c>
    </row>
    <row r="513" spans="2:15">
      <c r="B513">
        <v>300</v>
      </c>
      <c r="J513" t="s">
        <v>8038</v>
      </c>
      <c r="K513" t="s">
        <v>8051</v>
      </c>
      <c r="L513" t="s">
        <v>8060</v>
      </c>
      <c r="M513" t="s">
        <v>8086</v>
      </c>
      <c r="N513" t="s">
        <v>8585</v>
      </c>
      <c r="O513" t="s">
        <v>9311</v>
      </c>
    </row>
    <row r="514" spans="2:15">
      <c r="B514">
        <v>300</v>
      </c>
      <c r="J514" t="s">
        <v>8038</v>
      </c>
      <c r="K514" t="s">
        <v>8051</v>
      </c>
      <c r="L514" t="s">
        <v>8060</v>
      </c>
      <c r="M514" t="s">
        <v>8086</v>
      </c>
      <c r="N514" t="s">
        <v>8586</v>
      </c>
      <c r="O514" t="s">
        <v>9312</v>
      </c>
    </row>
    <row r="515" spans="2:15">
      <c r="B515">
        <v>300</v>
      </c>
      <c r="J515" t="s">
        <v>8038</v>
      </c>
      <c r="K515" t="s">
        <v>8051</v>
      </c>
      <c r="L515" t="s">
        <v>8060</v>
      </c>
      <c r="M515" t="s">
        <v>8086</v>
      </c>
      <c r="N515" t="s">
        <v>8587</v>
      </c>
      <c r="O515" t="s">
        <v>9313</v>
      </c>
    </row>
    <row r="516" spans="2:15">
      <c r="B516">
        <v>750</v>
      </c>
      <c r="J516" t="s">
        <v>8038</v>
      </c>
      <c r="K516" t="s">
        <v>8051</v>
      </c>
      <c r="L516" t="s">
        <v>8060</v>
      </c>
      <c r="M516" t="s">
        <v>8086</v>
      </c>
      <c r="N516" t="s">
        <v>8588</v>
      </c>
      <c r="O516" t="s">
        <v>9314</v>
      </c>
    </row>
    <row r="517" spans="2:15">
      <c r="B517">
        <v>300</v>
      </c>
      <c r="J517" t="s">
        <v>8038</v>
      </c>
      <c r="K517" t="s">
        <v>8051</v>
      </c>
      <c r="L517" t="s">
        <v>8060</v>
      </c>
      <c r="M517" t="s">
        <v>8086</v>
      </c>
      <c r="N517" t="s">
        <v>8589</v>
      </c>
      <c r="O517" t="s">
        <v>9315</v>
      </c>
    </row>
    <row r="518" spans="2:15">
      <c r="B518">
        <v>300</v>
      </c>
      <c r="J518" t="s">
        <v>8038</v>
      </c>
      <c r="K518" t="s">
        <v>8051</v>
      </c>
      <c r="L518" t="s">
        <v>8060</v>
      </c>
      <c r="M518" t="s">
        <v>8086</v>
      </c>
      <c r="N518" t="s">
        <v>8590</v>
      </c>
      <c r="O518" t="s">
        <v>9316</v>
      </c>
    </row>
    <row r="519" spans="2:15">
      <c r="B519">
        <v>5500</v>
      </c>
      <c r="J519" t="s">
        <v>8038</v>
      </c>
      <c r="K519" t="s">
        <v>8051</v>
      </c>
      <c r="L519" t="s">
        <v>8060</v>
      </c>
      <c r="M519" t="s">
        <v>8086</v>
      </c>
      <c r="N519" t="s">
        <v>8591</v>
      </c>
      <c r="O519" t="s">
        <v>9317</v>
      </c>
    </row>
    <row r="520" spans="2:15">
      <c r="B520">
        <v>5500</v>
      </c>
      <c r="J520" t="s">
        <v>8038</v>
      </c>
      <c r="K520" t="s">
        <v>8051</v>
      </c>
      <c r="L520" t="s">
        <v>8060</v>
      </c>
      <c r="M520" t="s">
        <v>8086</v>
      </c>
      <c r="N520" t="s">
        <v>8592</v>
      </c>
      <c r="O520" t="s">
        <v>9318</v>
      </c>
    </row>
    <row r="521" spans="2:15">
      <c r="B521">
        <v>750</v>
      </c>
      <c r="J521" t="s">
        <v>8038</v>
      </c>
      <c r="K521" t="s">
        <v>8051</v>
      </c>
      <c r="L521" t="s">
        <v>8060</v>
      </c>
      <c r="M521" t="s">
        <v>8086</v>
      </c>
      <c r="N521" t="s">
        <v>8593</v>
      </c>
      <c r="O521" t="s">
        <v>9319</v>
      </c>
    </row>
    <row r="522" spans="2:15">
      <c r="B522">
        <v>5500</v>
      </c>
      <c r="J522" t="s">
        <v>8038</v>
      </c>
      <c r="K522" t="s">
        <v>8051</v>
      </c>
      <c r="L522" t="s">
        <v>8060</v>
      </c>
      <c r="M522" t="s">
        <v>8086</v>
      </c>
      <c r="N522" t="s">
        <v>8584</v>
      </c>
      <c r="O522" t="s">
        <v>9310</v>
      </c>
    </row>
    <row r="523" spans="2:15">
      <c r="B523">
        <v>300</v>
      </c>
      <c r="J523" t="s">
        <v>8038</v>
      </c>
      <c r="K523" t="s">
        <v>8051</v>
      </c>
      <c r="L523" t="s">
        <v>8060</v>
      </c>
      <c r="M523" t="s">
        <v>8086</v>
      </c>
      <c r="N523" t="s">
        <v>8594</v>
      </c>
      <c r="O523" t="s">
        <v>9320</v>
      </c>
    </row>
    <row r="524" spans="2:15">
      <c r="B524">
        <v>300</v>
      </c>
      <c r="J524" t="s">
        <v>8038</v>
      </c>
      <c r="K524" t="s">
        <v>8051</v>
      </c>
      <c r="L524" t="s">
        <v>8060</v>
      </c>
      <c r="M524" t="s">
        <v>8086</v>
      </c>
      <c r="N524" t="s">
        <v>8595</v>
      </c>
      <c r="O524" t="s">
        <v>9321</v>
      </c>
    </row>
    <row r="525" spans="2:15">
      <c r="B525">
        <v>5500</v>
      </c>
      <c r="J525" t="s">
        <v>8038</v>
      </c>
      <c r="K525" t="s">
        <v>8051</v>
      </c>
      <c r="L525" t="s">
        <v>8060</v>
      </c>
      <c r="M525" t="s">
        <v>8086</v>
      </c>
      <c r="N525" t="s">
        <v>8596</v>
      </c>
      <c r="O525" t="s">
        <v>9322</v>
      </c>
    </row>
    <row r="526" spans="2:15">
      <c r="B526">
        <v>5500</v>
      </c>
      <c r="J526" t="s">
        <v>8038</v>
      </c>
      <c r="K526" t="s">
        <v>8051</v>
      </c>
      <c r="L526" t="s">
        <v>8060</v>
      </c>
      <c r="M526" t="s">
        <v>8086</v>
      </c>
      <c r="N526" t="s">
        <v>8597</v>
      </c>
      <c r="O526" t="s">
        <v>9323</v>
      </c>
    </row>
    <row r="527" spans="2:15">
      <c r="B527">
        <v>5500</v>
      </c>
      <c r="J527" t="s">
        <v>8038</v>
      </c>
      <c r="K527" t="s">
        <v>8051</v>
      </c>
      <c r="L527" t="s">
        <v>8060</v>
      </c>
      <c r="M527" t="s">
        <v>8086</v>
      </c>
      <c r="N527" t="s">
        <v>8598</v>
      </c>
      <c r="O527" t="s">
        <v>9324</v>
      </c>
    </row>
    <row r="528" spans="2:15">
      <c r="B528">
        <v>750</v>
      </c>
      <c r="J528" t="s">
        <v>8038</v>
      </c>
      <c r="K528" t="s">
        <v>8051</v>
      </c>
      <c r="L528" t="s">
        <v>8060</v>
      </c>
      <c r="M528" t="s">
        <v>8086</v>
      </c>
      <c r="N528" t="s">
        <v>8599</v>
      </c>
      <c r="O528" t="s">
        <v>9325</v>
      </c>
    </row>
    <row r="529" spans="2:35">
      <c r="B529">
        <v>5500</v>
      </c>
      <c r="J529" t="s">
        <v>8038</v>
      </c>
      <c r="K529" t="s">
        <v>8051</v>
      </c>
      <c r="L529" t="s">
        <v>8060</v>
      </c>
      <c r="M529" t="s">
        <v>8086</v>
      </c>
      <c r="N529" t="s">
        <v>8600</v>
      </c>
      <c r="O529" t="s">
        <v>9326</v>
      </c>
    </row>
    <row r="530" spans="2:35">
      <c r="B530">
        <v>750</v>
      </c>
      <c r="J530" t="s">
        <v>8038</v>
      </c>
      <c r="K530" t="s">
        <v>8051</v>
      </c>
      <c r="L530" t="s">
        <v>8060</v>
      </c>
      <c r="M530" t="s">
        <v>8086</v>
      </c>
      <c r="N530" t="s">
        <v>8601</v>
      </c>
      <c r="O530" t="s">
        <v>9327</v>
      </c>
    </row>
    <row r="531" spans="2:35">
      <c r="B531">
        <v>5500</v>
      </c>
      <c r="J531" t="s">
        <v>8038</v>
      </c>
      <c r="K531" t="s">
        <v>8051</v>
      </c>
      <c r="L531" t="s">
        <v>8060</v>
      </c>
      <c r="M531" t="s">
        <v>8086</v>
      </c>
      <c r="N531" t="s">
        <v>8602</v>
      </c>
      <c r="O531" t="s">
        <v>9328</v>
      </c>
    </row>
    <row r="532" spans="2:35">
      <c r="B532">
        <v>5500</v>
      </c>
      <c r="J532" t="s">
        <v>8038</v>
      </c>
      <c r="K532" t="s">
        <v>8051</v>
      </c>
      <c r="L532" t="s">
        <v>8060</v>
      </c>
      <c r="M532" t="s">
        <v>8086</v>
      </c>
      <c r="N532" t="s">
        <v>8603</v>
      </c>
      <c r="O532" t="s">
        <v>9329</v>
      </c>
    </row>
    <row r="533" spans="2:35">
      <c r="B533">
        <v>300</v>
      </c>
      <c r="J533" t="s">
        <v>8038</v>
      </c>
      <c r="K533" t="s">
        <v>8051</v>
      </c>
      <c r="L533" t="s">
        <v>8060</v>
      </c>
      <c r="M533" t="s">
        <v>8086</v>
      </c>
      <c r="N533" t="s">
        <v>8604</v>
      </c>
      <c r="O533" t="s">
        <v>9330</v>
      </c>
    </row>
    <row r="534" spans="2:35">
      <c r="B534">
        <v>5500</v>
      </c>
      <c r="J534" t="s">
        <v>8038</v>
      </c>
      <c r="K534" t="s">
        <v>8051</v>
      </c>
      <c r="L534" t="s">
        <v>8060</v>
      </c>
      <c r="M534" t="s">
        <v>8086</v>
      </c>
      <c r="N534" t="s">
        <v>8605</v>
      </c>
      <c r="O534" t="s">
        <v>9331</v>
      </c>
    </row>
    <row r="535" spans="2:35">
      <c r="B535">
        <v>5500</v>
      </c>
      <c r="J535" t="s">
        <v>8038</v>
      </c>
      <c r="K535" t="s">
        <v>8051</v>
      </c>
      <c r="L535" t="s">
        <v>8060</v>
      </c>
      <c r="M535" t="s">
        <v>8086</v>
      </c>
      <c r="N535" t="s">
        <v>8606</v>
      </c>
      <c r="O535" t="s">
        <v>9332</v>
      </c>
    </row>
    <row r="536" spans="2:35">
      <c r="B536">
        <v>21</v>
      </c>
      <c r="J536" t="s">
        <v>8038</v>
      </c>
      <c r="L536" t="s">
        <v>8061</v>
      </c>
      <c r="M536" t="s">
        <v>8087</v>
      </c>
      <c r="N536" t="s">
        <v>8607</v>
      </c>
      <c r="O536" t="s">
        <v>9333</v>
      </c>
      <c r="P536">
        <v>10</v>
      </c>
      <c r="Q536">
        <v>2</v>
      </c>
      <c r="R536">
        <v>2.88</v>
      </c>
      <c r="S536">
        <v>4.16</v>
      </c>
      <c r="T536">
        <v>468.5</v>
      </c>
      <c r="U536">
        <v>137.33</v>
      </c>
      <c r="V536">
        <v>2.7</v>
      </c>
      <c r="W536">
        <v>5.94</v>
      </c>
      <c r="X536">
        <v>1.64</v>
      </c>
      <c r="Y536">
        <v>4</v>
      </c>
      <c r="Z536" t="s">
        <v>5102</v>
      </c>
      <c r="AA536">
        <v>0</v>
      </c>
      <c r="AB536">
        <v>7</v>
      </c>
      <c r="AC536">
        <v>2.705</v>
      </c>
      <c r="AE536" t="s">
        <v>5110</v>
      </c>
      <c r="AH536">
        <v>0</v>
      </c>
      <c r="AI536">
        <v>0</v>
      </c>
    </row>
    <row r="537" spans="2:35">
      <c r="B537">
        <v>88</v>
      </c>
      <c r="J537" t="s">
        <v>8038</v>
      </c>
      <c r="L537" t="s">
        <v>8061</v>
      </c>
      <c r="M537" t="s">
        <v>8087</v>
      </c>
      <c r="N537" t="s">
        <v>8608</v>
      </c>
      <c r="O537" t="s">
        <v>9334</v>
      </c>
      <c r="P537">
        <v>9</v>
      </c>
      <c r="Q537">
        <v>2</v>
      </c>
      <c r="R537">
        <v>2.86</v>
      </c>
      <c r="S537">
        <v>4.25</v>
      </c>
      <c r="T537">
        <v>465.49</v>
      </c>
      <c r="U537">
        <v>132.4</v>
      </c>
      <c r="V537">
        <v>3.36</v>
      </c>
      <c r="W537">
        <v>5.79</v>
      </c>
      <c r="X537">
        <v>1.83</v>
      </c>
      <c r="Y537">
        <v>4</v>
      </c>
      <c r="Z537" t="s">
        <v>5102</v>
      </c>
      <c r="AA537">
        <v>0</v>
      </c>
      <c r="AB537">
        <v>7</v>
      </c>
      <c r="AC537">
        <v>2.6915</v>
      </c>
      <c r="AE537" t="s">
        <v>5110</v>
      </c>
      <c r="AH537">
        <v>0</v>
      </c>
      <c r="AI537">
        <v>0</v>
      </c>
    </row>
    <row r="538" spans="2:35">
      <c r="B538">
        <v>1650</v>
      </c>
      <c r="J538" t="s">
        <v>8038</v>
      </c>
      <c r="L538" t="s">
        <v>8061</v>
      </c>
      <c r="M538" t="s">
        <v>8087</v>
      </c>
      <c r="N538" t="s">
        <v>8609</v>
      </c>
      <c r="O538" t="s">
        <v>9335</v>
      </c>
      <c r="P538">
        <v>8</v>
      </c>
      <c r="Q538">
        <v>2</v>
      </c>
      <c r="R538">
        <v>2.7</v>
      </c>
      <c r="S538">
        <v>4.69</v>
      </c>
      <c r="T538">
        <v>402.43</v>
      </c>
      <c r="U538">
        <v>119.51</v>
      </c>
      <c r="V538">
        <v>2.54</v>
      </c>
      <c r="W538">
        <v>0.37</v>
      </c>
      <c r="X538">
        <v>0</v>
      </c>
      <c r="Y538">
        <v>3</v>
      </c>
      <c r="Z538" t="s">
        <v>5102</v>
      </c>
      <c r="AA538">
        <v>0</v>
      </c>
      <c r="AB538">
        <v>6</v>
      </c>
      <c r="AC538">
        <v>3.018261904761904</v>
      </c>
      <c r="AE538" t="s">
        <v>5110</v>
      </c>
      <c r="AH538">
        <v>0</v>
      </c>
      <c r="AI538">
        <v>0</v>
      </c>
    </row>
    <row r="539" spans="2:35">
      <c r="B539">
        <v>3340</v>
      </c>
      <c r="J539" t="s">
        <v>8038</v>
      </c>
      <c r="L539" t="s">
        <v>8061</v>
      </c>
      <c r="M539" t="s">
        <v>8087</v>
      </c>
      <c r="N539" t="s">
        <v>8610</v>
      </c>
      <c r="O539" t="s">
        <v>9336</v>
      </c>
      <c r="P539">
        <v>9</v>
      </c>
      <c r="Q539">
        <v>2</v>
      </c>
      <c r="R539">
        <v>0.21</v>
      </c>
      <c r="S539">
        <v>1.93</v>
      </c>
      <c r="T539">
        <v>533.61</v>
      </c>
      <c r="U539">
        <v>129.65</v>
      </c>
      <c r="V539">
        <v>2.97</v>
      </c>
      <c r="W539">
        <v>5.47</v>
      </c>
      <c r="X539">
        <v>6.65</v>
      </c>
      <c r="Y539">
        <v>4</v>
      </c>
      <c r="Z539" t="s">
        <v>5102</v>
      </c>
      <c r="AA539">
        <v>1</v>
      </c>
      <c r="AB539">
        <v>7</v>
      </c>
      <c r="AC539">
        <v>3.5</v>
      </c>
      <c r="AE539" t="s">
        <v>5110</v>
      </c>
      <c r="AH539">
        <v>0</v>
      </c>
      <c r="AI539">
        <v>0</v>
      </c>
    </row>
    <row r="540" spans="2:35">
      <c r="B540">
        <v>3100</v>
      </c>
      <c r="J540" t="s">
        <v>8038</v>
      </c>
      <c r="L540" t="s">
        <v>8061</v>
      </c>
      <c r="M540" t="s">
        <v>8087</v>
      </c>
      <c r="N540" t="s">
        <v>8611</v>
      </c>
      <c r="O540" t="s">
        <v>9337</v>
      </c>
      <c r="P540">
        <v>9</v>
      </c>
      <c r="Q540">
        <v>2</v>
      </c>
      <c r="R540">
        <v>0.53</v>
      </c>
      <c r="S540">
        <v>2.25</v>
      </c>
      <c r="T540">
        <v>520.5700000000001</v>
      </c>
      <c r="U540">
        <v>135.64</v>
      </c>
      <c r="V540">
        <v>3.05</v>
      </c>
      <c r="W540">
        <v>5.47</v>
      </c>
      <c r="X540">
        <v>1.9</v>
      </c>
      <c r="Y540">
        <v>4</v>
      </c>
      <c r="Z540" t="s">
        <v>5102</v>
      </c>
      <c r="AA540">
        <v>1</v>
      </c>
      <c r="AB540">
        <v>7</v>
      </c>
      <c r="AC540">
        <v>3.5</v>
      </c>
      <c r="AE540" t="s">
        <v>5110</v>
      </c>
      <c r="AH540">
        <v>0</v>
      </c>
      <c r="AI540">
        <v>0</v>
      </c>
    </row>
    <row r="541" spans="2:35">
      <c r="B541">
        <v>5620</v>
      </c>
      <c r="J541" t="s">
        <v>8038</v>
      </c>
      <c r="L541" t="s">
        <v>8061</v>
      </c>
      <c r="M541" t="s">
        <v>8087</v>
      </c>
      <c r="N541" t="s">
        <v>8612</v>
      </c>
      <c r="O541" t="s">
        <v>9338</v>
      </c>
      <c r="P541">
        <v>8</v>
      </c>
      <c r="Q541">
        <v>2</v>
      </c>
      <c r="R541">
        <v>0.6899999999999999</v>
      </c>
      <c r="S541">
        <v>2.69</v>
      </c>
      <c r="T541">
        <v>457.51</v>
      </c>
      <c r="U541">
        <v>122.75</v>
      </c>
      <c r="V541">
        <v>2.23</v>
      </c>
      <c r="W541">
        <v>0.4</v>
      </c>
      <c r="X541">
        <v>0</v>
      </c>
      <c r="Y541">
        <v>3</v>
      </c>
      <c r="Z541" t="s">
        <v>5102</v>
      </c>
      <c r="AA541">
        <v>0</v>
      </c>
      <c r="AB541">
        <v>6</v>
      </c>
      <c r="AC541">
        <v>3.8035</v>
      </c>
      <c r="AE541" t="s">
        <v>5110</v>
      </c>
      <c r="AH541">
        <v>0</v>
      </c>
      <c r="AI541">
        <v>0</v>
      </c>
    </row>
    <row r="542" spans="2:35">
      <c r="B542">
        <v>49</v>
      </c>
      <c r="J542" t="s">
        <v>8038</v>
      </c>
      <c r="L542" t="s">
        <v>8061</v>
      </c>
      <c r="M542" t="s">
        <v>8087</v>
      </c>
      <c r="N542" t="s">
        <v>8613</v>
      </c>
      <c r="O542" t="s">
        <v>9339</v>
      </c>
      <c r="P542">
        <v>9</v>
      </c>
      <c r="Q542">
        <v>2</v>
      </c>
      <c r="R542">
        <v>2.17</v>
      </c>
      <c r="S542">
        <v>3.56</v>
      </c>
      <c r="T542">
        <v>508.6</v>
      </c>
      <c r="U542">
        <v>120.26</v>
      </c>
      <c r="V542">
        <v>3.89</v>
      </c>
      <c r="W542">
        <v>5.93</v>
      </c>
      <c r="X542">
        <v>1.98</v>
      </c>
      <c r="Y542">
        <v>4</v>
      </c>
      <c r="Z542" t="s">
        <v>5102</v>
      </c>
      <c r="AA542">
        <v>1</v>
      </c>
      <c r="AB542">
        <v>8</v>
      </c>
      <c r="AC542">
        <v>3.135</v>
      </c>
      <c r="AE542" t="s">
        <v>5110</v>
      </c>
      <c r="AH542">
        <v>0</v>
      </c>
      <c r="AI542">
        <v>0</v>
      </c>
    </row>
    <row r="543" spans="2:35">
      <c r="B543">
        <v>130</v>
      </c>
      <c r="J543" t="s">
        <v>8038</v>
      </c>
      <c r="L543" t="s">
        <v>8061</v>
      </c>
      <c r="M543" t="s">
        <v>8087</v>
      </c>
      <c r="N543" t="s">
        <v>8614</v>
      </c>
      <c r="O543" t="s">
        <v>9340</v>
      </c>
      <c r="P543">
        <v>7</v>
      </c>
      <c r="Q543">
        <v>2</v>
      </c>
      <c r="R543">
        <v>2.1</v>
      </c>
      <c r="S543">
        <v>4.09</v>
      </c>
      <c r="T543">
        <v>442.54</v>
      </c>
      <c r="U543">
        <v>102.44</v>
      </c>
      <c r="V543">
        <v>3.72</v>
      </c>
      <c r="W543">
        <v>0.52</v>
      </c>
      <c r="X543">
        <v>0</v>
      </c>
      <c r="Y543">
        <v>3</v>
      </c>
      <c r="Z543" t="s">
        <v>5102</v>
      </c>
      <c r="AA543">
        <v>0</v>
      </c>
      <c r="AB543">
        <v>7</v>
      </c>
      <c r="AC543">
        <v>3.900761904761905</v>
      </c>
      <c r="AE543" t="s">
        <v>5110</v>
      </c>
      <c r="AH543">
        <v>0</v>
      </c>
      <c r="AI543">
        <v>0</v>
      </c>
    </row>
    <row r="544" spans="2:35">
      <c r="B544">
        <v>27</v>
      </c>
      <c r="J544" t="s">
        <v>8038</v>
      </c>
      <c r="L544" t="s">
        <v>8061</v>
      </c>
      <c r="M544" t="s">
        <v>8087</v>
      </c>
      <c r="N544" t="s">
        <v>8615</v>
      </c>
      <c r="O544" t="s">
        <v>9341</v>
      </c>
      <c r="P544">
        <v>8</v>
      </c>
      <c r="Q544">
        <v>2</v>
      </c>
      <c r="R544">
        <v>1.95</v>
      </c>
      <c r="S544">
        <v>3.65</v>
      </c>
      <c r="T544">
        <v>505.6</v>
      </c>
      <c r="U544">
        <v>115.33</v>
      </c>
      <c r="V544">
        <v>4.55</v>
      </c>
      <c r="W544">
        <v>5.53</v>
      </c>
      <c r="X544">
        <v>2.17</v>
      </c>
      <c r="Y544">
        <v>4</v>
      </c>
      <c r="Z544" t="s">
        <v>5102</v>
      </c>
      <c r="AA544">
        <v>1</v>
      </c>
      <c r="AB544">
        <v>8</v>
      </c>
      <c r="AC544">
        <v>3.330666666666667</v>
      </c>
      <c r="AE544" t="s">
        <v>5110</v>
      </c>
      <c r="AH544">
        <v>0</v>
      </c>
      <c r="AI544">
        <v>0</v>
      </c>
    </row>
    <row r="545" spans="2:35">
      <c r="B545">
        <v>150</v>
      </c>
      <c r="J545" t="s">
        <v>8038</v>
      </c>
      <c r="L545" t="s">
        <v>8061</v>
      </c>
      <c r="M545" t="s">
        <v>8087</v>
      </c>
      <c r="N545" t="s">
        <v>8616</v>
      </c>
      <c r="O545" t="s">
        <v>9342</v>
      </c>
      <c r="P545">
        <v>7</v>
      </c>
      <c r="Q545">
        <v>2</v>
      </c>
      <c r="R545">
        <v>3.83</v>
      </c>
      <c r="S545">
        <v>4.84</v>
      </c>
      <c r="T545">
        <v>522.6</v>
      </c>
      <c r="U545">
        <v>102.44</v>
      </c>
      <c r="V545">
        <v>5.29</v>
      </c>
      <c r="W545">
        <v>6.4</v>
      </c>
      <c r="X545">
        <v>0.84</v>
      </c>
      <c r="Y545">
        <v>4</v>
      </c>
      <c r="Z545" t="s">
        <v>5102</v>
      </c>
      <c r="AA545">
        <v>2</v>
      </c>
      <c r="AB545">
        <v>8</v>
      </c>
      <c r="AC545">
        <v>2.250333333333334</v>
      </c>
      <c r="AE545" t="s">
        <v>5110</v>
      </c>
      <c r="AH545">
        <v>0</v>
      </c>
      <c r="AI545">
        <v>0</v>
      </c>
    </row>
    <row r="546" spans="2:35">
      <c r="B546">
        <v>43</v>
      </c>
      <c r="J546" t="s">
        <v>8038</v>
      </c>
      <c r="L546" t="s">
        <v>8061</v>
      </c>
      <c r="M546" t="s">
        <v>8087</v>
      </c>
      <c r="N546" t="s">
        <v>8617</v>
      </c>
      <c r="O546" t="s">
        <v>9343</v>
      </c>
      <c r="P546">
        <v>9</v>
      </c>
      <c r="Q546">
        <v>2</v>
      </c>
      <c r="R546">
        <v>1.02</v>
      </c>
      <c r="S546">
        <v>3.48</v>
      </c>
      <c r="T546">
        <v>521.65</v>
      </c>
      <c r="U546">
        <v>114.27</v>
      </c>
      <c r="V546">
        <v>3.8</v>
      </c>
      <c r="W546">
        <v>5.93</v>
      </c>
      <c r="X546">
        <v>9.390000000000001</v>
      </c>
      <c r="Y546">
        <v>4</v>
      </c>
      <c r="Z546" t="s">
        <v>5102</v>
      </c>
      <c r="AA546">
        <v>1</v>
      </c>
      <c r="AB546">
        <v>8</v>
      </c>
      <c r="AC546">
        <v>2.756</v>
      </c>
      <c r="AE546" t="s">
        <v>7682</v>
      </c>
      <c r="AH546">
        <v>0</v>
      </c>
      <c r="AI546">
        <v>0</v>
      </c>
    </row>
    <row r="547" spans="2:35">
      <c r="B547">
        <v>45</v>
      </c>
      <c r="J547" t="s">
        <v>8038</v>
      </c>
      <c r="L547" t="s">
        <v>8061</v>
      </c>
      <c r="M547" t="s">
        <v>8087</v>
      </c>
      <c r="N547" t="s">
        <v>8618</v>
      </c>
      <c r="O547" t="s">
        <v>9344</v>
      </c>
      <c r="P547">
        <v>8</v>
      </c>
      <c r="Q547">
        <v>2</v>
      </c>
      <c r="R547">
        <v>1.09</v>
      </c>
      <c r="S547">
        <v>3.57</v>
      </c>
      <c r="T547">
        <v>518.64</v>
      </c>
      <c r="U547">
        <v>109.34</v>
      </c>
      <c r="V547">
        <v>4.46</v>
      </c>
      <c r="W547">
        <v>5.53</v>
      </c>
      <c r="X547">
        <v>9.390000000000001</v>
      </c>
      <c r="Y547">
        <v>4</v>
      </c>
      <c r="Z547" t="s">
        <v>5102</v>
      </c>
      <c r="AA547">
        <v>1</v>
      </c>
      <c r="AB547">
        <v>8</v>
      </c>
      <c r="AC547">
        <v>2.875333333333333</v>
      </c>
      <c r="AE547" t="s">
        <v>7682</v>
      </c>
      <c r="AH547">
        <v>0</v>
      </c>
      <c r="AI547">
        <v>0</v>
      </c>
    </row>
    <row r="548" spans="2:35">
      <c r="B548">
        <v>110</v>
      </c>
      <c r="J548" t="s">
        <v>8038</v>
      </c>
      <c r="L548" t="s">
        <v>8061</v>
      </c>
      <c r="M548" t="s">
        <v>8087</v>
      </c>
      <c r="N548" t="s">
        <v>8619</v>
      </c>
      <c r="O548" t="s">
        <v>9345</v>
      </c>
      <c r="P548">
        <v>7</v>
      </c>
      <c r="Q548">
        <v>2</v>
      </c>
      <c r="R548">
        <v>1.52</v>
      </c>
      <c r="S548">
        <v>4.01</v>
      </c>
      <c r="T548">
        <v>455.58</v>
      </c>
      <c r="U548">
        <v>96.45</v>
      </c>
      <c r="V548">
        <v>3.64</v>
      </c>
      <c r="W548">
        <v>0.51</v>
      </c>
      <c r="X548">
        <v>9.390000000000001</v>
      </c>
      <c r="Y548">
        <v>3</v>
      </c>
      <c r="Z548" t="s">
        <v>5102</v>
      </c>
      <c r="AA548">
        <v>0</v>
      </c>
      <c r="AB548">
        <v>7</v>
      </c>
      <c r="AC548">
        <v>3.402285714285714</v>
      </c>
      <c r="AE548" t="s">
        <v>7682</v>
      </c>
      <c r="AH548">
        <v>0</v>
      </c>
      <c r="AI548">
        <v>0</v>
      </c>
    </row>
    <row r="549" spans="2:35">
      <c r="B549">
        <v>420</v>
      </c>
      <c r="J549" t="s">
        <v>8038</v>
      </c>
      <c r="L549" t="s">
        <v>8061</v>
      </c>
      <c r="M549" t="s">
        <v>8087</v>
      </c>
      <c r="N549" t="s">
        <v>8620</v>
      </c>
      <c r="O549" t="s">
        <v>9346</v>
      </c>
      <c r="P549">
        <v>9</v>
      </c>
      <c r="Q549">
        <v>2</v>
      </c>
      <c r="R549">
        <v>2.8</v>
      </c>
      <c r="S549">
        <v>5.31</v>
      </c>
      <c r="T549">
        <v>577.76</v>
      </c>
      <c r="U549">
        <v>114.27</v>
      </c>
      <c r="V549">
        <v>5.36</v>
      </c>
      <c r="W549">
        <v>5.93</v>
      </c>
      <c r="X549">
        <v>11.05</v>
      </c>
      <c r="Y549">
        <v>4</v>
      </c>
      <c r="Z549" t="s">
        <v>5102</v>
      </c>
      <c r="AA549">
        <v>2</v>
      </c>
      <c r="AB549">
        <v>8</v>
      </c>
      <c r="AC549">
        <v>1.291</v>
      </c>
      <c r="AE549" t="s">
        <v>7682</v>
      </c>
      <c r="AH549">
        <v>0</v>
      </c>
      <c r="AI549">
        <v>0</v>
      </c>
    </row>
    <row r="550" spans="2:35">
      <c r="B550">
        <v>110</v>
      </c>
      <c r="J550" t="s">
        <v>8038</v>
      </c>
      <c r="L550" t="s">
        <v>8061</v>
      </c>
      <c r="M550" t="s">
        <v>8087</v>
      </c>
      <c r="N550" t="s">
        <v>8621</v>
      </c>
      <c r="O550" t="s">
        <v>9347</v>
      </c>
      <c r="P550">
        <v>9</v>
      </c>
      <c r="Q550">
        <v>2</v>
      </c>
      <c r="R550">
        <v>1.56</v>
      </c>
      <c r="S550">
        <v>4.07</v>
      </c>
      <c r="T550">
        <v>547.6900000000001</v>
      </c>
      <c r="U550">
        <v>114.27</v>
      </c>
      <c r="V550">
        <v>4.33</v>
      </c>
      <c r="W550">
        <v>5.93</v>
      </c>
      <c r="X550">
        <v>11.39</v>
      </c>
      <c r="Y550">
        <v>4</v>
      </c>
      <c r="Z550" t="s">
        <v>5102</v>
      </c>
      <c r="AA550">
        <v>1</v>
      </c>
      <c r="AB550">
        <v>8</v>
      </c>
      <c r="AC550">
        <v>2.156</v>
      </c>
      <c r="AE550" t="s">
        <v>7682</v>
      </c>
      <c r="AH550">
        <v>0</v>
      </c>
      <c r="AI550">
        <v>0</v>
      </c>
    </row>
    <row r="551" spans="2:35">
      <c r="B551">
        <v>89</v>
      </c>
      <c r="J551" t="s">
        <v>8038</v>
      </c>
      <c r="L551" t="s">
        <v>8061</v>
      </c>
      <c r="M551" t="s">
        <v>8087</v>
      </c>
      <c r="N551" t="s">
        <v>8622</v>
      </c>
      <c r="O551" t="s">
        <v>9348</v>
      </c>
      <c r="P551">
        <v>9</v>
      </c>
      <c r="Q551">
        <v>2</v>
      </c>
      <c r="R551">
        <v>1.46</v>
      </c>
      <c r="S551">
        <v>2.85</v>
      </c>
      <c r="T551">
        <v>549.66</v>
      </c>
      <c r="U551">
        <v>131.34</v>
      </c>
      <c r="V551">
        <v>3.72</v>
      </c>
      <c r="W551">
        <v>5.93</v>
      </c>
      <c r="X551">
        <v>1.98</v>
      </c>
      <c r="Y551">
        <v>4</v>
      </c>
      <c r="Z551" t="s">
        <v>5102</v>
      </c>
      <c r="AA551">
        <v>1</v>
      </c>
      <c r="AB551">
        <v>8</v>
      </c>
      <c r="AC551">
        <v>3.5</v>
      </c>
      <c r="AE551" t="s">
        <v>5110</v>
      </c>
      <c r="AH551">
        <v>0</v>
      </c>
      <c r="AI551">
        <v>0</v>
      </c>
    </row>
    <row r="552" spans="2:35">
      <c r="B552">
        <v>51</v>
      </c>
      <c r="J552" t="s">
        <v>8038</v>
      </c>
      <c r="L552" t="s">
        <v>8061</v>
      </c>
      <c r="M552" t="s">
        <v>8087</v>
      </c>
      <c r="N552" t="s">
        <v>8623</v>
      </c>
      <c r="O552" t="s">
        <v>9349</v>
      </c>
      <c r="P552">
        <v>8</v>
      </c>
      <c r="Q552">
        <v>2</v>
      </c>
      <c r="R552">
        <v>1.25</v>
      </c>
      <c r="S552">
        <v>2.95</v>
      </c>
      <c r="T552">
        <v>546.65</v>
      </c>
      <c r="U552">
        <v>126.41</v>
      </c>
      <c r="V552">
        <v>4.38</v>
      </c>
      <c r="W552">
        <v>5.53</v>
      </c>
      <c r="X552">
        <v>2.17</v>
      </c>
      <c r="Y552">
        <v>4</v>
      </c>
      <c r="Z552" t="s">
        <v>5102</v>
      </c>
      <c r="AA552">
        <v>1</v>
      </c>
      <c r="AB552">
        <v>8</v>
      </c>
      <c r="AC552">
        <v>3.5</v>
      </c>
      <c r="AE552" t="s">
        <v>5110</v>
      </c>
      <c r="AH552">
        <v>0</v>
      </c>
      <c r="AI552">
        <v>0</v>
      </c>
    </row>
    <row r="553" spans="2:35">
      <c r="B553">
        <v>170</v>
      </c>
      <c r="J553" t="s">
        <v>8038</v>
      </c>
      <c r="L553" t="s">
        <v>8061</v>
      </c>
      <c r="M553" t="s">
        <v>8087</v>
      </c>
      <c r="N553" t="s">
        <v>8624</v>
      </c>
      <c r="O553" t="s">
        <v>9350</v>
      </c>
      <c r="P553">
        <v>7</v>
      </c>
      <c r="Q553">
        <v>2</v>
      </c>
      <c r="R553">
        <v>1.4</v>
      </c>
      <c r="S553">
        <v>3.39</v>
      </c>
      <c r="T553">
        <v>483.59</v>
      </c>
      <c r="U553">
        <v>113.52</v>
      </c>
      <c r="V553">
        <v>3.55</v>
      </c>
      <c r="W553">
        <v>0.52</v>
      </c>
      <c r="X553">
        <v>0</v>
      </c>
      <c r="Y553">
        <v>3</v>
      </c>
      <c r="Z553" t="s">
        <v>5102</v>
      </c>
      <c r="AA553">
        <v>0</v>
      </c>
      <c r="AB553">
        <v>7</v>
      </c>
      <c r="AC553">
        <v>3.638214285714286</v>
      </c>
      <c r="AE553" t="s">
        <v>5110</v>
      </c>
      <c r="AH553">
        <v>0</v>
      </c>
      <c r="AI553">
        <v>0</v>
      </c>
    </row>
    <row r="554" spans="2:35">
      <c r="B554">
        <v>490</v>
      </c>
      <c r="J554" t="s">
        <v>8038</v>
      </c>
      <c r="L554" t="s">
        <v>8061</v>
      </c>
      <c r="M554" t="s">
        <v>8087</v>
      </c>
      <c r="N554" t="s">
        <v>8625</v>
      </c>
      <c r="O554" t="s">
        <v>9351</v>
      </c>
      <c r="P554">
        <v>7</v>
      </c>
      <c r="Q554">
        <v>2</v>
      </c>
      <c r="R554">
        <v>4.4</v>
      </c>
      <c r="S554">
        <v>5.76</v>
      </c>
      <c r="T554">
        <v>503.63</v>
      </c>
      <c r="U554">
        <v>106.1</v>
      </c>
      <c r="V554">
        <v>5.7</v>
      </c>
      <c r="W554">
        <v>5.86</v>
      </c>
      <c r="X554">
        <v>2.18</v>
      </c>
      <c r="Y554">
        <v>4</v>
      </c>
      <c r="Z554" t="s">
        <v>5102</v>
      </c>
      <c r="AA554">
        <v>2</v>
      </c>
      <c r="AB554">
        <v>8</v>
      </c>
      <c r="AC554">
        <v>1.963333333333333</v>
      </c>
      <c r="AE554" t="s">
        <v>5110</v>
      </c>
      <c r="AH554">
        <v>0</v>
      </c>
      <c r="AI554">
        <v>0</v>
      </c>
    </row>
    <row r="555" spans="2:35">
      <c r="B555">
        <v>450</v>
      </c>
      <c r="J555" t="s">
        <v>8038</v>
      </c>
      <c r="L555" t="s">
        <v>8061</v>
      </c>
      <c r="M555" t="s">
        <v>8087</v>
      </c>
      <c r="N555" t="s">
        <v>8626</v>
      </c>
      <c r="O555" t="s">
        <v>9352</v>
      </c>
      <c r="P555">
        <v>8</v>
      </c>
      <c r="Q555">
        <v>2</v>
      </c>
      <c r="R555">
        <v>4.42</v>
      </c>
      <c r="S555">
        <v>5.66</v>
      </c>
      <c r="T555">
        <v>506.63</v>
      </c>
      <c r="U555">
        <v>111.03</v>
      </c>
      <c r="V555">
        <v>5.04</v>
      </c>
      <c r="W555">
        <v>6.01</v>
      </c>
      <c r="X555">
        <v>1.99</v>
      </c>
      <c r="Y555">
        <v>4</v>
      </c>
      <c r="Z555" t="s">
        <v>5102</v>
      </c>
      <c r="AA555">
        <v>2</v>
      </c>
      <c r="AB555">
        <v>8</v>
      </c>
      <c r="AC555">
        <v>1.799</v>
      </c>
      <c r="AE555" t="s">
        <v>5110</v>
      </c>
      <c r="AH555">
        <v>0</v>
      </c>
      <c r="AI555">
        <v>0</v>
      </c>
    </row>
    <row r="556" spans="2:35">
      <c r="B556">
        <v>18</v>
      </c>
      <c r="J556" t="s">
        <v>8038</v>
      </c>
      <c r="L556" t="s">
        <v>8061</v>
      </c>
      <c r="M556" t="s">
        <v>8087</v>
      </c>
      <c r="N556" t="s">
        <v>8627</v>
      </c>
      <c r="O556" t="s">
        <v>9353</v>
      </c>
      <c r="P556">
        <v>9</v>
      </c>
      <c r="Q556">
        <v>3</v>
      </c>
      <c r="R556">
        <v>2.54</v>
      </c>
      <c r="S556">
        <v>3.78</v>
      </c>
      <c r="T556">
        <v>522.63</v>
      </c>
      <c r="U556">
        <v>131.26</v>
      </c>
      <c r="V556">
        <v>4.01</v>
      </c>
      <c r="W556">
        <v>6.01</v>
      </c>
      <c r="X556">
        <v>1.99</v>
      </c>
      <c r="Y556">
        <v>4</v>
      </c>
      <c r="Z556" t="s">
        <v>5102</v>
      </c>
      <c r="AA556">
        <v>1</v>
      </c>
      <c r="AB556">
        <v>8</v>
      </c>
      <c r="AC556">
        <v>2.506666666666667</v>
      </c>
      <c r="AE556" t="s">
        <v>5110</v>
      </c>
      <c r="AH556">
        <v>0</v>
      </c>
      <c r="AI556">
        <v>0</v>
      </c>
    </row>
    <row r="557" spans="2:35">
      <c r="B557">
        <v>20</v>
      </c>
      <c r="J557" t="s">
        <v>8038</v>
      </c>
      <c r="L557" t="s">
        <v>8061</v>
      </c>
      <c r="M557" t="s">
        <v>8087</v>
      </c>
      <c r="N557" t="s">
        <v>8628</v>
      </c>
      <c r="O557" t="s">
        <v>9354</v>
      </c>
      <c r="P557">
        <v>8</v>
      </c>
      <c r="Q557">
        <v>3</v>
      </c>
      <c r="R557">
        <v>2.52</v>
      </c>
      <c r="S557">
        <v>3.88</v>
      </c>
      <c r="T557">
        <v>519.63</v>
      </c>
      <c r="U557">
        <v>126.33</v>
      </c>
      <c r="V557">
        <v>4.67</v>
      </c>
      <c r="W557">
        <v>5.86</v>
      </c>
      <c r="X557">
        <v>2.18</v>
      </c>
      <c r="Y557">
        <v>4</v>
      </c>
      <c r="Z557" t="s">
        <v>5102</v>
      </c>
      <c r="AA557">
        <v>1</v>
      </c>
      <c r="AB557">
        <v>8</v>
      </c>
      <c r="AC557">
        <v>2.466666666666667</v>
      </c>
      <c r="AE557" t="s">
        <v>5110</v>
      </c>
      <c r="AH557">
        <v>0</v>
      </c>
      <c r="AI557">
        <v>0</v>
      </c>
    </row>
    <row r="558" spans="2:35">
      <c r="B558">
        <v>180</v>
      </c>
      <c r="J558" t="s">
        <v>8038</v>
      </c>
      <c r="L558" t="s">
        <v>8061</v>
      </c>
      <c r="M558" t="s">
        <v>8087</v>
      </c>
      <c r="N558" t="s">
        <v>8629</v>
      </c>
      <c r="O558" t="s">
        <v>9355</v>
      </c>
      <c r="P558">
        <v>8</v>
      </c>
      <c r="Q558">
        <v>2</v>
      </c>
      <c r="R558">
        <v>3.9</v>
      </c>
      <c r="S558">
        <v>5.14</v>
      </c>
      <c r="T558">
        <v>492.61</v>
      </c>
      <c r="U558">
        <v>111.03</v>
      </c>
      <c r="V558">
        <v>4.65</v>
      </c>
      <c r="W558">
        <v>6.01</v>
      </c>
      <c r="X558">
        <v>1.99</v>
      </c>
      <c r="Y558">
        <v>4</v>
      </c>
      <c r="Z558" t="s">
        <v>5102</v>
      </c>
      <c r="AA558">
        <v>0</v>
      </c>
      <c r="AB558">
        <v>8</v>
      </c>
      <c r="AC558">
        <v>1.901785714285714</v>
      </c>
      <c r="AE558" t="s">
        <v>5110</v>
      </c>
      <c r="AH558">
        <v>0</v>
      </c>
      <c r="AI558">
        <v>0</v>
      </c>
    </row>
    <row r="559" spans="2:35">
      <c r="B559">
        <v>100</v>
      </c>
      <c r="J559" t="s">
        <v>8038</v>
      </c>
      <c r="L559" t="s">
        <v>8061</v>
      </c>
      <c r="M559" t="s">
        <v>8087</v>
      </c>
      <c r="N559" t="s">
        <v>8630</v>
      </c>
      <c r="O559" t="s">
        <v>9356</v>
      </c>
      <c r="P559">
        <v>9</v>
      </c>
      <c r="Q559">
        <v>2</v>
      </c>
      <c r="R559">
        <v>3.64</v>
      </c>
      <c r="S559">
        <v>5.03</v>
      </c>
      <c r="T559">
        <v>524.67</v>
      </c>
      <c r="U559">
        <v>111.03</v>
      </c>
      <c r="V559">
        <v>4.6</v>
      </c>
      <c r="W559">
        <v>5.93</v>
      </c>
      <c r="X559">
        <v>1.98</v>
      </c>
      <c r="Y559">
        <v>4</v>
      </c>
      <c r="Z559" t="s">
        <v>5102</v>
      </c>
      <c r="AA559">
        <v>1</v>
      </c>
      <c r="AB559">
        <v>8</v>
      </c>
      <c r="AC559">
        <v>1.979</v>
      </c>
      <c r="AE559" t="s">
        <v>5110</v>
      </c>
      <c r="AH559">
        <v>0</v>
      </c>
      <c r="AI559">
        <v>0</v>
      </c>
    </row>
    <row r="560" spans="2:35">
      <c r="B560">
        <v>30</v>
      </c>
      <c r="J560" t="s">
        <v>8038</v>
      </c>
      <c r="L560" t="s">
        <v>8061</v>
      </c>
      <c r="M560" t="s">
        <v>8087</v>
      </c>
      <c r="N560" t="s">
        <v>8631</v>
      </c>
      <c r="O560" t="s">
        <v>9357</v>
      </c>
      <c r="P560">
        <v>10</v>
      </c>
      <c r="Q560">
        <v>2</v>
      </c>
      <c r="R560">
        <v>1.06</v>
      </c>
      <c r="S560">
        <v>2.46</v>
      </c>
      <c r="T560">
        <v>556.67</v>
      </c>
      <c r="U560">
        <v>145.17</v>
      </c>
      <c r="V560">
        <v>3.28</v>
      </c>
      <c r="W560">
        <v>5.93</v>
      </c>
      <c r="X560">
        <v>1.96</v>
      </c>
      <c r="Y560">
        <v>4</v>
      </c>
      <c r="Z560" t="s">
        <v>5102</v>
      </c>
      <c r="AA560">
        <v>1</v>
      </c>
      <c r="AB560">
        <v>8</v>
      </c>
      <c r="AC560">
        <v>3.5</v>
      </c>
      <c r="AE560" t="s">
        <v>5110</v>
      </c>
      <c r="AH560">
        <v>0</v>
      </c>
      <c r="AI560">
        <v>0</v>
      </c>
    </row>
    <row r="561" spans="2:35">
      <c r="B561">
        <v>40</v>
      </c>
      <c r="J561" t="s">
        <v>8038</v>
      </c>
      <c r="L561" t="s">
        <v>8061</v>
      </c>
      <c r="M561" t="s">
        <v>8087</v>
      </c>
      <c r="N561" t="s">
        <v>8632</v>
      </c>
      <c r="O561" t="s">
        <v>9358</v>
      </c>
      <c r="P561">
        <v>8</v>
      </c>
      <c r="Q561">
        <v>3</v>
      </c>
      <c r="R561">
        <v>0.85</v>
      </c>
      <c r="S561">
        <v>2.22</v>
      </c>
      <c r="T561">
        <v>451.51</v>
      </c>
      <c r="U561">
        <v>126.33</v>
      </c>
      <c r="V561">
        <v>3.11</v>
      </c>
      <c r="W561">
        <v>5.85</v>
      </c>
      <c r="X561">
        <v>2.1</v>
      </c>
      <c r="Y561">
        <v>4</v>
      </c>
      <c r="Z561" t="s">
        <v>5102</v>
      </c>
      <c r="AA561">
        <v>0</v>
      </c>
      <c r="AB561">
        <v>8</v>
      </c>
      <c r="AC561">
        <v>3.513023809523809</v>
      </c>
      <c r="AE561" t="s">
        <v>5110</v>
      </c>
      <c r="AH561">
        <v>0</v>
      </c>
      <c r="AI561">
        <v>0</v>
      </c>
    </row>
    <row r="562" spans="2:35">
      <c r="B562">
        <v>21</v>
      </c>
      <c r="J562" t="s">
        <v>8038</v>
      </c>
      <c r="L562" t="s">
        <v>8061</v>
      </c>
      <c r="M562" t="s">
        <v>8087</v>
      </c>
      <c r="N562" t="s">
        <v>8633</v>
      </c>
      <c r="O562" t="s">
        <v>9359</v>
      </c>
      <c r="P562">
        <v>9</v>
      </c>
      <c r="Q562">
        <v>3</v>
      </c>
      <c r="R562">
        <v>1</v>
      </c>
      <c r="S562">
        <v>2.24</v>
      </c>
      <c r="T562">
        <v>468.54</v>
      </c>
      <c r="U562">
        <v>131.26</v>
      </c>
      <c r="V562">
        <v>2.84</v>
      </c>
      <c r="W562">
        <v>6.01</v>
      </c>
      <c r="X562">
        <v>1.97</v>
      </c>
      <c r="Y562">
        <v>4</v>
      </c>
      <c r="Z562" t="s">
        <v>5102</v>
      </c>
      <c r="AA562">
        <v>0</v>
      </c>
      <c r="AB562">
        <v>9</v>
      </c>
      <c r="AC562">
        <v>3.391380952380953</v>
      </c>
      <c r="AE562" t="s">
        <v>5110</v>
      </c>
      <c r="AH562">
        <v>0</v>
      </c>
      <c r="AI562">
        <v>0</v>
      </c>
    </row>
    <row r="563" spans="2:35">
      <c r="B563">
        <v>550</v>
      </c>
      <c r="J563" t="s">
        <v>8038</v>
      </c>
      <c r="L563" t="s">
        <v>8061</v>
      </c>
      <c r="M563" t="s">
        <v>8087</v>
      </c>
      <c r="N563" t="s">
        <v>8634</v>
      </c>
      <c r="O563" t="s">
        <v>9360</v>
      </c>
      <c r="P563">
        <v>10</v>
      </c>
      <c r="Q563">
        <v>4</v>
      </c>
      <c r="R563">
        <v>0.07000000000000001</v>
      </c>
      <c r="S563">
        <v>1.4</v>
      </c>
      <c r="T563">
        <v>484.54</v>
      </c>
      <c r="U563">
        <v>151.49</v>
      </c>
      <c r="V563">
        <v>1.98</v>
      </c>
      <c r="W563">
        <v>5.99</v>
      </c>
      <c r="X563">
        <v>1.9</v>
      </c>
      <c r="Y563">
        <v>4</v>
      </c>
      <c r="Z563" t="s">
        <v>5102</v>
      </c>
      <c r="AA563">
        <v>0</v>
      </c>
      <c r="AB563">
        <v>9</v>
      </c>
      <c r="AC563">
        <v>3.110428571428571</v>
      </c>
      <c r="AE563" t="s">
        <v>5110</v>
      </c>
      <c r="AH563">
        <v>0</v>
      </c>
      <c r="AI563">
        <v>0</v>
      </c>
    </row>
    <row r="564" spans="2:35">
      <c r="B564">
        <v>200</v>
      </c>
      <c r="J564" t="s">
        <v>8038</v>
      </c>
      <c r="L564" t="s">
        <v>8061</v>
      </c>
      <c r="M564" t="s">
        <v>8087</v>
      </c>
      <c r="N564" t="s">
        <v>8635</v>
      </c>
      <c r="O564" t="s">
        <v>9361</v>
      </c>
      <c r="P564">
        <v>8</v>
      </c>
      <c r="Q564">
        <v>2</v>
      </c>
      <c r="R564">
        <v>2.78</v>
      </c>
      <c r="S564">
        <v>4.04</v>
      </c>
      <c r="T564">
        <v>452.54</v>
      </c>
      <c r="U564">
        <v>111.03</v>
      </c>
      <c r="V564">
        <v>4.04</v>
      </c>
      <c r="W564">
        <v>6</v>
      </c>
      <c r="X564">
        <v>1.97</v>
      </c>
      <c r="Y564">
        <v>4</v>
      </c>
      <c r="Z564" t="s">
        <v>5102</v>
      </c>
      <c r="AA564">
        <v>0</v>
      </c>
      <c r="AB564">
        <v>7</v>
      </c>
      <c r="AC564">
        <v>3.228</v>
      </c>
      <c r="AE564" t="s">
        <v>5110</v>
      </c>
      <c r="AH564">
        <v>0</v>
      </c>
      <c r="AI564">
        <v>0</v>
      </c>
    </row>
    <row r="565" spans="2:35">
      <c r="B565">
        <v>11</v>
      </c>
      <c r="J565" t="s">
        <v>8038</v>
      </c>
      <c r="L565" t="s">
        <v>8061</v>
      </c>
      <c r="M565" t="s">
        <v>8087</v>
      </c>
      <c r="N565" t="s">
        <v>8636</v>
      </c>
      <c r="O565" t="s">
        <v>9362</v>
      </c>
      <c r="P565">
        <v>9</v>
      </c>
      <c r="Q565">
        <v>2</v>
      </c>
      <c r="R565">
        <v>0.52</v>
      </c>
      <c r="S565">
        <v>2.99</v>
      </c>
      <c r="T565">
        <v>495.61</v>
      </c>
      <c r="U565">
        <v>114.27</v>
      </c>
      <c r="V565">
        <v>3.41</v>
      </c>
      <c r="W565">
        <v>6</v>
      </c>
      <c r="X565">
        <v>9.6</v>
      </c>
      <c r="Y565">
        <v>4</v>
      </c>
      <c r="Z565" t="s">
        <v>5102</v>
      </c>
      <c r="AA565">
        <v>0</v>
      </c>
      <c r="AB565">
        <v>10</v>
      </c>
      <c r="AC565">
        <v>2.922357142857143</v>
      </c>
      <c r="AE565" t="s">
        <v>7682</v>
      </c>
      <c r="AH565">
        <v>0</v>
      </c>
      <c r="AI565">
        <v>0</v>
      </c>
    </row>
    <row r="566" spans="2:35">
      <c r="B566">
        <v>250</v>
      </c>
      <c r="J566" t="s">
        <v>8038</v>
      </c>
      <c r="L566" t="s">
        <v>8061</v>
      </c>
      <c r="M566" t="s">
        <v>8087</v>
      </c>
      <c r="N566" t="s">
        <v>8637</v>
      </c>
      <c r="O566" t="s">
        <v>9363</v>
      </c>
      <c r="P566">
        <v>8</v>
      </c>
      <c r="Q566">
        <v>3</v>
      </c>
      <c r="R566">
        <v>0.57</v>
      </c>
      <c r="S566">
        <v>1.73</v>
      </c>
      <c r="T566">
        <v>521.6</v>
      </c>
      <c r="U566">
        <v>133.75</v>
      </c>
      <c r="V566">
        <v>3.42</v>
      </c>
      <c r="W566">
        <v>6.2</v>
      </c>
      <c r="X566">
        <v>0.77</v>
      </c>
      <c r="Y566">
        <v>4</v>
      </c>
      <c r="Z566" t="s">
        <v>5102</v>
      </c>
      <c r="AA566">
        <v>1</v>
      </c>
      <c r="AB566">
        <v>9</v>
      </c>
      <c r="AC566">
        <v>3.166666666666667</v>
      </c>
      <c r="AE566" t="s">
        <v>5110</v>
      </c>
      <c r="AH566">
        <v>0</v>
      </c>
      <c r="AI566">
        <v>0</v>
      </c>
    </row>
    <row r="567" spans="2:35">
      <c r="B567">
        <v>106</v>
      </c>
      <c r="J567" t="s">
        <v>8038</v>
      </c>
      <c r="L567" t="s">
        <v>8061</v>
      </c>
      <c r="M567" t="s">
        <v>8087</v>
      </c>
      <c r="N567" t="s">
        <v>8638</v>
      </c>
      <c r="O567" t="s">
        <v>9364</v>
      </c>
      <c r="P567">
        <v>8</v>
      </c>
      <c r="Q567">
        <v>3</v>
      </c>
      <c r="R567">
        <v>-1.02</v>
      </c>
      <c r="S567">
        <v>0.44</v>
      </c>
      <c r="T567">
        <v>481.53</v>
      </c>
      <c r="U567">
        <v>140.38</v>
      </c>
      <c r="V567">
        <v>2.66</v>
      </c>
      <c r="W567">
        <v>6.17</v>
      </c>
      <c r="X567">
        <v>0.5</v>
      </c>
      <c r="Y567">
        <v>4</v>
      </c>
      <c r="Z567" t="s">
        <v>5102</v>
      </c>
      <c r="AA567">
        <v>0</v>
      </c>
      <c r="AB567">
        <v>8</v>
      </c>
      <c r="AC567">
        <v>3.298595238095238</v>
      </c>
      <c r="AE567" t="s">
        <v>5110</v>
      </c>
      <c r="AH567">
        <v>0</v>
      </c>
      <c r="AI567">
        <v>0</v>
      </c>
    </row>
    <row r="568" spans="2:35">
      <c r="B568">
        <v>22</v>
      </c>
      <c r="J568" t="s">
        <v>8038</v>
      </c>
      <c r="L568" t="s">
        <v>8061</v>
      </c>
      <c r="M568" t="s">
        <v>8087</v>
      </c>
      <c r="N568" t="s">
        <v>8639</v>
      </c>
      <c r="O568" t="s">
        <v>9365</v>
      </c>
      <c r="P568">
        <v>8</v>
      </c>
      <c r="Q568">
        <v>3</v>
      </c>
      <c r="R568">
        <v>1.49</v>
      </c>
      <c r="S568">
        <v>2.92</v>
      </c>
      <c r="T568">
        <v>475.53</v>
      </c>
      <c r="U568">
        <v>137.23</v>
      </c>
      <c r="V568">
        <v>3.59</v>
      </c>
      <c r="W568">
        <v>5.83</v>
      </c>
      <c r="X568">
        <v>0.7</v>
      </c>
      <c r="Y568">
        <v>4</v>
      </c>
      <c r="Z568" t="s">
        <v>5102</v>
      </c>
      <c r="AA568">
        <v>0</v>
      </c>
      <c r="AB568">
        <v>8</v>
      </c>
      <c r="AC568">
        <v>3.341452380952381</v>
      </c>
      <c r="AE568" t="s">
        <v>5110</v>
      </c>
      <c r="AH568">
        <v>0</v>
      </c>
      <c r="AI568">
        <v>0</v>
      </c>
    </row>
    <row r="569" spans="2:35">
      <c r="B569">
        <v>48</v>
      </c>
      <c r="J569" t="s">
        <v>8038</v>
      </c>
      <c r="L569" t="s">
        <v>8061</v>
      </c>
      <c r="M569" t="s">
        <v>8087</v>
      </c>
      <c r="N569" t="s">
        <v>8640</v>
      </c>
      <c r="O569" t="s">
        <v>9366</v>
      </c>
      <c r="P569">
        <v>9</v>
      </c>
      <c r="Q569">
        <v>3</v>
      </c>
      <c r="R569">
        <v>0.88</v>
      </c>
      <c r="S569">
        <v>2.13</v>
      </c>
      <c r="T569">
        <v>454.51</v>
      </c>
      <c r="U569">
        <v>131.26</v>
      </c>
      <c r="V569">
        <v>2.45</v>
      </c>
      <c r="W569">
        <v>6</v>
      </c>
      <c r="X569">
        <v>1.91</v>
      </c>
      <c r="Y569">
        <v>4</v>
      </c>
      <c r="Z569" t="s">
        <v>5102</v>
      </c>
      <c r="AA569">
        <v>0</v>
      </c>
      <c r="AB569">
        <v>8</v>
      </c>
      <c r="AC569">
        <v>3.491595238095238</v>
      </c>
      <c r="AE569" t="s">
        <v>5110</v>
      </c>
      <c r="AH569">
        <v>0</v>
      </c>
      <c r="AI569">
        <v>0</v>
      </c>
    </row>
    <row r="570" spans="2:35">
      <c r="B570">
        <v>23</v>
      </c>
      <c r="J570" t="s">
        <v>8038</v>
      </c>
      <c r="L570" t="s">
        <v>8061</v>
      </c>
      <c r="M570" t="s">
        <v>8087</v>
      </c>
      <c r="N570" t="s">
        <v>8641</v>
      </c>
      <c r="O570" t="s">
        <v>9367</v>
      </c>
      <c r="P570">
        <v>7</v>
      </c>
      <c r="Q570">
        <v>3</v>
      </c>
      <c r="R570">
        <v>2.2</v>
      </c>
      <c r="S570">
        <v>3.41</v>
      </c>
      <c r="T570">
        <v>468.51</v>
      </c>
      <c r="U570">
        <v>113.44</v>
      </c>
      <c r="V570">
        <v>3.86</v>
      </c>
      <c r="W570">
        <v>6.14</v>
      </c>
      <c r="X570">
        <v>0.77</v>
      </c>
      <c r="Y570">
        <v>4</v>
      </c>
      <c r="Z570" t="s">
        <v>5102</v>
      </c>
      <c r="AA570">
        <v>0</v>
      </c>
      <c r="AB570">
        <v>8</v>
      </c>
      <c r="AC570">
        <v>3.305261904761904</v>
      </c>
      <c r="AE570" t="s">
        <v>5110</v>
      </c>
      <c r="AH570">
        <v>0</v>
      </c>
      <c r="AI570">
        <v>0</v>
      </c>
    </row>
    <row r="571" spans="2:35">
      <c r="B571">
        <v>95</v>
      </c>
      <c r="J571" t="s">
        <v>8038</v>
      </c>
      <c r="L571" t="s">
        <v>8061</v>
      </c>
      <c r="M571" t="s">
        <v>8087</v>
      </c>
      <c r="N571" t="s">
        <v>8642</v>
      </c>
      <c r="O571" t="s">
        <v>9368</v>
      </c>
      <c r="P571">
        <v>7</v>
      </c>
      <c r="Q571">
        <v>3</v>
      </c>
      <c r="R571">
        <v>0.67</v>
      </c>
      <c r="S571">
        <v>2.66</v>
      </c>
      <c r="T571">
        <v>388.45</v>
      </c>
      <c r="U571">
        <v>113.44</v>
      </c>
      <c r="V571">
        <v>2.29</v>
      </c>
      <c r="W571">
        <v>0.49</v>
      </c>
      <c r="X571">
        <v>0</v>
      </c>
      <c r="Y571">
        <v>3</v>
      </c>
      <c r="Z571" t="s">
        <v>5102</v>
      </c>
      <c r="AA571">
        <v>0</v>
      </c>
      <c r="AB571">
        <v>7</v>
      </c>
      <c r="AC571">
        <v>4.182119047619048</v>
      </c>
      <c r="AE571" t="s">
        <v>5110</v>
      </c>
      <c r="AH571">
        <v>0</v>
      </c>
      <c r="AI571">
        <v>0</v>
      </c>
    </row>
    <row r="572" spans="2:35">
      <c r="B572">
        <v>60</v>
      </c>
      <c r="J572" t="s">
        <v>8038</v>
      </c>
      <c r="L572" t="s">
        <v>8061</v>
      </c>
      <c r="M572" t="s">
        <v>8087</v>
      </c>
      <c r="N572" t="s">
        <v>8643</v>
      </c>
      <c r="O572" t="s">
        <v>9369</v>
      </c>
      <c r="P572">
        <v>7</v>
      </c>
      <c r="Q572">
        <v>3</v>
      </c>
      <c r="R572">
        <v>1.18</v>
      </c>
      <c r="S572">
        <v>3.17</v>
      </c>
      <c r="T572">
        <v>402.48</v>
      </c>
      <c r="U572">
        <v>113.44</v>
      </c>
      <c r="V572">
        <v>2.68</v>
      </c>
      <c r="W572">
        <v>0.62</v>
      </c>
      <c r="X572">
        <v>0</v>
      </c>
      <c r="Y572">
        <v>3</v>
      </c>
      <c r="Z572" t="s">
        <v>5102</v>
      </c>
      <c r="AA572">
        <v>0</v>
      </c>
      <c r="AB572">
        <v>8</v>
      </c>
      <c r="AC572">
        <v>3.996904761904762</v>
      </c>
      <c r="AE572" t="s">
        <v>5110</v>
      </c>
      <c r="AH572">
        <v>0</v>
      </c>
      <c r="AI572">
        <v>0</v>
      </c>
    </row>
    <row r="573" spans="2:35">
      <c r="B573">
        <v>44</v>
      </c>
      <c r="J573" t="s">
        <v>8038</v>
      </c>
      <c r="L573" t="s">
        <v>8061</v>
      </c>
      <c r="M573" t="s">
        <v>8087</v>
      </c>
      <c r="N573" t="s">
        <v>8644</v>
      </c>
      <c r="O573" t="s">
        <v>9370</v>
      </c>
      <c r="P573">
        <v>7</v>
      </c>
      <c r="Q573">
        <v>3</v>
      </c>
      <c r="R573">
        <v>1.69</v>
      </c>
      <c r="S573">
        <v>3.68</v>
      </c>
      <c r="T573">
        <v>416.5</v>
      </c>
      <c r="U573">
        <v>113.44</v>
      </c>
      <c r="V573">
        <v>3.07</v>
      </c>
      <c r="W573">
        <v>0.61</v>
      </c>
      <c r="X573">
        <v>0</v>
      </c>
      <c r="Y573">
        <v>3</v>
      </c>
      <c r="Z573" t="s">
        <v>5102</v>
      </c>
      <c r="AA573">
        <v>0</v>
      </c>
      <c r="AB573">
        <v>9</v>
      </c>
      <c r="AC573">
        <v>3.641761904761905</v>
      </c>
      <c r="AE573" t="s">
        <v>5110</v>
      </c>
      <c r="AH573">
        <v>0</v>
      </c>
      <c r="AI573">
        <v>0</v>
      </c>
    </row>
    <row r="574" spans="2:35">
      <c r="B574">
        <v>84</v>
      </c>
      <c r="J574" t="s">
        <v>8038</v>
      </c>
      <c r="L574" t="s">
        <v>8061</v>
      </c>
      <c r="M574" t="s">
        <v>8087</v>
      </c>
      <c r="N574" t="s">
        <v>8645</v>
      </c>
      <c r="O574" t="s">
        <v>9371</v>
      </c>
      <c r="P574">
        <v>10</v>
      </c>
      <c r="Q574">
        <v>2</v>
      </c>
      <c r="R574">
        <v>0.65</v>
      </c>
      <c r="S574">
        <v>1.92</v>
      </c>
      <c r="T574">
        <v>516.61</v>
      </c>
      <c r="U574">
        <v>145.17</v>
      </c>
      <c r="V574">
        <v>2.5</v>
      </c>
      <c r="W574">
        <v>5.99</v>
      </c>
      <c r="X574">
        <v>1.88</v>
      </c>
      <c r="Y574">
        <v>4</v>
      </c>
      <c r="Z574" t="s">
        <v>5102</v>
      </c>
      <c r="AA574">
        <v>1</v>
      </c>
      <c r="AB574">
        <v>9</v>
      </c>
      <c r="AC574">
        <v>3.5</v>
      </c>
      <c r="AE574" t="s">
        <v>5110</v>
      </c>
      <c r="AH574">
        <v>0</v>
      </c>
      <c r="AI574">
        <v>0</v>
      </c>
    </row>
    <row r="575" spans="2:35">
      <c r="B575">
        <v>70</v>
      </c>
      <c r="J575" t="s">
        <v>8038</v>
      </c>
      <c r="L575" t="s">
        <v>8061</v>
      </c>
      <c r="M575" t="s">
        <v>8087</v>
      </c>
      <c r="N575" t="s">
        <v>8646</v>
      </c>
      <c r="O575" t="s">
        <v>9372</v>
      </c>
      <c r="P575">
        <v>9</v>
      </c>
      <c r="Q575">
        <v>3</v>
      </c>
      <c r="R575">
        <v>2.43</v>
      </c>
      <c r="S575">
        <v>3.38</v>
      </c>
      <c r="T575">
        <v>536.61</v>
      </c>
      <c r="U575">
        <v>139.74</v>
      </c>
      <c r="V575">
        <v>3.82</v>
      </c>
      <c r="W575">
        <v>6.48</v>
      </c>
      <c r="X575">
        <v>0.85</v>
      </c>
      <c r="Y575">
        <v>4</v>
      </c>
      <c r="Z575" t="s">
        <v>5102</v>
      </c>
      <c r="AA575">
        <v>1</v>
      </c>
      <c r="AB575">
        <v>11</v>
      </c>
      <c r="AC575">
        <v>2.761666666666667</v>
      </c>
      <c r="AE575" t="s">
        <v>5110</v>
      </c>
      <c r="AH575">
        <v>0</v>
      </c>
      <c r="AI575">
        <v>0</v>
      </c>
    </row>
    <row r="576" spans="2:35">
      <c r="B576">
        <v>130</v>
      </c>
      <c r="J576" t="s">
        <v>8038</v>
      </c>
      <c r="L576" t="s">
        <v>8061</v>
      </c>
      <c r="M576" t="s">
        <v>8087</v>
      </c>
      <c r="N576" t="s">
        <v>8647</v>
      </c>
      <c r="O576" t="s">
        <v>9373</v>
      </c>
      <c r="P576">
        <v>9</v>
      </c>
      <c r="Q576">
        <v>3</v>
      </c>
      <c r="R576">
        <v>1.86</v>
      </c>
      <c r="S576">
        <v>3.34</v>
      </c>
      <c r="T576">
        <v>483.55</v>
      </c>
      <c r="U576">
        <v>139.47</v>
      </c>
      <c r="V576">
        <v>3.71</v>
      </c>
      <c r="W576">
        <v>5.84</v>
      </c>
      <c r="X576">
        <v>0.65</v>
      </c>
      <c r="Y576">
        <v>4</v>
      </c>
      <c r="Z576" t="s">
        <v>5102</v>
      </c>
      <c r="AA576">
        <v>0</v>
      </c>
      <c r="AB576">
        <v>9</v>
      </c>
      <c r="AC576">
        <v>3.114166666666667</v>
      </c>
      <c r="AE576" t="s">
        <v>5110</v>
      </c>
      <c r="AH576">
        <v>0</v>
      </c>
      <c r="AI576">
        <v>0</v>
      </c>
    </row>
    <row r="577" spans="2:35">
      <c r="B577">
        <v>286</v>
      </c>
      <c r="J577" t="s">
        <v>8038</v>
      </c>
      <c r="L577" t="s">
        <v>8061</v>
      </c>
      <c r="M577" t="s">
        <v>8087</v>
      </c>
      <c r="N577" t="s">
        <v>8648</v>
      </c>
      <c r="O577" t="s">
        <v>9374</v>
      </c>
      <c r="P577">
        <v>9</v>
      </c>
      <c r="Q577">
        <v>3</v>
      </c>
      <c r="R577">
        <v>1.74</v>
      </c>
      <c r="S577">
        <v>3.23</v>
      </c>
      <c r="T577">
        <v>469.52</v>
      </c>
      <c r="U577">
        <v>139.47</v>
      </c>
      <c r="V577">
        <v>3.32</v>
      </c>
      <c r="W577">
        <v>5.83</v>
      </c>
      <c r="X577">
        <v>0.59</v>
      </c>
      <c r="Y577">
        <v>4</v>
      </c>
      <c r="Z577" t="s">
        <v>5102</v>
      </c>
      <c r="AA577">
        <v>0</v>
      </c>
      <c r="AB577">
        <v>8</v>
      </c>
      <c r="AC577">
        <v>3.269380952380953</v>
      </c>
      <c r="AE577" t="s">
        <v>5110</v>
      </c>
      <c r="AH577">
        <v>0</v>
      </c>
      <c r="AI577">
        <v>0</v>
      </c>
    </row>
    <row r="578" spans="2:35">
      <c r="B578">
        <v>200</v>
      </c>
      <c r="J578" t="s">
        <v>8038</v>
      </c>
      <c r="L578" t="s">
        <v>8061</v>
      </c>
      <c r="M578" t="s">
        <v>8087</v>
      </c>
      <c r="N578" t="s">
        <v>8649</v>
      </c>
      <c r="O578" t="s">
        <v>9375</v>
      </c>
      <c r="P578">
        <v>8</v>
      </c>
      <c r="Q578">
        <v>2</v>
      </c>
      <c r="R578">
        <v>0.46</v>
      </c>
      <c r="S578">
        <v>2.46</v>
      </c>
      <c r="T578">
        <v>450.54</v>
      </c>
      <c r="U578">
        <v>127.35</v>
      </c>
      <c r="V578">
        <v>2.34</v>
      </c>
      <c r="W578">
        <v>0.47</v>
      </c>
      <c r="X578">
        <v>0</v>
      </c>
      <c r="Y578">
        <v>3</v>
      </c>
      <c r="Z578" t="s">
        <v>5102</v>
      </c>
      <c r="AA578">
        <v>0</v>
      </c>
      <c r="AB578">
        <v>8</v>
      </c>
      <c r="AC578">
        <v>3.853285714285714</v>
      </c>
      <c r="AE578" t="s">
        <v>5110</v>
      </c>
      <c r="AH578">
        <v>0</v>
      </c>
      <c r="AI578">
        <v>0</v>
      </c>
    </row>
    <row r="579" spans="2:35">
      <c r="B579">
        <v>57</v>
      </c>
      <c r="J579" t="s">
        <v>8038</v>
      </c>
      <c r="L579" t="s">
        <v>8061</v>
      </c>
      <c r="M579" t="s">
        <v>8087</v>
      </c>
      <c r="N579" t="s">
        <v>8650</v>
      </c>
      <c r="O579" t="s">
        <v>9376</v>
      </c>
      <c r="P579">
        <v>7</v>
      </c>
      <c r="Q579">
        <v>3</v>
      </c>
      <c r="R579">
        <v>2.64</v>
      </c>
      <c r="S579">
        <v>4.63</v>
      </c>
      <c r="T579">
        <v>456.57</v>
      </c>
      <c r="U579">
        <v>113.44</v>
      </c>
      <c r="V579">
        <v>3.99</v>
      </c>
      <c r="W579">
        <v>0.75</v>
      </c>
      <c r="X579">
        <v>0</v>
      </c>
      <c r="Y579">
        <v>3</v>
      </c>
      <c r="Z579" t="s">
        <v>5102</v>
      </c>
      <c r="AA579">
        <v>0</v>
      </c>
      <c r="AB579">
        <v>8</v>
      </c>
      <c r="AC579">
        <v>2.560547619047619</v>
      </c>
      <c r="AE579" t="s">
        <v>5110</v>
      </c>
      <c r="AH579">
        <v>0</v>
      </c>
      <c r="AI579">
        <v>0</v>
      </c>
    </row>
    <row r="580" spans="2:35">
      <c r="B580">
        <v>64</v>
      </c>
      <c r="J580" t="s">
        <v>8038</v>
      </c>
      <c r="L580" t="s">
        <v>8061</v>
      </c>
      <c r="M580" t="s">
        <v>8087</v>
      </c>
      <c r="N580" t="s">
        <v>8651</v>
      </c>
      <c r="O580" t="s">
        <v>9377</v>
      </c>
      <c r="P580">
        <v>7</v>
      </c>
      <c r="Q580">
        <v>3</v>
      </c>
      <c r="R580">
        <v>0.78</v>
      </c>
      <c r="S580">
        <v>2.77</v>
      </c>
      <c r="T580">
        <v>402.48</v>
      </c>
      <c r="U580">
        <v>113.44</v>
      </c>
      <c r="V580">
        <v>2.68</v>
      </c>
      <c r="W580">
        <v>0.51</v>
      </c>
      <c r="X580">
        <v>0</v>
      </c>
      <c r="Y580">
        <v>3</v>
      </c>
      <c r="Z580" t="s">
        <v>5102</v>
      </c>
      <c r="AA580">
        <v>0</v>
      </c>
      <c r="AB580">
        <v>8</v>
      </c>
      <c r="AC580">
        <v>4.081904761904762</v>
      </c>
      <c r="AE580" t="s">
        <v>5110</v>
      </c>
      <c r="AH580">
        <v>0</v>
      </c>
      <c r="AI580">
        <v>0</v>
      </c>
    </row>
    <row r="581" spans="2:35">
      <c r="B581">
        <v>28</v>
      </c>
      <c r="J581" t="s">
        <v>8038</v>
      </c>
      <c r="L581" t="s">
        <v>8061</v>
      </c>
      <c r="M581" t="s">
        <v>8087</v>
      </c>
      <c r="N581" t="s">
        <v>8652</v>
      </c>
      <c r="O581" t="s">
        <v>9378</v>
      </c>
      <c r="P581">
        <v>10</v>
      </c>
      <c r="Q581">
        <v>3</v>
      </c>
      <c r="R581">
        <v>1.06</v>
      </c>
      <c r="S581">
        <v>2.91</v>
      </c>
      <c r="T581">
        <v>525.64</v>
      </c>
      <c r="U581">
        <v>134.5</v>
      </c>
      <c r="V581">
        <v>2.9</v>
      </c>
      <c r="W581">
        <v>5.76</v>
      </c>
      <c r="X581">
        <v>7.88</v>
      </c>
      <c r="Y581">
        <v>4</v>
      </c>
      <c r="Z581" t="s">
        <v>5102</v>
      </c>
      <c r="AA581">
        <v>1</v>
      </c>
      <c r="AB581">
        <v>11</v>
      </c>
      <c r="AC581">
        <v>3.166666666666667</v>
      </c>
      <c r="AE581" t="s">
        <v>5110</v>
      </c>
      <c r="AH581">
        <v>0</v>
      </c>
      <c r="AI581">
        <v>0</v>
      </c>
    </row>
    <row r="582" spans="2:35">
      <c r="B582">
        <v>59</v>
      </c>
      <c r="J582" t="s">
        <v>8038</v>
      </c>
      <c r="L582" t="s">
        <v>8061</v>
      </c>
      <c r="M582" t="s">
        <v>8087</v>
      </c>
      <c r="N582" t="s">
        <v>8653</v>
      </c>
      <c r="O582" t="s">
        <v>9379</v>
      </c>
      <c r="P582">
        <v>7</v>
      </c>
      <c r="Q582">
        <v>3</v>
      </c>
      <c r="R582">
        <v>1.29</v>
      </c>
      <c r="S582">
        <v>3.28</v>
      </c>
      <c r="T582">
        <v>416.5</v>
      </c>
      <c r="U582">
        <v>113.44</v>
      </c>
      <c r="V582">
        <v>3.07</v>
      </c>
      <c r="W582">
        <v>0.64</v>
      </c>
      <c r="X582">
        <v>0</v>
      </c>
      <c r="Y582">
        <v>3</v>
      </c>
      <c r="Z582" t="s">
        <v>5102</v>
      </c>
      <c r="AA582">
        <v>0</v>
      </c>
      <c r="AB582">
        <v>9</v>
      </c>
      <c r="AC582">
        <v>3.841761904761905</v>
      </c>
      <c r="AE582" t="s">
        <v>5110</v>
      </c>
      <c r="AH582">
        <v>0</v>
      </c>
      <c r="AI582">
        <v>0</v>
      </c>
    </row>
    <row r="583" spans="2:35">
      <c r="B583">
        <v>49</v>
      </c>
      <c r="J583" t="s">
        <v>8038</v>
      </c>
      <c r="L583" t="s">
        <v>8061</v>
      </c>
      <c r="M583" t="s">
        <v>8087</v>
      </c>
      <c r="N583" t="s">
        <v>8654</v>
      </c>
      <c r="O583" t="s">
        <v>9380</v>
      </c>
      <c r="P583">
        <v>7</v>
      </c>
      <c r="Q583">
        <v>3</v>
      </c>
      <c r="R583">
        <v>1.8</v>
      </c>
      <c r="S583">
        <v>3.79</v>
      </c>
      <c r="T583">
        <v>430.53</v>
      </c>
      <c r="U583">
        <v>113.44</v>
      </c>
      <c r="V583">
        <v>3.46</v>
      </c>
      <c r="W583">
        <v>0.63</v>
      </c>
      <c r="X583">
        <v>0</v>
      </c>
      <c r="Y583">
        <v>3</v>
      </c>
      <c r="Z583" t="s">
        <v>5102</v>
      </c>
      <c r="AA583">
        <v>0</v>
      </c>
      <c r="AB583">
        <v>10</v>
      </c>
      <c r="AC583">
        <v>3.486547619047619</v>
      </c>
      <c r="AE583" t="s">
        <v>5110</v>
      </c>
      <c r="AH583">
        <v>0</v>
      </c>
      <c r="AI583">
        <v>0</v>
      </c>
    </row>
    <row r="584" spans="2:35">
      <c r="B584">
        <v>72</v>
      </c>
      <c r="J584" t="s">
        <v>8038</v>
      </c>
      <c r="L584" t="s">
        <v>8061</v>
      </c>
      <c r="M584" t="s">
        <v>8087</v>
      </c>
      <c r="N584" t="s">
        <v>8655</v>
      </c>
      <c r="O584" t="s">
        <v>7051</v>
      </c>
      <c r="P584">
        <v>7</v>
      </c>
      <c r="Q584">
        <v>3</v>
      </c>
      <c r="R584">
        <v>1.65</v>
      </c>
      <c r="S584">
        <v>3.64</v>
      </c>
      <c r="T584">
        <v>430.53</v>
      </c>
      <c r="U584">
        <v>113.44</v>
      </c>
      <c r="V584">
        <v>3.46</v>
      </c>
      <c r="W584">
        <v>0.78</v>
      </c>
      <c r="X584">
        <v>0</v>
      </c>
      <c r="Y584">
        <v>3</v>
      </c>
      <c r="Z584" t="s">
        <v>5102</v>
      </c>
      <c r="AA584">
        <v>0</v>
      </c>
      <c r="AB584">
        <v>9</v>
      </c>
      <c r="AC584">
        <v>3.561547619047619</v>
      </c>
      <c r="AE584" t="s">
        <v>5110</v>
      </c>
      <c r="AH584">
        <v>0</v>
      </c>
      <c r="AI584">
        <v>0</v>
      </c>
    </row>
    <row r="585" spans="2:35">
      <c r="B585">
        <v>88</v>
      </c>
      <c r="J585" t="s">
        <v>8038</v>
      </c>
      <c r="L585" t="s">
        <v>8061</v>
      </c>
      <c r="M585" t="s">
        <v>8087</v>
      </c>
      <c r="N585" t="s">
        <v>8656</v>
      </c>
      <c r="O585" t="s">
        <v>9381</v>
      </c>
      <c r="P585">
        <v>8</v>
      </c>
      <c r="Q585">
        <v>2</v>
      </c>
      <c r="R585">
        <v>0.97</v>
      </c>
      <c r="S585">
        <v>2.96</v>
      </c>
      <c r="T585">
        <v>464.57</v>
      </c>
      <c r="U585">
        <v>127.35</v>
      </c>
      <c r="V585">
        <v>2.73</v>
      </c>
      <c r="W585">
        <v>0.61</v>
      </c>
      <c r="X585">
        <v>0</v>
      </c>
      <c r="Y585">
        <v>3</v>
      </c>
      <c r="Z585" t="s">
        <v>5102</v>
      </c>
      <c r="AA585">
        <v>0</v>
      </c>
      <c r="AB585">
        <v>9</v>
      </c>
      <c r="AC585">
        <v>3.753071428571428</v>
      </c>
      <c r="AE585" t="s">
        <v>5110</v>
      </c>
      <c r="AH585">
        <v>0</v>
      </c>
      <c r="AI585">
        <v>0</v>
      </c>
    </row>
    <row r="586" spans="2:35">
      <c r="B586">
        <v>160</v>
      </c>
      <c r="J586" t="s">
        <v>8038</v>
      </c>
      <c r="L586" t="s">
        <v>8061</v>
      </c>
      <c r="M586" t="s">
        <v>8087</v>
      </c>
      <c r="N586" t="s">
        <v>8657</v>
      </c>
      <c r="O586" t="s">
        <v>9382</v>
      </c>
      <c r="P586">
        <v>8</v>
      </c>
      <c r="Q586">
        <v>2</v>
      </c>
      <c r="R586">
        <v>1.33</v>
      </c>
      <c r="S586">
        <v>3.32</v>
      </c>
      <c r="T586">
        <v>478.6</v>
      </c>
      <c r="U586">
        <v>127.35</v>
      </c>
      <c r="V586">
        <v>3.12</v>
      </c>
      <c r="W586">
        <v>0.74</v>
      </c>
      <c r="X586">
        <v>0</v>
      </c>
      <c r="Y586">
        <v>3</v>
      </c>
      <c r="Z586" t="s">
        <v>5102</v>
      </c>
      <c r="AA586">
        <v>0</v>
      </c>
      <c r="AB586">
        <v>9</v>
      </c>
      <c r="AC586">
        <v>3.492857142857142</v>
      </c>
      <c r="AE586" t="s">
        <v>5110</v>
      </c>
      <c r="AH586">
        <v>0</v>
      </c>
      <c r="AI586">
        <v>0</v>
      </c>
    </row>
    <row r="587" spans="2:35">
      <c r="B587">
        <v>87</v>
      </c>
      <c r="J587" t="s">
        <v>8038</v>
      </c>
      <c r="L587" t="s">
        <v>8061</v>
      </c>
      <c r="M587" t="s">
        <v>8087</v>
      </c>
      <c r="N587" t="s">
        <v>8658</v>
      </c>
      <c r="O587" t="s">
        <v>9383</v>
      </c>
      <c r="P587">
        <v>8</v>
      </c>
      <c r="Q587">
        <v>2</v>
      </c>
      <c r="R587">
        <v>1.48</v>
      </c>
      <c r="S587">
        <v>3.47</v>
      </c>
      <c r="T587">
        <v>478.6</v>
      </c>
      <c r="U587">
        <v>127.35</v>
      </c>
      <c r="V587">
        <v>3.12</v>
      </c>
      <c r="W587">
        <v>0.59</v>
      </c>
      <c r="X587">
        <v>0</v>
      </c>
      <c r="Y587">
        <v>3</v>
      </c>
      <c r="Z587" t="s">
        <v>5102</v>
      </c>
      <c r="AA587">
        <v>0</v>
      </c>
      <c r="AB587">
        <v>10</v>
      </c>
      <c r="AC587">
        <v>3.417857142857142</v>
      </c>
      <c r="AE587" t="s">
        <v>5110</v>
      </c>
      <c r="AH587">
        <v>0</v>
      </c>
      <c r="AI587">
        <v>0</v>
      </c>
    </row>
    <row r="588" spans="2:35">
      <c r="B588">
        <v>190</v>
      </c>
      <c r="J588" t="s">
        <v>8038</v>
      </c>
      <c r="L588" t="s">
        <v>8061</v>
      </c>
      <c r="M588" t="s">
        <v>8087</v>
      </c>
      <c r="N588" t="s">
        <v>8659</v>
      </c>
      <c r="O588" t="s">
        <v>9384</v>
      </c>
      <c r="P588">
        <v>10</v>
      </c>
      <c r="Q588">
        <v>2</v>
      </c>
      <c r="R588">
        <v>1.53</v>
      </c>
      <c r="S588">
        <v>3.02</v>
      </c>
      <c r="T588">
        <v>531.62</v>
      </c>
      <c r="U588">
        <v>153.38</v>
      </c>
      <c r="V588">
        <v>3.37</v>
      </c>
      <c r="W588">
        <v>5.82</v>
      </c>
      <c r="X588">
        <v>0.5600000000000001</v>
      </c>
      <c r="Y588">
        <v>4</v>
      </c>
      <c r="Z588" t="s">
        <v>5102</v>
      </c>
      <c r="AA588">
        <v>1</v>
      </c>
      <c r="AB588">
        <v>9</v>
      </c>
      <c r="AC588">
        <v>3.49</v>
      </c>
      <c r="AE588" t="s">
        <v>5110</v>
      </c>
      <c r="AH588">
        <v>0</v>
      </c>
      <c r="AI588">
        <v>0</v>
      </c>
    </row>
    <row r="589" spans="2:35">
      <c r="B589">
        <v>42</v>
      </c>
      <c r="J589" t="s">
        <v>8038</v>
      </c>
      <c r="L589" t="s">
        <v>8061</v>
      </c>
      <c r="M589" t="s">
        <v>8087</v>
      </c>
      <c r="N589" t="s">
        <v>8660</v>
      </c>
      <c r="O589" t="s">
        <v>9385</v>
      </c>
      <c r="P589">
        <v>8</v>
      </c>
      <c r="Q589">
        <v>2</v>
      </c>
      <c r="R589">
        <v>1.94</v>
      </c>
      <c r="S589">
        <v>2.97</v>
      </c>
      <c r="T589">
        <v>512.61</v>
      </c>
      <c r="U589">
        <v>127.35</v>
      </c>
      <c r="V589">
        <v>3.77</v>
      </c>
      <c r="W589">
        <v>6.49</v>
      </c>
      <c r="X589">
        <v>1.16</v>
      </c>
      <c r="Y589">
        <v>4</v>
      </c>
      <c r="Z589" t="s">
        <v>5102</v>
      </c>
      <c r="AA589">
        <v>1</v>
      </c>
      <c r="AB589">
        <v>9</v>
      </c>
      <c r="AC589">
        <v>3.5</v>
      </c>
      <c r="AE589" t="s">
        <v>5110</v>
      </c>
      <c r="AH589">
        <v>0</v>
      </c>
      <c r="AI589">
        <v>0</v>
      </c>
    </row>
    <row r="590" spans="2:35">
      <c r="B590">
        <v>86</v>
      </c>
      <c r="J590" t="s">
        <v>8038</v>
      </c>
      <c r="L590" t="s">
        <v>8061</v>
      </c>
      <c r="M590" t="s">
        <v>8087</v>
      </c>
      <c r="N590" t="s">
        <v>8661</v>
      </c>
      <c r="O590" t="s">
        <v>9386</v>
      </c>
      <c r="P590">
        <v>9</v>
      </c>
      <c r="Q590">
        <v>3</v>
      </c>
      <c r="R590">
        <v>-0.36</v>
      </c>
      <c r="S590">
        <v>1.64</v>
      </c>
      <c r="T590">
        <v>492.58</v>
      </c>
      <c r="U590">
        <v>147.58</v>
      </c>
      <c r="V590">
        <v>1.85</v>
      </c>
      <c r="W590">
        <v>-0.59</v>
      </c>
      <c r="X590">
        <v>0</v>
      </c>
      <c r="Y590">
        <v>3</v>
      </c>
      <c r="Z590" t="s">
        <v>5102</v>
      </c>
      <c r="AA590">
        <v>0</v>
      </c>
      <c r="AB590">
        <v>8</v>
      </c>
      <c r="AC590">
        <v>3.219666666666667</v>
      </c>
      <c r="AE590" t="s">
        <v>5110</v>
      </c>
      <c r="AH590">
        <v>0</v>
      </c>
      <c r="AI590">
        <v>0</v>
      </c>
    </row>
    <row r="591" spans="2:35">
      <c r="B591">
        <v>140</v>
      </c>
      <c r="J591" t="s">
        <v>8038</v>
      </c>
      <c r="L591" t="s">
        <v>8061</v>
      </c>
      <c r="M591" t="s">
        <v>8087</v>
      </c>
      <c r="N591" t="s">
        <v>8662</v>
      </c>
      <c r="O591" t="s">
        <v>9387</v>
      </c>
      <c r="P591">
        <v>9</v>
      </c>
      <c r="Q591">
        <v>2</v>
      </c>
      <c r="R591">
        <v>1.41</v>
      </c>
      <c r="S591">
        <v>3.41</v>
      </c>
      <c r="T591">
        <v>524.6900000000001</v>
      </c>
      <c r="U591">
        <v>127.35</v>
      </c>
      <c r="V591">
        <v>3.46</v>
      </c>
      <c r="W591">
        <v>0.38</v>
      </c>
      <c r="X591">
        <v>0</v>
      </c>
      <c r="Y591">
        <v>3</v>
      </c>
      <c r="Z591" t="s">
        <v>5102</v>
      </c>
      <c r="AA591">
        <v>1</v>
      </c>
      <c r="AB591">
        <v>12</v>
      </c>
      <c r="AC591">
        <v>3.295</v>
      </c>
      <c r="AE591" t="s">
        <v>5110</v>
      </c>
      <c r="AH591">
        <v>0</v>
      </c>
      <c r="AI591">
        <v>0</v>
      </c>
    </row>
    <row r="592" spans="2:35">
      <c r="B592">
        <v>75</v>
      </c>
      <c r="J592" t="s">
        <v>8038</v>
      </c>
      <c r="L592" t="s">
        <v>8061</v>
      </c>
      <c r="M592" t="s">
        <v>8087</v>
      </c>
      <c r="N592" t="s">
        <v>8663</v>
      </c>
      <c r="O592" t="s">
        <v>7057</v>
      </c>
      <c r="P592">
        <v>8</v>
      </c>
      <c r="Q592">
        <v>3</v>
      </c>
      <c r="R592">
        <v>1.62</v>
      </c>
      <c r="S592">
        <v>3.62</v>
      </c>
      <c r="T592">
        <v>462.6</v>
      </c>
      <c r="U592">
        <v>113.44</v>
      </c>
      <c r="V592">
        <v>3.41</v>
      </c>
      <c r="W592">
        <v>0.4</v>
      </c>
      <c r="X592">
        <v>0</v>
      </c>
      <c r="Y592">
        <v>3</v>
      </c>
      <c r="Z592" t="s">
        <v>5102</v>
      </c>
      <c r="AA592">
        <v>0</v>
      </c>
      <c r="AB592">
        <v>11</v>
      </c>
      <c r="AC592">
        <v>3.34247619047619</v>
      </c>
      <c r="AE592" t="s">
        <v>5110</v>
      </c>
      <c r="AH592">
        <v>0</v>
      </c>
      <c r="AI592">
        <v>0</v>
      </c>
    </row>
    <row r="593" spans="2:35">
      <c r="B593">
        <v>350</v>
      </c>
      <c r="J593" t="s">
        <v>8038</v>
      </c>
      <c r="L593" t="s">
        <v>8061</v>
      </c>
      <c r="M593" t="s">
        <v>8087</v>
      </c>
      <c r="N593" t="s">
        <v>8664</v>
      </c>
      <c r="O593" t="s">
        <v>9388</v>
      </c>
      <c r="P593">
        <v>10</v>
      </c>
      <c r="Q593">
        <v>2</v>
      </c>
      <c r="R593">
        <v>-0.39</v>
      </c>
      <c r="S593">
        <v>1.6</v>
      </c>
      <c r="T593">
        <v>556.6900000000001</v>
      </c>
      <c r="U593">
        <v>161.49</v>
      </c>
      <c r="V593">
        <v>2.15</v>
      </c>
      <c r="W593">
        <v>0.21</v>
      </c>
      <c r="X593">
        <v>0</v>
      </c>
      <c r="Y593">
        <v>3</v>
      </c>
      <c r="Z593" t="s">
        <v>5102</v>
      </c>
      <c r="AA593">
        <v>1</v>
      </c>
      <c r="AB593">
        <v>12</v>
      </c>
      <c r="AC593">
        <v>3.5</v>
      </c>
      <c r="AE593" t="s">
        <v>5110</v>
      </c>
      <c r="AH593">
        <v>0</v>
      </c>
      <c r="AI593">
        <v>0</v>
      </c>
    </row>
    <row r="594" spans="2:35">
      <c r="B594">
        <v>120</v>
      </c>
      <c r="J594" t="s">
        <v>8038</v>
      </c>
      <c r="L594" t="s">
        <v>8061</v>
      </c>
      <c r="M594" t="s">
        <v>8087</v>
      </c>
      <c r="N594" t="s">
        <v>8665</v>
      </c>
      <c r="O594" t="s">
        <v>9389</v>
      </c>
      <c r="P594">
        <v>9</v>
      </c>
      <c r="Q594">
        <v>3</v>
      </c>
      <c r="R594">
        <v>-0.07000000000000001</v>
      </c>
      <c r="S594">
        <v>1.92</v>
      </c>
      <c r="T594">
        <v>508.62</v>
      </c>
      <c r="U594">
        <v>147.58</v>
      </c>
      <c r="V594">
        <v>2.48</v>
      </c>
      <c r="W594">
        <v>0.25</v>
      </c>
      <c r="X594">
        <v>0</v>
      </c>
      <c r="Y594">
        <v>3</v>
      </c>
      <c r="Z594" t="s">
        <v>5102</v>
      </c>
      <c r="AA594">
        <v>1</v>
      </c>
      <c r="AB594">
        <v>12</v>
      </c>
      <c r="AC594">
        <v>3.166666666666667</v>
      </c>
      <c r="AE594" t="s">
        <v>5110</v>
      </c>
      <c r="AH594">
        <v>0</v>
      </c>
      <c r="AI594">
        <v>0</v>
      </c>
    </row>
    <row r="595" spans="2:35">
      <c r="B595">
        <v>120</v>
      </c>
      <c r="J595" t="s">
        <v>8038</v>
      </c>
      <c r="L595" t="s">
        <v>8061</v>
      </c>
      <c r="M595" t="s">
        <v>8087</v>
      </c>
      <c r="N595" t="s">
        <v>8666</v>
      </c>
      <c r="O595" t="s">
        <v>9390</v>
      </c>
      <c r="P595">
        <v>9</v>
      </c>
      <c r="Q595">
        <v>3</v>
      </c>
      <c r="R595">
        <v>-0.19</v>
      </c>
      <c r="S595">
        <v>1.81</v>
      </c>
      <c r="T595">
        <v>494.6</v>
      </c>
      <c r="U595">
        <v>147.58</v>
      </c>
      <c r="V595">
        <v>2.09</v>
      </c>
      <c r="W595">
        <v>0.23</v>
      </c>
      <c r="X595">
        <v>0</v>
      </c>
      <c r="Y595">
        <v>3</v>
      </c>
      <c r="Z595" t="s">
        <v>5102</v>
      </c>
      <c r="AA595">
        <v>0</v>
      </c>
      <c r="AB595">
        <v>11</v>
      </c>
      <c r="AC595">
        <v>3.205238095238095</v>
      </c>
      <c r="AE595" t="s">
        <v>5110</v>
      </c>
      <c r="AH595">
        <v>0</v>
      </c>
      <c r="AI595">
        <v>0</v>
      </c>
    </row>
    <row r="596" spans="2:35">
      <c r="B596">
        <v>83</v>
      </c>
      <c r="J596" t="s">
        <v>8038</v>
      </c>
      <c r="L596" t="s">
        <v>8061</v>
      </c>
      <c r="M596" t="s">
        <v>8087</v>
      </c>
      <c r="N596" t="s">
        <v>8667</v>
      </c>
      <c r="O596" t="s">
        <v>9391</v>
      </c>
      <c r="P596">
        <v>9</v>
      </c>
      <c r="Q596">
        <v>2</v>
      </c>
      <c r="R596">
        <v>1.48</v>
      </c>
      <c r="S596">
        <v>2.73</v>
      </c>
      <c r="T596">
        <v>468.54</v>
      </c>
      <c r="U596">
        <v>120.26</v>
      </c>
      <c r="V596">
        <v>3.11</v>
      </c>
      <c r="W596">
        <v>6</v>
      </c>
      <c r="X596">
        <v>1.92</v>
      </c>
      <c r="Y596">
        <v>4</v>
      </c>
      <c r="Z596" t="s">
        <v>5102</v>
      </c>
      <c r="AA596">
        <v>0</v>
      </c>
      <c r="AB596">
        <v>9</v>
      </c>
      <c r="AC596">
        <v>3.724714285714286</v>
      </c>
      <c r="AE596" t="s">
        <v>5110</v>
      </c>
      <c r="AH596">
        <v>0</v>
      </c>
      <c r="AI596">
        <v>0</v>
      </c>
    </row>
    <row r="597" spans="2:35">
      <c r="B597">
        <v>130</v>
      </c>
      <c r="J597" t="s">
        <v>8038</v>
      </c>
      <c r="L597" t="s">
        <v>8061</v>
      </c>
      <c r="M597" t="s">
        <v>8087</v>
      </c>
      <c r="N597" t="s">
        <v>8668</v>
      </c>
      <c r="O597" t="s">
        <v>9392</v>
      </c>
      <c r="P597">
        <v>9</v>
      </c>
      <c r="Q597">
        <v>3</v>
      </c>
      <c r="R597">
        <v>-0.25</v>
      </c>
      <c r="S597">
        <v>1.75</v>
      </c>
      <c r="T597">
        <v>506.61</v>
      </c>
      <c r="U597">
        <v>147.58</v>
      </c>
      <c r="V597">
        <v>2.24</v>
      </c>
      <c r="W597">
        <v>-0.57</v>
      </c>
      <c r="X597">
        <v>0</v>
      </c>
      <c r="Y597">
        <v>3</v>
      </c>
      <c r="Z597" t="s">
        <v>5102</v>
      </c>
      <c r="AA597">
        <v>1</v>
      </c>
      <c r="AB597">
        <v>9</v>
      </c>
      <c r="AC597">
        <v>3.166666666666667</v>
      </c>
      <c r="AE597" t="s">
        <v>5110</v>
      </c>
      <c r="AH597">
        <v>0</v>
      </c>
      <c r="AI597">
        <v>0</v>
      </c>
    </row>
    <row r="598" spans="2:35">
      <c r="B598">
        <v>300</v>
      </c>
      <c r="J598" t="s">
        <v>8038</v>
      </c>
      <c r="L598" t="s">
        <v>8061</v>
      </c>
      <c r="M598" t="s">
        <v>8087</v>
      </c>
      <c r="N598" t="s">
        <v>8669</v>
      </c>
      <c r="O598" t="s">
        <v>9393</v>
      </c>
      <c r="P598">
        <v>11</v>
      </c>
      <c r="Q598">
        <v>4</v>
      </c>
      <c r="R598">
        <v>-3.05</v>
      </c>
      <c r="S598">
        <v>-1.06</v>
      </c>
      <c r="T598">
        <v>573.6799999999999</v>
      </c>
      <c r="U598">
        <v>193.75</v>
      </c>
      <c r="V598">
        <v>0.83</v>
      </c>
      <c r="W598">
        <v>0.06</v>
      </c>
      <c r="X598">
        <v>0</v>
      </c>
      <c r="Y598">
        <v>3</v>
      </c>
      <c r="Z598" t="s">
        <v>5102</v>
      </c>
      <c r="AA598">
        <v>2</v>
      </c>
      <c r="AB598">
        <v>13</v>
      </c>
      <c r="AC598">
        <v>3</v>
      </c>
      <c r="AE598" t="s">
        <v>5110</v>
      </c>
      <c r="AH598">
        <v>0</v>
      </c>
      <c r="AI598">
        <v>0</v>
      </c>
    </row>
    <row r="599" spans="2:35">
      <c r="B599">
        <v>87</v>
      </c>
      <c r="J599" t="s">
        <v>8038</v>
      </c>
      <c r="L599" t="s">
        <v>8061</v>
      </c>
      <c r="M599" t="s">
        <v>8087</v>
      </c>
      <c r="N599" t="s">
        <v>8670</v>
      </c>
      <c r="O599" t="s">
        <v>9394</v>
      </c>
      <c r="P599">
        <v>11</v>
      </c>
      <c r="Q599">
        <v>2</v>
      </c>
      <c r="R599">
        <v>0.62</v>
      </c>
      <c r="S599">
        <v>2.59</v>
      </c>
      <c r="T599">
        <v>573.7</v>
      </c>
      <c r="U599">
        <v>148.41</v>
      </c>
      <c r="V599">
        <v>2.57</v>
      </c>
      <c r="W599">
        <v>5.74</v>
      </c>
      <c r="X599">
        <v>7.88</v>
      </c>
      <c r="Y599">
        <v>4</v>
      </c>
      <c r="Z599" t="s">
        <v>5102</v>
      </c>
      <c r="AA599">
        <v>2</v>
      </c>
      <c r="AB599">
        <v>11</v>
      </c>
      <c r="AC599">
        <v>3.5</v>
      </c>
      <c r="AE599" t="s">
        <v>5110</v>
      </c>
      <c r="AH599">
        <v>0</v>
      </c>
      <c r="AI599">
        <v>0</v>
      </c>
    </row>
    <row r="600" spans="2:35">
      <c r="B600">
        <v>720</v>
      </c>
      <c r="J600" t="s">
        <v>8038</v>
      </c>
      <c r="L600" t="s">
        <v>8061</v>
      </c>
      <c r="M600" t="s">
        <v>8087</v>
      </c>
      <c r="N600" t="s">
        <v>8671</v>
      </c>
      <c r="O600" t="s">
        <v>9395</v>
      </c>
      <c r="P600">
        <v>9</v>
      </c>
      <c r="Q600">
        <v>3</v>
      </c>
      <c r="R600">
        <v>2.87</v>
      </c>
      <c r="S600">
        <v>4.86</v>
      </c>
      <c r="T600">
        <v>605.72</v>
      </c>
      <c r="U600">
        <v>142.98</v>
      </c>
      <c r="V600">
        <v>4.85</v>
      </c>
      <c r="W600">
        <v>0.47</v>
      </c>
      <c r="X600">
        <v>0</v>
      </c>
      <c r="Y600">
        <v>4</v>
      </c>
      <c r="Z600" t="s">
        <v>5102</v>
      </c>
      <c r="AA600">
        <v>1</v>
      </c>
      <c r="AB600">
        <v>11</v>
      </c>
      <c r="AC600">
        <v>1.801666666666667</v>
      </c>
      <c r="AE600" t="s">
        <v>5110</v>
      </c>
      <c r="AH600">
        <v>0</v>
      </c>
      <c r="AI600">
        <v>0</v>
      </c>
    </row>
    <row r="601" spans="2:35">
      <c r="B601">
        <v>100</v>
      </c>
      <c r="J601" t="s">
        <v>8038</v>
      </c>
      <c r="L601" t="s">
        <v>8061</v>
      </c>
      <c r="M601" t="s">
        <v>8087</v>
      </c>
      <c r="N601" t="s">
        <v>8672</v>
      </c>
      <c r="O601" t="s">
        <v>9396</v>
      </c>
      <c r="P601">
        <v>10</v>
      </c>
      <c r="Q601">
        <v>4</v>
      </c>
      <c r="R601">
        <v>0.6899999999999999</v>
      </c>
      <c r="S601">
        <v>2.05</v>
      </c>
      <c r="T601">
        <v>497.54</v>
      </c>
      <c r="U601">
        <v>160.36</v>
      </c>
      <c r="V601">
        <v>1.64</v>
      </c>
      <c r="W601">
        <v>5.95</v>
      </c>
      <c r="X601">
        <v>0.83</v>
      </c>
      <c r="Y601">
        <v>4</v>
      </c>
      <c r="Z601" t="s">
        <v>5102</v>
      </c>
      <c r="AA601">
        <v>0</v>
      </c>
      <c r="AB601">
        <v>9</v>
      </c>
      <c r="AC601">
        <v>3.017571428571428</v>
      </c>
      <c r="AE601" t="s">
        <v>5110</v>
      </c>
      <c r="AH601">
        <v>0</v>
      </c>
      <c r="AI601">
        <v>0</v>
      </c>
    </row>
    <row r="602" spans="2:35">
      <c r="B602">
        <v>50</v>
      </c>
      <c r="J602" t="s">
        <v>8038</v>
      </c>
      <c r="L602" t="s">
        <v>8061</v>
      </c>
      <c r="M602" t="s">
        <v>8087</v>
      </c>
      <c r="N602" t="s">
        <v>8673</v>
      </c>
      <c r="O602" t="s">
        <v>9397</v>
      </c>
      <c r="P602">
        <v>10</v>
      </c>
      <c r="Q602">
        <v>2</v>
      </c>
      <c r="R602">
        <v>0.61</v>
      </c>
      <c r="S602">
        <v>1.85</v>
      </c>
      <c r="T602">
        <v>530.63</v>
      </c>
      <c r="U602">
        <v>145.17</v>
      </c>
      <c r="V602">
        <v>2.89</v>
      </c>
      <c r="W602">
        <v>6</v>
      </c>
      <c r="X602">
        <v>1.94</v>
      </c>
      <c r="Y602">
        <v>4</v>
      </c>
      <c r="Z602" t="s">
        <v>5102</v>
      </c>
      <c r="AA602">
        <v>1</v>
      </c>
      <c r="AB602">
        <v>10</v>
      </c>
      <c r="AC602">
        <v>3.5</v>
      </c>
      <c r="AE602" t="s">
        <v>5110</v>
      </c>
      <c r="AH602">
        <v>0</v>
      </c>
      <c r="AI602">
        <v>0</v>
      </c>
    </row>
    <row r="603" spans="2:35">
      <c r="B603">
        <v>65</v>
      </c>
      <c r="J603" t="s">
        <v>8038</v>
      </c>
      <c r="L603" t="s">
        <v>8061</v>
      </c>
      <c r="M603" t="s">
        <v>8087</v>
      </c>
      <c r="N603" t="s">
        <v>8674</v>
      </c>
      <c r="O603" t="s">
        <v>9398</v>
      </c>
      <c r="P603">
        <v>9</v>
      </c>
      <c r="Q603">
        <v>5</v>
      </c>
      <c r="R603">
        <v>0.68</v>
      </c>
      <c r="S603">
        <v>2.04</v>
      </c>
      <c r="T603">
        <v>523.5700000000001</v>
      </c>
      <c r="U603">
        <v>162.77</v>
      </c>
      <c r="V603">
        <v>2.65</v>
      </c>
      <c r="W603">
        <v>5.94</v>
      </c>
      <c r="X603">
        <v>0.87</v>
      </c>
      <c r="Y603">
        <v>4</v>
      </c>
      <c r="Z603" t="s">
        <v>5102</v>
      </c>
      <c r="AA603">
        <v>1</v>
      </c>
      <c r="AB603">
        <v>10</v>
      </c>
      <c r="AC603">
        <v>3</v>
      </c>
      <c r="AE603" t="s">
        <v>5110</v>
      </c>
      <c r="AH603">
        <v>0</v>
      </c>
      <c r="AI603">
        <v>0</v>
      </c>
    </row>
    <row r="604" spans="2:35">
      <c r="B604">
        <v>27</v>
      </c>
      <c r="J604" t="s">
        <v>8038</v>
      </c>
      <c r="L604" t="s">
        <v>8061</v>
      </c>
      <c r="M604" t="s">
        <v>8087</v>
      </c>
      <c r="N604" t="s">
        <v>8675</v>
      </c>
      <c r="O604" t="s">
        <v>9399</v>
      </c>
      <c r="P604">
        <v>9</v>
      </c>
      <c r="Q604">
        <v>4</v>
      </c>
      <c r="R604">
        <v>1.35</v>
      </c>
      <c r="S604">
        <v>2.95</v>
      </c>
      <c r="T604">
        <v>550.64</v>
      </c>
      <c r="U604">
        <v>145.78</v>
      </c>
      <c r="V604">
        <v>3.22</v>
      </c>
      <c r="W604">
        <v>5.89</v>
      </c>
      <c r="X604">
        <v>7.32</v>
      </c>
      <c r="Y604">
        <v>4</v>
      </c>
      <c r="Z604" t="s">
        <v>5102</v>
      </c>
      <c r="AA604">
        <v>1</v>
      </c>
      <c r="AB604">
        <v>11</v>
      </c>
      <c r="AC604">
        <v>3</v>
      </c>
      <c r="AE604" t="s">
        <v>5110</v>
      </c>
      <c r="AH604">
        <v>0</v>
      </c>
      <c r="AI604">
        <v>0</v>
      </c>
    </row>
    <row r="605" spans="2:35">
      <c r="B605">
        <v>32</v>
      </c>
      <c r="J605" t="s">
        <v>8038</v>
      </c>
      <c r="L605" t="s">
        <v>8061</v>
      </c>
      <c r="M605" t="s">
        <v>8087</v>
      </c>
      <c r="N605" t="s">
        <v>8676</v>
      </c>
      <c r="O605" t="s">
        <v>9400</v>
      </c>
      <c r="P605">
        <v>9</v>
      </c>
      <c r="Q605">
        <v>4</v>
      </c>
      <c r="R605">
        <v>1.48</v>
      </c>
      <c r="S605">
        <v>3.06</v>
      </c>
      <c r="T605">
        <v>564.67</v>
      </c>
      <c r="U605">
        <v>145.78</v>
      </c>
      <c r="V605">
        <v>3.61</v>
      </c>
      <c r="W605">
        <v>5.91</v>
      </c>
      <c r="X605">
        <v>7.32</v>
      </c>
      <c r="Y605">
        <v>4</v>
      </c>
      <c r="Z605" t="s">
        <v>5102</v>
      </c>
      <c r="AA605">
        <v>1</v>
      </c>
      <c r="AB605">
        <v>12</v>
      </c>
      <c r="AC605">
        <v>2.97</v>
      </c>
      <c r="AE605" t="s">
        <v>5110</v>
      </c>
      <c r="AH605">
        <v>0</v>
      </c>
      <c r="AI605">
        <v>0</v>
      </c>
    </row>
    <row r="606" spans="2:35">
      <c r="B606">
        <v>480</v>
      </c>
      <c r="J606" t="s">
        <v>8038</v>
      </c>
      <c r="L606" t="s">
        <v>8061</v>
      </c>
      <c r="M606" t="s">
        <v>8087</v>
      </c>
      <c r="N606" t="s">
        <v>8677</v>
      </c>
      <c r="O606" t="s">
        <v>9401</v>
      </c>
      <c r="P606">
        <v>9</v>
      </c>
      <c r="Q606">
        <v>4</v>
      </c>
      <c r="R606">
        <v>3.52</v>
      </c>
      <c r="S606">
        <v>4.48</v>
      </c>
      <c r="T606">
        <v>627.72</v>
      </c>
      <c r="U606">
        <v>151.77</v>
      </c>
      <c r="V606">
        <v>5.26</v>
      </c>
      <c r="W606">
        <v>6.45</v>
      </c>
      <c r="X606">
        <v>0.84</v>
      </c>
      <c r="Y606">
        <v>5</v>
      </c>
      <c r="Z606" t="s">
        <v>5102</v>
      </c>
      <c r="AA606">
        <v>2</v>
      </c>
      <c r="AB606">
        <v>14</v>
      </c>
      <c r="AC606">
        <v>1.5</v>
      </c>
      <c r="AE606" t="s">
        <v>5110</v>
      </c>
      <c r="AH606">
        <v>0</v>
      </c>
      <c r="AI606">
        <v>0</v>
      </c>
    </row>
    <row r="607" spans="2:35">
      <c r="B607">
        <v>350</v>
      </c>
      <c r="J607" t="s">
        <v>8038</v>
      </c>
      <c r="L607" t="s">
        <v>8061</v>
      </c>
      <c r="M607" t="s">
        <v>8087</v>
      </c>
      <c r="N607" t="s">
        <v>8678</v>
      </c>
      <c r="O607" t="s">
        <v>9402</v>
      </c>
      <c r="P607">
        <v>10</v>
      </c>
      <c r="Q607">
        <v>4</v>
      </c>
      <c r="R607">
        <v>-0.25</v>
      </c>
      <c r="S607">
        <v>1.73</v>
      </c>
      <c r="T607">
        <v>537.62</v>
      </c>
      <c r="U607">
        <v>176.68</v>
      </c>
      <c r="V607">
        <v>1.28</v>
      </c>
      <c r="W607">
        <v>0.13</v>
      </c>
      <c r="X607">
        <v>0</v>
      </c>
      <c r="Y607">
        <v>3</v>
      </c>
      <c r="Z607" t="s">
        <v>5102</v>
      </c>
      <c r="AA607">
        <v>1</v>
      </c>
      <c r="AB607">
        <v>12</v>
      </c>
      <c r="AC607">
        <v>3</v>
      </c>
      <c r="AE607" t="s">
        <v>5110</v>
      </c>
      <c r="AH607">
        <v>0</v>
      </c>
      <c r="AI607">
        <v>0</v>
      </c>
    </row>
    <row r="608" spans="2:35">
      <c r="B608">
        <v>84</v>
      </c>
      <c r="J608" t="s">
        <v>8038</v>
      </c>
      <c r="L608" t="s">
        <v>8061</v>
      </c>
      <c r="M608" t="s">
        <v>8087</v>
      </c>
      <c r="N608" t="s">
        <v>8679</v>
      </c>
      <c r="O608" t="s">
        <v>9403</v>
      </c>
      <c r="P608">
        <v>10</v>
      </c>
      <c r="Q608">
        <v>4</v>
      </c>
      <c r="R608">
        <v>0.54</v>
      </c>
      <c r="S608">
        <v>1.9</v>
      </c>
      <c r="T608">
        <v>498.57</v>
      </c>
      <c r="U608">
        <v>151.49</v>
      </c>
      <c r="V608">
        <v>2.33</v>
      </c>
      <c r="W608">
        <v>5.95</v>
      </c>
      <c r="X608">
        <v>1.97</v>
      </c>
      <c r="Y608">
        <v>4</v>
      </c>
      <c r="Z608" t="s">
        <v>5102</v>
      </c>
      <c r="AA608">
        <v>0</v>
      </c>
      <c r="AB608">
        <v>10</v>
      </c>
      <c r="AC608">
        <v>3.010214285714286</v>
      </c>
      <c r="AE608" t="s">
        <v>5110</v>
      </c>
      <c r="AH608">
        <v>0</v>
      </c>
      <c r="AI608">
        <v>0</v>
      </c>
    </row>
    <row r="609" spans="2:35">
      <c r="B609">
        <v>760</v>
      </c>
      <c r="J609" t="s">
        <v>8038</v>
      </c>
      <c r="L609" t="s">
        <v>8061</v>
      </c>
      <c r="M609" t="s">
        <v>8087</v>
      </c>
      <c r="N609" t="s">
        <v>8680</v>
      </c>
      <c r="O609" t="s">
        <v>9404</v>
      </c>
      <c r="P609">
        <v>9</v>
      </c>
      <c r="Q609">
        <v>2</v>
      </c>
      <c r="R609">
        <v>0.99</v>
      </c>
      <c r="S609">
        <v>2.25</v>
      </c>
      <c r="T609">
        <v>481.54</v>
      </c>
      <c r="U609">
        <v>131.34</v>
      </c>
      <c r="V609">
        <v>2.62</v>
      </c>
      <c r="W609">
        <v>5.96</v>
      </c>
      <c r="X609">
        <v>1.75</v>
      </c>
      <c r="Y609">
        <v>4</v>
      </c>
      <c r="Z609" t="s">
        <v>5102</v>
      </c>
      <c r="AA609">
        <v>0</v>
      </c>
      <c r="AB609">
        <v>7</v>
      </c>
      <c r="AC609">
        <v>3.631857142857143</v>
      </c>
      <c r="AE609" t="s">
        <v>5110</v>
      </c>
      <c r="AH609">
        <v>0</v>
      </c>
      <c r="AI609">
        <v>0</v>
      </c>
    </row>
    <row r="610" spans="2:35">
      <c r="B610">
        <v>87</v>
      </c>
      <c r="J610" t="s">
        <v>8038</v>
      </c>
      <c r="L610" t="s">
        <v>8061</v>
      </c>
      <c r="M610" t="s">
        <v>8087</v>
      </c>
      <c r="N610" t="s">
        <v>8681</v>
      </c>
      <c r="O610" t="s">
        <v>9405</v>
      </c>
      <c r="P610">
        <v>11</v>
      </c>
      <c r="Q610">
        <v>3</v>
      </c>
      <c r="R610">
        <v>0.43</v>
      </c>
      <c r="S610">
        <v>1.81</v>
      </c>
      <c r="T610">
        <v>560.66</v>
      </c>
      <c r="U610">
        <v>165.4</v>
      </c>
      <c r="V610">
        <v>2.39</v>
      </c>
      <c r="W610">
        <v>5.84</v>
      </c>
      <c r="X610">
        <v>0.85</v>
      </c>
      <c r="Y610">
        <v>4</v>
      </c>
      <c r="Z610" t="s">
        <v>5102</v>
      </c>
      <c r="AA610">
        <v>2</v>
      </c>
      <c r="AB610">
        <v>11</v>
      </c>
      <c r="AC610">
        <v>3.166666666666667</v>
      </c>
      <c r="AE610" t="s">
        <v>5110</v>
      </c>
      <c r="AH610">
        <v>0</v>
      </c>
      <c r="AI610">
        <v>0</v>
      </c>
    </row>
    <row r="611" spans="2:35">
      <c r="B611">
        <v>120</v>
      </c>
      <c r="J611" t="s">
        <v>8038</v>
      </c>
      <c r="L611" t="s">
        <v>8061</v>
      </c>
      <c r="M611" t="s">
        <v>8087</v>
      </c>
      <c r="N611" t="s">
        <v>8682</v>
      </c>
      <c r="O611" t="s">
        <v>9406</v>
      </c>
      <c r="P611">
        <v>10</v>
      </c>
      <c r="Q611">
        <v>4</v>
      </c>
      <c r="R611">
        <v>-0.08</v>
      </c>
      <c r="S611">
        <v>1.25</v>
      </c>
      <c r="T611">
        <v>484.54</v>
      </c>
      <c r="U611">
        <v>151.49</v>
      </c>
      <c r="V611">
        <v>1.81</v>
      </c>
      <c r="W611">
        <v>6</v>
      </c>
      <c r="X611">
        <v>1.93</v>
      </c>
      <c r="Y611">
        <v>4</v>
      </c>
      <c r="Z611" t="s">
        <v>5102</v>
      </c>
      <c r="AA611">
        <v>0</v>
      </c>
      <c r="AB611">
        <v>9</v>
      </c>
      <c r="AC611">
        <v>3.110428571428571</v>
      </c>
      <c r="AE611" t="s">
        <v>5110</v>
      </c>
      <c r="AH611">
        <v>0</v>
      </c>
      <c r="AI611">
        <v>0</v>
      </c>
    </row>
    <row r="612" spans="2:35">
      <c r="B612">
        <v>30</v>
      </c>
      <c r="J612" t="s">
        <v>8038</v>
      </c>
      <c r="L612" t="s">
        <v>8061</v>
      </c>
      <c r="M612" t="s">
        <v>8087</v>
      </c>
      <c r="N612" t="s">
        <v>8683</v>
      </c>
      <c r="O612" t="s">
        <v>9407</v>
      </c>
      <c r="P612">
        <v>9</v>
      </c>
      <c r="Q612">
        <v>4</v>
      </c>
      <c r="R612">
        <v>1.65</v>
      </c>
      <c r="S612">
        <v>2.87</v>
      </c>
      <c r="T612">
        <v>564.67</v>
      </c>
      <c r="U612">
        <v>145.78</v>
      </c>
      <c r="V612">
        <v>3.61</v>
      </c>
      <c r="W612">
        <v>6.39</v>
      </c>
      <c r="X612">
        <v>7.36</v>
      </c>
      <c r="Y612">
        <v>4</v>
      </c>
      <c r="Z612" t="s">
        <v>5102</v>
      </c>
      <c r="AA612">
        <v>1</v>
      </c>
      <c r="AB612">
        <v>12</v>
      </c>
      <c r="AC612">
        <v>3</v>
      </c>
      <c r="AE612" t="s">
        <v>5110</v>
      </c>
      <c r="AH612">
        <v>0</v>
      </c>
      <c r="AI612">
        <v>0</v>
      </c>
    </row>
    <row r="613" spans="2:35">
      <c r="B613">
        <v>200</v>
      </c>
      <c r="J613" t="s">
        <v>8038</v>
      </c>
      <c r="L613" t="s">
        <v>8061</v>
      </c>
      <c r="M613" t="s">
        <v>8087</v>
      </c>
      <c r="N613" t="s">
        <v>8684</v>
      </c>
      <c r="O613" t="s">
        <v>9408</v>
      </c>
      <c r="P613">
        <v>11</v>
      </c>
      <c r="Q613">
        <v>2</v>
      </c>
      <c r="R613">
        <v>0.91</v>
      </c>
      <c r="S613">
        <v>2.3</v>
      </c>
      <c r="T613">
        <v>560.66</v>
      </c>
      <c r="U613">
        <v>154.4</v>
      </c>
      <c r="V613">
        <v>2.65</v>
      </c>
      <c r="W613">
        <v>5.83</v>
      </c>
      <c r="X613">
        <v>0.85</v>
      </c>
      <c r="Y613">
        <v>4</v>
      </c>
      <c r="Z613" t="s">
        <v>5102</v>
      </c>
      <c r="AA613">
        <v>2</v>
      </c>
      <c r="AB613">
        <v>11</v>
      </c>
      <c r="AC613">
        <v>3.5</v>
      </c>
      <c r="AE613" t="s">
        <v>5110</v>
      </c>
      <c r="AH613">
        <v>0</v>
      </c>
      <c r="AI613">
        <v>0</v>
      </c>
    </row>
    <row r="614" spans="2:35">
      <c r="B614">
        <v>400</v>
      </c>
      <c r="J614" t="s">
        <v>8038</v>
      </c>
      <c r="L614" t="s">
        <v>8061</v>
      </c>
      <c r="M614" t="s">
        <v>8087</v>
      </c>
      <c r="N614" t="s">
        <v>8685</v>
      </c>
      <c r="O614" t="s">
        <v>9409</v>
      </c>
      <c r="P614">
        <v>10</v>
      </c>
      <c r="Q614">
        <v>3</v>
      </c>
      <c r="R614">
        <v>1.5</v>
      </c>
      <c r="S614">
        <v>2.86</v>
      </c>
      <c r="T614">
        <v>511.56</v>
      </c>
      <c r="U614">
        <v>149.36</v>
      </c>
      <c r="V614">
        <v>2.29</v>
      </c>
      <c r="W614">
        <v>5.95</v>
      </c>
      <c r="X614">
        <v>1.68</v>
      </c>
      <c r="Y614">
        <v>4</v>
      </c>
      <c r="Z614" t="s">
        <v>5102</v>
      </c>
      <c r="AA614">
        <v>1</v>
      </c>
      <c r="AB614">
        <v>10</v>
      </c>
      <c r="AC614">
        <v>3.166666666666667</v>
      </c>
      <c r="AE614" t="s">
        <v>5110</v>
      </c>
      <c r="AH614">
        <v>0</v>
      </c>
      <c r="AI614">
        <v>0</v>
      </c>
    </row>
    <row r="615" spans="2:35">
      <c r="B615">
        <v>49</v>
      </c>
      <c r="J615" t="s">
        <v>8038</v>
      </c>
      <c r="L615" t="s">
        <v>8061</v>
      </c>
      <c r="M615" t="s">
        <v>8087</v>
      </c>
      <c r="N615" t="s">
        <v>8686</v>
      </c>
      <c r="O615" t="s">
        <v>9410</v>
      </c>
      <c r="P615">
        <v>9</v>
      </c>
      <c r="Q615">
        <v>2</v>
      </c>
      <c r="R615">
        <v>0.12</v>
      </c>
      <c r="S615">
        <v>2.1</v>
      </c>
      <c r="T615">
        <v>519.63</v>
      </c>
      <c r="U615">
        <v>112.58</v>
      </c>
      <c r="V615">
        <v>3.33</v>
      </c>
      <c r="W615">
        <v>5.51</v>
      </c>
      <c r="X615">
        <v>7.58</v>
      </c>
      <c r="Y615">
        <v>4</v>
      </c>
      <c r="Z615" t="s">
        <v>5102</v>
      </c>
      <c r="AA615">
        <v>1</v>
      </c>
      <c r="AB615">
        <v>8</v>
      </c>
      <c r="AC615">
        <v>3.747333333333334</v>
      </c>
      <c r="AE615" t="s">
        <v>5110</v>
      </c>
      <c r="AH615">
        <v>0</v>
      </c>
      <c r="AI615">
        <v>0</v>
      </c>
    </row>
    <row r="616" spans="2:35">
      <c r="B616">
        <v>110</v>
      </c>
      <c r="J616" t="s">
        <v>8038</v>
      </c>
      <c r="L616" t="s">
        <v>8061</v>
      </c>
      <c r="M616" t="s">
        <v>8087</v>
      </c>
      <c r="N616" t="s">
        <v>8687</v>
      </c>
      <c r="O616" t="s">
        <v>9411</v>
      </c>
      <c r="P616">
        <v>8</v>
      </c>
      <c r="Q616">
        <v>2</v>
      </c>
      <c r="R616">
        <v>1.83</v>
      </c>
      <c r="S616">
        <v>3.29</v>
      </c>
      <c r="T616">
        <v>536.63</v>
      </c>
      <c r="U616">
        <v>99.69</v>
      </c>
      <c r="V616">
        <v>4.07</v>
      </c>
      <c r="W616">
        <v>6.39</v>
      </c>
      <c r="X616">
        <v>7.58</v>
      </c>
      <c r="Y616">
        <v>4</v>
      </c>
      <c r="Z616" t="s">
        <v>5102</v>
      </c>
      <c r="AA616">
        <v>1</v>
      </c>
      <c r="AB616">
        <v>8</v>
      </c>
      <c r="AC616">
        <v>4.032</v>
      </c>
      <c r="AE616" t="s">
        <v>5110</v>
      </c>
      <c r="AH616">
        <v>0</v>
      </c>
      <c r="AI616">
        <v>0</v>
      </c>
    </row>
    <row r="617" spans="2:35">
      <c r="B617">
        <v>72</v>
      </c>
      <c r="J617" t="s">
        <v>8038</v>
      </c>
      <c r="L617" t="s">
        <v>8061</v>
      </c>
      <c r="M617" t="s">
        <v>8087</v>
      </c>
      <c r="N617" t="s">
        <v>8688</v>
      </c>
      <c r="O617" t="s">
        <v>9412</v>
      </c>
      <c r="P617">
        <v>9</v>
      </c>
      <c r="Q617">
        <v>2</v>
      </c>
      <c r="R617">
        <v>0.44</v>
      </c>
      <c r="S617">
        <v>2.22</v>
      </c>
      <c r="T617">
        <v>506.59</v>
      </c>
      <c r="U617">
        <v>118.57</v>
      </c>
      <c r="V617">
        <v>3.41</v>
      </c>
      <c r="W617">
        <v>5.47</v>
      </c>
      <c r="X617">
        <v>6.59</v>
      </c>
      <c r="Y617">
        <v>4</v>
      </c>
      <c r="Z617" t="s">
        <v>5102</v>
      </c>
      <c r="AA617">
        <v>1</v>
      </c>
      <c r="AB617">
        <v>8</v>
      </c>
      <c r="AC617">
        <v>3.547666666666667</v>
      </c>
      <c r="AE617" t="s">
        <v>5110</v>
      </c>
      <c r="AH617">
        <v>0</v>
      </c>
      <c r="AI617">
        <v>0</v>
      </c>
    </row>
    <row r="618" spans="2:35">
      <c r="B618">
        <v>26</v>
      </c>
      <c r="J618" t="s">
        <v>8038</v>
      </c>
      <c r="L618" t="s">
        <v>8061</v>
      </c>
      <c r="M618" t="s">
        <v>8087</v>
      </c>
      <c r="N618" t="s">
        <v>8689</v>
      </c>
      <c r="O618" t="s">
        <v>9413</v>
      </c>
      <c r="P618">
        <v>8</v>
      </c>
      <c r="Q618">
        <v>3</v>
      </c>
      <c r="R618">
        <v>2.56</v>
      </c>
      <c r="S618">
        <v>4.33</v>
      </c>
      <c r="T618">
        <v>575.74</v>
      </c>
      <c r="U618">
        <v>116.68</v>
      </c>
      <c r="V618">
        <v>5.34</v>
      </c>
      <c r="W618">
        <v>6.18</v>
      </c>
      <c r="X618">
        <v>8.300000000000001</v>
      </c>
      <c r="Y618">
        <v>4</v>
      </c>
      <c r="Z618" t="s">
        <v>5102</v>
      </c>
      <c r="AA618">
        <v>2</v>
      </c>
      <c r="AB618">
        <v>10</v>
      </c>
      <c r="AC618">
        <v>2.182333333333333</v>
      </c>
      <c r="AE618" t="s">
        <v>5110</v>
      </c>
      <c r="AH618">
        <v>0</v>
      </c>
      <c r="AI618">
        <v>0</v>
      </c>
    </row>
    <row r="619" spans="2:35">
      <c r="B619">
        <v>10</v>
      </c>
      <c r="J619" t="s">
        <v>8038</v>
      </c>
      <c r="L619" t="s">
        <v>8061</v>
      </c>
      <c r="M619" t="s">
        <v>8087</v>
      </c>
      <c r="N619" t="s">
        <v>8690</v>
      </c>
      <c r="O619" t="s">
        <v>9414</v>
      </c>
      <c r="P619">
        <v>9</v>
      </c>
      <c r="Q619">
        <v>2</v>
      </c>
      <c r="R619">
        <v>1.19</v>
      </c>
      <c r="S619">
        <v>3</v>
      </c>
      <c r="T619">
        <v>609.77</v>
      </c>
      <c r="U619">
        <v>130.59</v>
      </c>
      <c r="V619">
        <v>4.61</v>
      </c>
      <c r="W619">
        <v>6.04</v>
      </c>
      <c r="X619">
        <v>8.300000000000001</v>
      </c>
      <c r="Y619">
        <v>4</v>
      </c>
      <c r="Z619" t="s">
        <v>5102</v>
      </c>
      <c r="AA619">
        <v>1</v>
      </c>
      <c r="AB619">
        <v>10</v>
      </c>
      <c r="AC619">
        <v>3.35</v>
      </c>
      <c r="AE619" t="s">
        <v>5110</v>
      </c>
      <c r="AH619">
        <v>0</v>
      </c>
      <c r="AI619">
        <v>0</v>
      </c>
    </row>
    <row r="620" spans="2:35">
      <c r="B620">
        <v>30</v>
      </c>
      <c r="J620" t="s">
        <v>8038</v>
      </c>
      <c r="L620" t="s">
        <v>8061</v>
      </c>
      <c r="M620" t="s">
        <v>8087</v>
      </c>
      <c r="N620" t="s">
        <v>8691</v>
      </c>
      <c r="O620" t="s">
        <v>9415</v>
      </c>
      <c r="P620">
        <v>8</v>
      </c>
      <c r="Q620">
        <v>2</v>
      </c>
      <c r="R620">
        <v>2.3</v>
      </c>
      <c r="S620">
        <v>4.11</v>
      </c>
      <c r="T620">
        <v>561.71</v>
      </c>
      <c r="U620">
        <v>105.68</v>
      </c>
      <c r="V620">
        <v>5.21</v>
      </c>
      <c r="W620">
        <v>6.04</v>
      </c>
      <c r="X620">
        <v>8.300000000000001</v>
      </c>
      <c r="Y620">
        <v>4</v>
      </c>
      <c r="Z620" t="s">
        <v>5102</v>
      </c>
      <c r="AA620">
        <v>2</v>
      </c>
      <c r="AB620">
        <v>10</v>
      </c>
      <c r="AC620">
        <v>3.122333333333333</v>
      </c>
      <c r="AE620" t="s">
        <v>5110</v>
      </c>
      <c r="AH620">
        <v>0</v>
      </c>
      <c r="AI620">
        <v>0</v>
      </c>
    </row>
    <row r="621" spans="2:35">
      <c r="B621">
        <v>760</v>
      </c>
      <c r="J621" t="s">
        <v>8038</v>
      </c>
      <c r="L621" t="s">
        <v>8061</v>
      </c>
      <c r="M621" t="s">
        <v>8087</v>
      </c>
      <c r="N621" t="s">
        <v>8692</v>
      </c>
      <c r="O621" t="s">
        <v>9416</v>
      </c>
      <c r="P621">
        <v>7</v>
      </c>
      <c r="Q621">
        <v>2</v>
      </c>
      <c r="R621">
        <v>4.44</v>
      </c>
      <c r="S621">
        <v>6.21</v>
      </c>
      <c r="T621">
        <v>559.74</v>
      </c>
      <c r="U621">
        <v>96.45</v>
      </c>
      <c r="V621">
        <v>6.37</v>
      </c>
      <c r="W621">
        <v>6.18</v>
      </c>
      <c r="X621">
        <v>8.300000000000001</v>
      </c>
      <c r="Y621">
        <v>4</v>
      </c>
      <c r="Z621" t="s">
        <v>5102</v>
      </c>
      <c r="AA621">
        <v>2</v>
      </c>
      <c r="AB621">
        <v>10</v>
      </c>
      <c r="AC621">
        <v>2.135</v>
      </c>
      <c r="AE621" t="s">
        <v>5110</v>
      </c>
      <c r="AH621">
        <v>0</v>
      </c>
      <c r="AI621">
        <v>0</v>
      </c>
    </row>
    <row r="622" spans="2:35">
      <c r="B622">
        <v>35</v>
      </c>
      <c r="J622" t="s">
        <v>8038</v>
      </c>
      <c r="L622" t="s">
        <v>8061</v>
      </c>
      <c r="M622" t="s">
        <v>8087</v>
      </c>
      <c r="N622" t="s">
        <v>8693</v>
      </c>
      <c r="O622" t="s">
        <v>9417</v>
      </c>
      <c r="P622">
        <v>8</v>
      </c>
      <c r="Q622">
        <v>2</v>
      </c>
      <c r="R622">
        <v>3.77</v>
      </c>
      <c r="S622">
        <v>5.58</v>
      </c>
      <c r="T622">
        <v>577.78</v>
      </c>
      <c r="U622">
        <v>96.45</v>
      </c>
      <c r="V622">
        <v>5.93</v>
      </c>
      <c r="W622">
        <v>6.04</v>
      </c>
      <c r="X622">
        <v>8.300000000000001</v>
      </c>
      <c r="Y622">
        <v>4</v>
      </c>
      <c r="Z622" t="s">
        <v>5102</v>
      </c>
      <c r="AA622">
        <v>2</v>
      </c>
      <c r="AB622">
        <v>10</v>
      </c>
      <c r="AC622">
        <v>2.25</v>
      </c>
      <c r="AE622" t="s">
        <v>5110</v>
      </c>
      <c r="AH622">
        <v>0</v>
      </c>
      <c r="AI622">
        <v>0</v>
      </c>
    </row>
    <row r="623" spans="2:35">
      <c r="B623">
        <v>26</v>
      </c>
      <c r="J623" t="s">
        <v>8038</v>
      </c>
      <c r="L623" t="s">
        <v>8061</v>
      </c>
      <c r="M623" t="s">
        <v>8087</v>
      </c>
      <c r="N623" t="s">
        <v>8694</v>
      </c>
      <c r="O623" t="s">
        <v>9418</v>
      </c>
      <c r="P623">
        <v>8</v>
      </c>
      <c r="Q623">
        <v>3</v>
      </c>
      <c r="R623">
        <v>0.89</v>
      </c>
      <c r="S623">
        <v>2.68</v>
      </c>
      <c r="T623">
        <v>507.62</v>
      </c>
      <c r="U623">
        <v>116.68</v>
      </c>
      <c r="V623">
        <v>3.78</v>
      </c>
      <c r="W623">
        <v>6.16</v>
      </c>
      <c r="X623">
        <v>8.300000000000001</v>
      </c>
      <c r="Y623">
        <v>4</v>
      </c>
      <c r="Z623" t="s">
        <v>5102</v>
      </c>
      <c r="AA623">
        <v>1</v>
      </c>
      <c r="AB623">
        <v>10</v>
      </c>
      <c r="AC623">
        <v>3.127333333333333</v>
      </c>
      <c r="AE623" t="s">
        <v>5110</v>
      </c>
      <c r="AH623">
        <v>0</v>
      </c>
      <c r="AI623">
        <v>0</v>
      </c>
    </row>
    <row r="624" spans="2:35">
      <c r="B624">
        <v>43</v>
      </c>
      <c r="J624" t="s">
        <v>8038</v>
      </c>
      <c r="L624" t="s">
        <v>8061</v>
      </c>
      <c r="M624" t="s">
        <v>8087</v>
      </c>
      <c r="N624" t="s">
        <v>8695</v>
      </c>
      <c r="O624" t="s">
        <v>9419</v>
      </c>
      <c r="P624">
        <v>8</v>
      </c>
      <c r="Q624">
        <v>3</v>
      </c>
      <c r="R624">
        <v>2.55</v>
      </c>
      <c r="S624">
        <v>3.4</v>
      </c>
      <c r="T624">
        <v>565.67</v>
      </c>
      <c r="U624">
        <v>116.68</v>
      </c>
      <c r="V624">
        <v>4.65</v>
      </c>
      <c r="W624">
        <v>6.67</v>
      </c>
      <c r="X624">
        <v>6.07</v>
      </c>
      <c r="Y624">
        <v>4</v>
      </c>
      <c r="Z624" t="s">
        <v>5102</v>
      </c>
      <c r="AA624">
        <v>1</v>
      </c>
      <c r="AB624">
        <v>10</v>
      </c>
      <c r="AC624">
        <v>2.802333333333334</v>
      </c>
      <c r="AE624" t="s">
        <v>5108</v>
      </c>
      <c r="AH624">
        <v>0</v>
      </c>
      <c r="AI624">
        <v>0</v>
      </c>
    </row>
    <row r="625" spans="1:35">
      <c r="B625">
        <v>470</v>
      </c>
      <c r="J625" t="s">
        <v>8038</v>
      </c>
      <c r="L625" t="s">
        <v>8061</v>
      </c>
      <c r="M625" t="s">
        <v>8087</v>
      </c>
      <c r="N625" t="s">
        <v>8696</v>
      </c>
      <c r="O625" t="s">
        <v>9420</v>
      </c>
      <c r="P625">
        <v>9</v>
      </c>
      <c r="Q625">
        <v>3</v>
      </c>
      <c r="R625">
        <v>0.49</v>
      </c>
      <c r="S625">
        <v>1.8</v>
      </c>
      <c r="T625">
        <v>440.49</v>
      </c>
      <c r="U625">
        <v>131.26</v>
      </c>
      <c r="V625">
        <v>2.41</v>
      </c>
      <c r="W625">
        <v>5.99</v>
      </c>
      <c r="X625">
        <v>1.86</v>
      </c>
      <c r="Y625">
        <v>4</v>
      </c>
      <c r="Z625" t="s">
        <v>5102</v>
      </c>
      <c r="AA625">
        <v>0</v>
      </c>
      <c r="AB625">
        <v>7</v>
      </c>
      <c r="AC625">
        <v>3.591738095238095</v>
      </c>
      <c r="AE625" t="s">
        <v>5110</v>
      </c>
      <c r="AH625">
        <v>0</v>
      </c>
      <c r="AI625">
        <v>0</v>
      </c>
    </row>
    <row r="626" spans="1:35">
      <c r="B626">
        <v>970</v>
      </c>
      <c r="J626" t="s">
        <v>8038</v>
      </c>
      <c r="L626" t="s">
        <v>8061</v>
      </c>
      <c r="M626" t="s">
        <v>8087</v>
      </c>
      <c r="N626" t="s">
        <v>8697</v>
      </c>
      <c r="O626" t="s">
        <v>9421</v>
      </c>
      <c r="P626">
        <v>9</v>
      </c>
      <c r="Q626">
        <v>2</v>
      </c>
      <c r="R626">
        <v>-0.32</v>
      </c>
      <c r="S626">
        <v>1.65</v>
      </c>
      <c r="T626">
        <v>519.63</v>
      </c>
      <c r="U626">
        <v>112.58</v>
      </c>
      <c r="V626">
        <v>3.33</v>
      </c>
      <c r="W626">
        <v>5.52</v>
      </c>
      <c r="X626">
        <v>7.58</v>
      </c>
      <c r="Y626">
        <v>4</v>
      </c>
      <c r="Z626" t="s">
        <v>5102</v>
      </c>
      <c r="AA626">
        <v>1</v>
      </c>
      <c r="AB626">
        <v>8</v>
      </c>
      <c r="AC626">
        <v>3.747333333333334</v>
      </c>
      <c r="AE626" t="s">
        <v>5110</v>
      </c>
      <c r="AH626">
        <v>0</v>
      </c>
      <c r="AI626">
        <v>0</v>
      </c>
    </row>
    <row r="627" spans="1:35">
      <c r="B627">
        <v>36</v>
      </c>
      <c r="J627" t="s">
        <v>8038</v>
      </c>
      <c r="L627" t="s">
        <v>8061</v>
      </c>
      <c r="M627" t="s">
        <v>8087</v>
      </c>
      <c r="N627" t="s">
        <v>8698</v>
      </c>
      <c r="O627" t="s">
        <v>9422</v>
      </c>
      <c r="P627">
        <v>8</v>
      </c>
      <c r="Q627">
        <v>4</v>
      </c>
      <c r="R627">
        <v>1.84</v>
      </c>
      <c r="S627">
        <v>2.74</v>
      </c>
      <c r="T627">
        <v>508.6</v>
      </c>
      <c r="U627">
        <v>133.67</v>
      </c>
      <c r="V627">
        <v>3.64</v>
      </c>
      <c r="W627">
        <v>6.55</v>
      </c>
      <c r="X627">
        <v>0.87</v>
      </c>
      <c r="Y627">
        <v>4</v>
      </c>
      <c r="Z627" t="s">
        <v>5102</v>
      </c>
      <c r="AA627">
        <v>1</v>
      </c>
      <c r="AB627">
        <v>11</v>
      </c>
      <c r="AC627">
        <v>3</v>
      </c>
      <c r="AE627" t="s">
        <v>5108</v>
      </c>
      <c r="AH627">
        <v>0</v>
      </c>
      <c r="AI627">
        <v>0</v>
      </c>
    </row>
    <row r="628" spans="1:35">
      <c r="B628">
        <v>34</v>
      </c>
      <c r="J628" t="s">
        <v>8038</v>
      </c>
      <c r="L628" t="s">
        <v>8061</v>
      </c>
      <c r="M628" t="s">
        <v>8087</v>
      </c>
      <c r="N628" t="s">
        <v>8699</v>
      </c>
      <c r="O628" t="s">
        <v>9423</v>
      </c>
      <c r="P628">
        <v>9</v>
      </c>
      <c r="Q628">
        <v>4</v>
      </c>
      <c r="R628">
        <v>0.97</v>
      </c>
      <c r="S628">
        <v>1.97</v>
      </c>
      <c r="T628">
        <v>510.57</v>
      </c>
      <c r="U628">
        <v>142.9</v>
      </c>
      <c r="V628">
        <v>3.09</v>
      </c>
      <c r="W628">
        <v>6.41</v>
      </c>
      <c r="X628">
        <v>0.9</v>
      </c>
      <c r="Y628">
        <v>4</v>
      </c>
      <c r="Z628" t="s">
        <v>5102</v>
      </c>
      <c r="AA628">
        <v>1</v>
      </c>
      <c r="AB628">
        <v>11</v>
      </c>
      <c r="AC628">
        <v>3</v>
      </c>
      <c r="AE628" t="s">
        <v>5110</v>
      </c>
      <c r="AH628">
        <v>0</v>
      </c>
      <c r="AI628">
        <v>0</v>
      </c>
    </row>
    <row r="629" spans="1:35">
      <c r="B629">
        <v>1100</v>
      </c>
      <c r="J629" t="s">
        <v>8038</v>
      </c>
      <c r="L629" t="s">
        <v>8061</v>
      </c>
      <c r="M629" t="s">
        <v>8087</v>
      </c>
      <c r="N629" t="s">
        <v>8700</v>
      </c>
      <c r="O629" t="s">
        <v>9424</v>
      </c>
      <c r="P629">
        <v>9</v>
      </c>
      <c r="Q629">
        <v>2</v>
      </c>
      <c r="R629">
        <v>0.11</v>
      </c>
      <c r="S629">
        <v>2.4</v>
      </c>
      <c r="T629">
        <v>467.56</v>
      </c>
      <c r="U629">
        <v>114.27</v>
      </c>
      <c r="V629">
        <v>2.98</v>
      </c>
      <c r="W629">
        <v>5.96</v>
      </c>
      <c r="X629">
        <v>8.69</v>
      </c>
      <c r="Y629">
        <v>4</v>
      </c>
      <c r="Z629" t="s">
        <v>5102</v>
      </c>
      <c r="AA629">
        <v>0</v>
      </c>
      <c r="AB629">
        <v>8</v>
      </c>
      <c r="AC629">
        <v>3.577714285714286</v>
      </c>
      <c r="AE629" t="s">
        <v>7682</v>
      </c>
      <c r="AH629">
        <v>0</v>
      </c>
      <c r="AI629">
        <v>0</v>
      </c>
    </row>
    <row r="630" spans="1:35">
      <c r="B630">
        <v>100</v>
      </c>
      <c r="J630" t="s">
        <v>8038</v>
      </c>
      <c r="L630" t="s">
        <v>8061</v>
      </c>
      <c r="M630" t="s">
        <v>8087</v>
      </c>
      <c r="N630" t="s">
        <v>8701</v>
      </c>
      <c r="O630" t="s">
        <v>9425</v>
      </c>
      <c r="P630">
        <v>10</v>
      </c>
      <c r="Q630">
        <v>2</v>
      </c>
      <c r="R630">
        <v>0.43</v>
      </c>
      <c r="S630">
        <v>2.52</v>
      </c>
      <c r="T630">
        <v>592.73</v>
      </c>
      <c r="U630">
        <v>134.58</v>
      </c>
      <c r="V630">
        <v>3.26</v>
      </c>
      <c r="W630">
        <v>5.93</v>
      </c>
      <c r="X630">
        <v>8.24</v>
      </c>
      <c r="Y630">
        <v>4</v>
      </c>
      <c r="Z630" t="s">
        <v>5102</v>
      </c>
      <c r="AA630">
        <v>1</v>
      </c>
      <c r="AB630">
        <v>10</v>
      </c>
      <c r="AC630">
        <v>3.38</v>
      </c>
      <c r="AE630" t="s">
        <v>5110</v>
      </c>
      <c r="AH630">
        <v>0</v>
      </c>
      <c r="AI630">
        <v>0</v>
      </c>
    </row>
    <row r="631" spans="1:35">
      <c r="B631">
        <v>160</v>
      </c>
      <c r="J631" t="s">
        <v>8038</v>
      </c>
      <c r="L631" t="s">
        <v>8061</v>
      </c>
      <c r="M631" t="s">
        <v>8087</v>
      </c>
      <c r="N631" t="s">
        <v>8702</v>
      </c>
      <c r="O631" t="s">
        <v>9426</v>
      </c>
      <c r="P631">
        <v>10</v>
      </c>
      <c r="Q631">
        <v>2</v>
      </c>
      <c r="R631">
        <v>1.7</v>
      </c>
      <c r="S631">
        <v>3.09</v>
      </c>
      <c r="T631">
        <v>585.71</v>
      </c>
      <c r="U631">
        <v>148.41</v>
      </c>
      <c r="V631">
        <v>3.13</v>
      </c>
      <c r="W631">
        <v>5.93</v>
      </c>
      <c r="X631">
        <v>1.98</v>
      </c>
      <c r="Y631">
        <v>4</v>
      </c>
      <c r="Z631" t="s">
        <v>5102</v>
      </c>
      <c r="AA631">
        <v>1</v>
      </c>
      <c r="AB631">
        <v>9</v>
      </c>
      <c r="AC631">
        <v>3.455</v>
      </c>
      <c r="AE631" t="s">
        <v>5110</v>
      </c>
      <c r="AH631">
        <v>0</v>
      </c>
      <c r="AI631">
        <v>0</v>
      </c>
    </row>
    <row r="632" spans="1:35">
      <c r="B632">
        <v>4680</v>
      </c>
      <c r="J632" t="s">
        <v>8038</v>
      </c>
      <c r="L632" t="s">
        <v>8061</v>
      </c>
      <c r="M632" t="s">
        <v>8087</v>
      </c>
      <c r="N632" t="s">
        <v>8703</v>
      </c>
      <c r="O632" t="s">
        <v>9427</v>
      </c>
      <c r="P632">
        <v>8</v>
      </c>
      <c r="Q632">
        <v>3</v>
      </c>
      <c r="R632">
        <v>0.24</v>
      </c>
      <c r="S632">
        <v>4.21</v>
      </c>
      <c r="T632">
        <v>451.46</v>
      </c>
      <c r="U632">
        <v>143.4</v>
      </c>
      <c r="V632">
        <v>3.28</v>
      </c>
      <c r="W632">
        <v>3.72</v>
      </c>
      <c r="X632">
        <v>1.85</v>
      </c>
      <c r="Y632">
        <v>4</v>
      </c>
      <c r="Z632" t="s">
        <v>5102</v>
      </c>
      <c r="AA632">
        <v>0</v>
      </c>
      <c r="AB632">
        <v>7</v>
      </c>
      <c r="AC632">
        <v>2.908380952380953</v>
      </c>
      <c r="AE632" t="s">
        <v>5110</v>
      </c>
      <c r="AH632">
        <v>0</v>
      </c>
      <c r="AI632">
        <v>0</v>
      </c>
    </row>
    <row r="633" spans="1:35">
      <c r="B633">
        <v>26</v>
      </c>
      <c r="J633" t="s">
        <v>8038</v>
      </c>
      <c r="L633" t="s">
        <v>8061</v>
      </c>
      <c r="M633" t="s">
        <v>8087</v>
      </c>
      <c r="N633" t="s">
        <v>8704</v>
      </c>
      <c r="O633" t="s">
        <v>9428</v>
      </c>
      <c r="P633">
        <v>8</v>
      </c>
      <c r="Q633">
        <v>4</v>
      </c>
      <c r="R633">
        <v>0.3</v>
      </c>
      <c r="S633">
        <v>2.79</v>
      </c>
      <c r="T633">
        <v>471.58</v>
      </c>
      <c r="U633">
        <v>125.47</v>
      </c>
      <c r="V633">
        <v>2.8</v>
      </c>
      <c r="W633">
        <v>-0.02</v>
      </c>
      <c r="X633">
        <v>9.619999999999999</v>
      </c>
      <c r="Y633">
        <v>3</v>
      </c>
      <c r="Z633" t="s">
        <v>5102</v>
      </c>
      <c r="AA633">
        <v>0</v>
      </c>
      <c r="AB633">
        <v>9</v>
      </c>
      <c r="AC633">
        <v>2.393000000000001</v>
      </c>
      <c r="AE633" t="s">
        <v>7682</v>
      </c>
      <c r="AH633">
        <v>0</v>
      </c>
      <c r="AI633">
        <v>0</v>
      </c>
    </row>
    <row r="634" spans="1:35">
      <c r="B634">
        <v>98</v>
      </c>
      <c r="J634" t="s">
        <v>8038</v>
      </c>
      <c r="L634" t="s">
        <v>8061</v>
      </c>
      <c r="M634" t="s">
        <v>8087</v>
      </c>
      <c r="N634" t="s">
        <v>8705</v>
      </c>
      <c r="O634" t="s">
        <v>9429</v>
      </c>
      <c r="P634">
        <v>8</v>
      </c>
      <c r="Q634">
        <v>3</v>
      </c>
      <c r="R634">
        <v>0.78</v>
      </c>
      <c r="S634">
        <v>3.28</v>
      </c>
      <c r="T634">
        <v>471.58</v>
      </c>
      <c r="U634">
        <v>114.47</v>
      </c>
      <c r="V634">
        <v>3.06</v>
      </c>
      <c r="W634">
        <v>-0.04</v>
      </c>
      <c r="X634">
        <v>9.619999999999999</v>
      </c>
      <c r="Y634">
        <v>3</v>
      </c>
      <c r="Z634" t="s">
        <v>5102</v>
      </c>
      <c r="AA634">
        <v>0</v>
      </c>
      <c r="AB634">
        <v>9</v>
      </c>
      <c r="AC634">
        <v>2.604000000000001</v>
      </c>
      <c r="AE634" t="s">
        <v>7682</v>
      </c>
      <c r="AH634">
        <v>0</v>
      </c>
      <c r="AI634">
        <v>0</v>
      </c>
    </row>
    <row r="635" spans="1:35">
      <c r="B635">
        <v>300</v>
      </c>
      <c r="J635" t="s">
        <v>8038</v>
      </c>
      <c r="L635" t="s">
        <v>8061</v>
      </c>
      <c r="M635" t="s">
        <v>8087</v>
      </c>
      <c r="N635" t="s">
        <v>8706</v>
      </c>
      <c r="O635" t="s">
        <v>9430</v>
      </c>
      <c r="P635">
        <v>8</v>
      </c>
      <c r="Q635">
        <v>2</v>
      </c>
      <c r="R635">
        <v>1.01</v>
      </c>
      <c r="S635">
        <v>3</v>
      </c>
      <c r="T635">
        <v>513.62</v>
      </c>
      <c r="U635">
        <v>122.75</v>
      </c>
      <c r="V635">
        <v>3.32</v>
      </c>
      <c r="W635">
        <v>0.26</v>
      </c>
      <c r="X635">
        <v>0</v>
      </c>
      <c r="Y635">
        <v>3</v>
      </c>
      <c r="Z635" t="s">
        <v>5102</v>
      </c>
      <c r="AA635">
        <v>1</v>
      </c>
      <c r="AB635">
        <v>9</v>
      </c>
      <c r="AC635">
        <v>3.5</v>
      </c>
      <c r="AE635" t="s">
        <v>5110</v>
      </c>
      <c r="AH635">
        <v>0</v>
      </c>
      <c r="AI635">
        <v>0</v>
      </c>
    </row>
    <row r="636" spans="1:35">
      <c r="B636">
        <v>12</v>
      </c>
      <c r="J636" t="s">
        <v>8038</v>
      </c>
      <c r="L636" t="s">
        <v>8061</v>
      </c>
      <c r="M636" t="s">
        <v>8087</v>
      </c>
      <c r="N636" t="s">
        <v>8707</v>
      </c>
      <c r="O636" t="s">
        <v>9431</v>
      </c>
      <c r="P636">
        <v>9</v>
      </c>
      <c r="Q636">
        <v>5</v>
      </c>
      <c r="R636">
        <v>1</v>
      </c>
      <c r="S636">
        <v>1.97</v>
      </c>
      <c r="T636">
        <v>537.6</v>
      </c>
      <c r="U636">
        <v>162.77</v>
      </c>
      <c r="V636">
        <v>3.04</v>
      </c>
      <c r="W636">
        <v>6.44</v>
      </c>
      <c r="X636">
        <v>0.84</v>
      </c>
      <c r="Y636">
        <v>4</v>
      </c>
      <c r="Z636" t="s">
        <v>5102</v>
      </c>
      <c r="AA636">
        <v>1</v>
      </c>
      <c r="AB636">
        <v>11</v>
      </c>
      <c r="AC636">
        <v>3</v>
      </c>
      <c r="AE636" t="s">
        <v>5110</v>
      </c>
      <c r="AH636">
        <v>0</v>
      </c>
      <c r="AI636">
        <v>0</v>
      </c>
    </row>
    <row r="637" spans="1:35">
      <c r="B637">
        <v>1840</v>
      </c>
      <c r="J637" t="s">
        <v>8038</v>
      </c>
      <c r="L637" t="s">
        <v>8061</v>
      </c>
      <c r="M637" t="s">
        <v>8087</v>
      </c>
      <c r="N637" t="s">
        <v>8708</v>
      </c>
      <c r="O637" t="s">
        <v>9432</v>
      </c>
      <c r="P637">
        <v>12</v>
      </c>
      <c r="Q637">
        <v>3</v>
      </c>
      <c r="R637">
        <v>5.77</v>
      </c>
      <c r="S637">
        <v>7.1</v>
      </c>
      <c r="T637">
        <v>775.89</v>
      </c>
      <c r="U637">
        <v>175.66</v>
      </c>
      <c r="V637">
        <v>6.57</v>
      </c>
      <c r="W637">
        <v>5.99</v>
      </c>
      <c r="X637">
        <v>1.88</v>
      </c>
      <c r="Y637">
        <v>6</v>
      </c>
      <c r="Z637" t="s">
        <v>5102</v>
      </c>
      <c r="AA637">
        <v>3</v>
      </c>
      <c r="AB637">
        <v>14</v>
      </c>
      <c r="AC637">
        <v>1.166666666666667</v>
      </c>
      <c r="AE637" t="s">
        <v>5110</v>
      </c>
      <c r="AH637">
        <v>0</v>
      </c>
      <c r="AI637">
        <v>0</v>
      </c>
    </row>
    <row r="638" spans="1:35">
      <c r="B638">
        <v>100</v>
      </c>
      <c r="J638" t="s">
        <v>8038</v>
      </c>
      <c r="L638" t="s">
        <v>8061</v>
      </c>
      <c r="M638" t="s">
        <v>8087</v>
      </c>
      <c r="N638" t="s">
        <v>8709</v>
      </c>
      <c r="O638" t="s">
        <v>9433</v>
      </c>
      <c r="P638">
        <v>11</v>
      </c>
      <c r="Q638">
        <v>3</v>
      </c>
      <c r="R638">
        <v>1.4</v>
      </c>
      <c r="S638">
        <v>3.16</v>
      </c>
      <c r="T638">
        <v>553.65</v>
      </c>
      <c r="U638">
        <v>163.35</v>
      </c>
      <c r="V638">
        <v>2.99</v>
      </c>
      <c r="W638">
        <v>5.99</v>
      </c>
      <c r="X638">
        <v>7.82</v>
      </c>
      <c r="Y638">
        <v>4</v>
      </c>
      <c r="Z638" t="s">
        <v>5102</v>
      </c>
      <c r="AA638">
        <v>2</v>
      </c>
      <c r="AB638">
        <v>11</v>
      </c>
      <c r="AC638">
        <v>3.086666666666667</v>
      </c>
      <c r="AE638" t="s">
        <v>5110</v>
      </c>
      <c r="AH638">
        <v>0</v>
      </c>
      <c r="AI638">
        <v>0</v>
      </c>
    </row>
    <row r="639" spans="1:35">
      <c r="A639" t="s">
        <v>8023</v>
      </c>
      <c r="B639">
        <v>10</v>
      </c>
      <c r="J639" t="s">
        <v>8038</v>
      </c>
      <c r="L639" t="s">
        <v>8062</v>
      </c>
      <c r="M639" t="s">
        <v>8087</v>
      </c>
      <c r="N639" t="s">
        <v>8710</v>
      </c>
      <c r="O639" t="s">
        <v>9434</v>
      </c>
      <c r="P639">
        <v>7</v>
      </c>
      <c r="Q639">
        <v>3</v>
      </c>
      <c r="R639">
        <v>-0.54</v>
      </c>
      <c r="S639">
        <v>2.34</v>
      </c>
      <c r="T639">
        <v>374.45</v>
      </c>
      <c r="U639">
        <v>104.21</v>
      </c>
      <c r="V639">
        <v>3.98</v>
      </c>
      <c r="W639">
        <v>4.12</v>
      </c>
      <c r="X639">
        <v>1.72</v>
      </c>
      <c r="Y639">
        <v>3</v>
      </c>
      <c r="Z639" t="s">
        <v>5102</v>
      </c>
      <c r="AA639">
        <v>0</v>
      </c>
      <c r="AB639">
        <v>5</v>
      </c>
      <c r="AC639">
        <v>4.589785714285715</v>
      </c>
      <c r="AE639" t="s">
        <v>5110</v>
      </c>
      <c r="AH639">
        <v>0</v>
      </c>
      <c r="AI639">
        <v>0</v>
      </c>
    </row>
    <row r="640" spans="1:35">
      <c r="B640">
        <v>630</v>
      </c>
      <c r="J640" t="s">
        <v>8038</v>
      </c>
      <c r="L640" t="s">
        <v>8062</v>
      </c>
      <c r="M640" t="s">
        <v>8087</v>
      </c>
      <c r="N640" t="s">
        <v>8711</v>
      </c>
      <c r="O640" t="s">
        <v>9435</v>
      </c>
      <c r="P640">
        <v>6</v>
      </c>
      <c r="Q640">
        <v>1</v>
      </c>
      <c r="R640">
        <v>2.43</v>
      </c>
      <c r="S640">
        <v>2.44</v>
      </c>
      <c r="T640">
        <v>322.46</v>
      </c>
      <c r="U640">
        <v>58.12</v>
      </c>
      <c r="V640">
        <v>3.52</v>
      </c>
      <c r="W640">
        <v>9.300000000000001</v>
      </c>
      <c r="X640">
        <v>4.36</v>
      </c>
      <c r="Y640">
        <v>2</v>
      </c>
      <c r="Z640" t="s">
        <v>5102</v>
      </c>
      <c r="AA640">
        <v>0</v>
      </c>
      <c r="AB640">
        <v>3</v>
      </c>
      <c r="AC640">
        <v>5.618333333333333</v>
      </c>
      <c r="AE640" t="s">
        <v>5108</v>
      </c>
      <c r="AH640">
        <v>0</v>
      </c>
      <c r="AI640">
        <v>0</v>
      </c>
    </row>
    <row r="641" spans="2:35">
      <c r="B641">
        <v>202</v>
      </c>
      <c r="J641" t="s">
        <v>8038</v>
      </c>
      <c r="L641" t="s">
        <v>8062</v>
      </c>
      <c r="M641" t="s">
        <v>8087</v>
      </c>
      <c r="N641" t="s">
        <v>8712</v>
      </c>
      <c r="O641" t="s">
        <v>9436</v>
      </c>
      <c r="P641">
        <v>6</v>
      </c>
      <c r="Q641">
        <v>2</v>
      </c>
      <c r="R641">
        <v>3.21</v>
      </c>
      <c r="S641">
        <v>3.22</v>
      </c>
      <c r="T641">
        <v>294.41</v>
      </c>
      <c r="U641">
        <v>66.91</v>
      </c>
      <c r="V641">
        <v>3.13</v>
      </c>
      <c r="W641">
        <v>9.300000000000001</v>
      </c>
      <c r="X641">
        <v>2.39</v>
      </c>
      <c r="Y641">
        <v>2</v>
      </c>
      <c r="Z641" t="s">
        <v>5102</v>
      </c>
      <c r="AA641">
        <v>0</v>
      </c>
      <c r="AB641">
        <v>5</v>
      </c>
      <c r="AC641">
        <v>4.785</v>
      </c>
      <c r="AE641" t="s">
        <v>5108</v>
      </c>
      <c r="AH641">
        <v>0</v>
      </c>
      <c r="AI641">
        <v>0</v>
      </c>
    </row>
    <row r="642" spans="2:35">
      <c r="B642">
        <v>94</v>
      </c>
      <c r="J642" t="s">
        <v>8038</v>
      </c>
      <c r="L642" t="s">
        <v>8062</v>
      </c>
      <c r="M642" t="s">
        <v>8087</v>
      </c>
      <c r="N642" t="s">
        <v>8713</v>
      </c>
      <c r="O642" t="s">
        <v>9437</v>
      </c>
      <c r="P642">
        <v>7</v>
      </c>
      <c r="Q642">
        <v>2</v>
      </c>
      <c r="R642">
        <v>1.37</v>
      </c>
      <c r="S642">
        <v>1.38</v>
      </c>
      <c r="T642">
        <v>331.43</v>
      </c>
      <c r="U642">
        <v>79.8</v>
      </c>
      <c r="V642">
        <v>3.67</v>
      </c>
      <c r="W642">
        <v>9.289999999999999</v>
      </c>
      <c r="X642">
        <v>4.7</v>
      </c>
      <c r="Y642">
        <v>3</v>
      </c>
      <c r="Z642" t="s">
        <v>5102</v>
      </c>
      <c r="AA642">
        <v>0</v>
      </c>
      <c r="AB642">
        <v>4</v>
      </c>
      <c r="AC642">
        <v>5.5</v>
      </c>
      <c r="AE642" t="s">
        <v>5108</v>
      </c>
      <c r="AH642">
        <v>0</v>
      </c>
      <c r="AI642">
        <v>0</v>
      </c>
    </row>
    <row r="643" spans="2:35">
      <c r="B643">
        <v>575</v>
      </c>
      <c r="J643" t="s">
        <v>8038</v>
      </c>
      <c r="L643" t="s">
        <v>8062</v>
      </c>
      <c r="M643" t="s">
        <v>8087</v>
      </c>
      <c r="N643" t="s">
        <v>8714</v>
      </c>
      <c r="O643" t="s">
        <v>9438</v>
      </c>
      <c r="P643">
        <v>6</v>
      </c>
      <c r="Q643">
        <v>2</v>
      </c>
      <c r="R643">
        <v>1.62</v>
      </c>
      <c r="S643">
        <v>1.63</v>
      </c>
      <c r="T643">
        <v>254.34</v>
      </c>
      <c r="U643">
        <v>80.90000000000001</v>
      </c>
      <c r="V643">
        <v>2.12</v>
      </c>
      <c r="W643">
        <v>9.300000000000001</v>
      </c>
      <c r="X643">
        <v>2.85</v>
      </c>
      <c r="Y643">
        <v>2</v>
      </c>
      <c r="Z643" t="s">
        <v>5102</v>
      </c>
      <c r="AA643">
        <v>0</v>
      </c>
      <c r="AB643">
        <v>2</v>
      </c>
      <c r="AC643">
        <v>5.5</v>
      </c>
      <c r="AE643" t="s">
        <v>5108</v>
      </c>
      <c r="AH643">
        <v>0</v>
      </c>
      <c r="AI643">
        <v>0</v>
      </c>
    </row>
    <row r="644" spans="2:35">
      <c r="B644">
        <v>844</v>
      </c>
      <c r="J644" t="s">
        <v>8038</v>
      </c>
      <c r="L644" t="s">
        <v>8062</v>
      </c>
      <c r="M644" t="s">
        <v>8087</v>
      </c>
      <c r="N644" t="s">
        <v>8715</v>
      </c>
      <c r="O644" t="s">
        <v>9439</v>
      </c>
      <c r="P644">
        <v>7</v>
      </c>
      <c r="Q644">
        <v>1</v>
      </c>
      <c r="R644">
        <v>1.08</v>
      </c>
      <c r="S644">
        <v>1.08</v>
      </c>
      <c r="T644">
        <v>324.43</v>
      </c>
      <c r="U644">
        <v>67.34999999999999</v>
      </c>
      <c r="V644">
        <v>2.37</v>
      </c>
      <c r="W644">
        <v>9.300000000000001</v>
      </c>
      <c r="X644">
        <v>2.99</v>
      </c>
      <c r="Y644">
        <v>2</v>
      </c>
      <c r="Z644" t="s">
        <v>5102</v>
      </c>
      <c r="AA644">
        <v>0</v>
      </c>
      <c r="AB644">
        <v>3</v>
      </c>
      <c r="AC644">
        <v>5.833333333333333</v>
      </c>
      <c r="AE644" t="s">
        <v>5108</v>
      </c>
      <c r="AH644">
        <v>0</v>
      </c>
      <c r="AI644">
        <v>0</v>
      </c>
    </row>
    <row r="645" spans="2:35">
      <c r="B645">
        <v>314</v>
      </c>
      <c r="J645" t="s">
        <v>8038</v>
      </c>
      <c r="L645" t="s">
        <v>8062</v>
      </c>
      <c r="M645" t="s">
        <v>8087</v>
      </c>
      <c r="N645" t="s">
        <v>8716</v>
      </c>
      <c r="O645" t="s">
        <v>9440</v>
      </c>
      <c r="P645">
        <v>6</v>
      </c>
      <c r="Q645">
        <v>2</v>
      </c>
      <c r="R645">
        <v>3.62</v>
      </c>
      <c r="S645">
        <v>3.62</v>
      </c>
      <c r="T645">
        <v>310.45</v>
      </c>
      <c r="U645">
        <v>66.91</v>
      </c>
      <c r="V645">
        <v>3.74</v>
      </c>
      <c r="W645">
        <v>9.300000000000001</v>
      </c>
      <c r="X645">
        <v>3.04</v>
      </c>
      <c r="Y645">
        <v>2</v>
      </c>
      <c r="Z645" t="s">
        <v>5102</v>
      </c>
      <c r="AA645">
        <v>0</v>
      </c>
      <c r="AB645">
        <v>3</v>
      </c>
      <c r="AC645">
        <v>4.38</v>
      </c>
      <c r="AE645" t="s">
        <v>5108</v>
      </c>
      <c r="AH645">
        <v>0</v>
      </c>
      <c r="AI645">
        <v>0</v>
      </c>
    </row>
    <row r="646" spans="2:35">
      <c r="B646">
        <v>871</v>
      </c>
      <c r="J646" t="s">
        <v>8038</v>
      </c>
      <c r="L646" t="s">
        <v>8062</v>
      </c>
      <c r="M646" t="s">
        <v>8087</v>
      </c>
      <c r="N646" t="s">
        <v>8717</v>
      </c>
      <c r="O646" t="s">
        <v>9441</v>
      </c>
      <c r="P646">
        <v>8</v>
      </c>
      <c r="Q646">
        <v>2</v>
      </c>
      <c r="R646">
        <v>1.87</v>
      </c>
      <c r="S646">
        <v>1.95</v>
      </c>
      <c r="T646">
        <v>367.5</v>
      </c>
      <c r="U646">
        <v>79.38</v>
      </c>
      <c r="V646">
        <v>2.28</v>
      </c>
      <c r="W646">
        <v>9.300000000000001</v>
      </c>
      <c r="X646">
        <v>6.71</v>
      </c>
      <c r="Y646">
        <v>2</v>
      </c>
      <c r="Z646" t="s">
        <v>5102</v>
      </c>
      <c r="AA646">
        <v>0</v>
      </c>
      <c r="AB646">
        <v>6</v>
      </c>
      <c r="AC646">
        <v>5.446428571428571</v>
      </c>
      <c r="AE646" t="s">
        <v>5108</v>
      </c>
      <c r="AH646">
        <v>0</v>
      </c>
      <c r="AI646">
        <v>0</v>
      </c>
    </row>
    <row r="647" spans="2:35">
      <c r="B647">
        <v>355</v>
      </c>
      <c r="J647" t="s">
        <v>8038</v>
      </c>
      <c r="L647" t="s">
        <v>8062</v>
      </c>
      <c r="M647" t="s">
        <v>8087</v>
      </c>
      <c r="N647" t="s">
        <v>8718</v>
      </c>
      <c r="O647" t="s">
        <v>9442</v>
      </c>
      <c r="P647">
        <v>7</v>
      </c>
      <c r="Q647">
        <v>2</v>
      </c>
      <c r="R647">
        <v>2.31</v>
      </c>
      <c r="S647">
        <v>2.31</v>
      </c>
      <c r="T647">
        <v>312.42</v>
      </c>
      <c r="U647">
        <v>76.14</v>
      </c>
      <c r="V647">
        <v>2.59</v>
      </c>
      <c r="W647">
        <v>9.300000000000001</v>
      </c>
      <c r="X647">
        <v>2.3</v>
      </c>
      <c r="Y647">
        <v>2</v>
      </c>
      <c r="Z647" t="s">
        <v>5102</v>
      </c>
      <c r="AA647">
        <v>0</v>
      </c>
      <c r="AB647">
        <v>6</v>
      </c>
      <c r="AC647">
        <v>5.345</v>
      </c>
      <c r="AE647" t="s">
        <v>5108</v>
      </c>
      <c r="AH647">
        <v>0</v>
      </c>
      <c r="AI647">
        <v>0</v>
      </c>
    </row>
    <row r="648" spans="2:35">
      <c r="B648">
        <v>70</v>
      </c>
      <c r="J648" t="s">
        <v>8038</v>
      </c>
      <c r="L648" t="s">
        <v>8062</v>
      </c>
      <c r="M648" t="s">
        <v>8087</v>
      </c>
      <c r="N648" t="s">
        <v>8719</v>
      </c>
      <c r="O648" t="s">
        <v>9443</v>
      </c>
      <c r="P648">
        <v>7</v>
      </c>
      <c r="Q648">
        <v>3</v>
      </c>
      <c r="R648">
        <v>3.37</v>
      </c>
      <c r="S648">
        <v>3.37</v>
      </c>
      <c r="T648">
        <v>374.49</v>
      </c>
      <c r="U648">
        <v>87.14</v>
      </c>
      <c r="V648">
        <v>3.68</v>
      </c>
      <c r="W648">
        <v>9.300000000000001</v>
      </c>
      <c r="X648">
        <v>2.31</v>
      </c>
      <c r="Y648">
        <v>3</v>
      </c>
      <c r="Z648" t="s">
        <v>5102</v>
      </c>
      <c r="AA648">
        <v>0</v>
      </c>
      <c r="AB648">
        <v>6</v>
      </c>
      <c r="AC648">
        <v>4.193166666666666</v>
      </c>
      <c r="AE648" t="s">
        <v>5108</v>
      </c>
      <c r="AH648">
        <v>0</v>
      </c>
      <c r="AI648">
        <v>0</v>
      </c>
    </row>
    <row r="649" spans="2:35">
      <c r="B649">
        <v>38</v>
      </c>
      <c r="J649" t="s">
        <v>8038</v>
      </c>
      <c r="L649" t="s">
        <v>8062</v>
      </c>
      <c r="M649" t="s">
        <v>8087</v>
      </c>
      <c r="N649" t="s">
        <v>8720</v>
      </c>
      <c r="O649" t="s">
        <v>9444</v>
      </c>
      <c r="P649">
        <v>7</v>
      </c>
      <c r="Q649">
        <v>2</v>
      </c>
      <c r="R649">
        <v>1.33</v>
      </c>
      <c r="S649">
        <v>1.34</v>
      </c>
      <c r="T649">
        <v>349.42</v>
      </c>
      <c r="U649">
        <v>79.8</v>
      </c>
      <c r="V649">
        <v>3.81</v>
      </c>
      <c r="W649">
        <v>9.279999999999999</v>
      </c>
      <c r="X649">
        <v>1.2</v>
      </c>
      <c r="Y649">
        <v>3</v>
      </c>
      <c r="Z649" t="s">
        <v>5102</v>
      </c>
      <c r="AA649">
        <v>0</v>
      </c>
      <c r="AB649">
        <v>4</v>
      </c>
      <c r="AC649">
        <v>5.5</v>
      </c>
      <c r="AE649" t="s">
        <v>5108</v>
      </c>
      <c r="AH649">
        <v>0</v>
      </c>
      <c r="AI649">
        <v>0</v>
      </c>
    </row>
    <row r="650" spans="2:35">
      <c r="B650">
        <v>612</v>
      </c>
      <c r="J650" t="s">
        <v>8038</v>
      </c>
      <c r="L650" t="s">
        <v>8062</v>
      </c>
      <c r="M650" t="s">
        <v>8087</v>
      </c>
      <c r="N650" t="s">
        <v>8721</v>
      </c>
      <c r="O650" t="s">
        <v>9445</v>
      </c>
      <c r="P650">
        <v>8</v>
      </c>
      <c r="Q650">
        <v>2</v>
      </c>
      <c r="R650">
        <v>3.4</v>
      </c>
      <c r="S650">
        <v>3.4</v>
      </c>
      <c r="T650">
        <v>384.53</v>
      </c>
      <c r="U650">
        <v>85.37</v>
      </c>
      <c r="V650">
        <v>3.73</v>
      </c>
      <c r="W650">
        <v>9.300000000000001</v>
      </c>
      <c r="X650">
        <v>2.47</v>
      </c>
      <c r="Y650">
        <v>2</v>
      </c>
      <c r="Z650" t="s">
        <v>5102</v>
      </c>
      <c r="AA650">
        <v>0</v>
      </c>
      <c r="AB650">
        <v>10</v>
      </c>
      <c r="AC650">
        <v>4.424785714285715</v>
      </c>
      <c r="AE650" t="s">
        <v>5108</v>
      </c>
      <c r="AH650">
        <v>0</v>
      </c>
      <c r="AI650">
        <v>0</v>
      </c>
    </row>
    <row r="651" spans="2:35">
      <c r="B651">
        <v>9</v>
      </c>
      <c r="J651" t="s">
        <v>8038</v>
      </c>
      <c r="L651" t="s">
        <v>8062</v>
      </c>
      <c r="M651" t="s">
        <v>8087</v>
      </c>
      <c r="N651" t="s">
        <v>8722</v>
      </c>
      <c r="O651" t="s">
        <v>9446</v>
      </c>
      <c r="P651">
        <v>9</v>
      </c>
      <c r="Q651">
        <v>3</v>
      </c>
      <c r="R651">
        <v>0.07000000000000001</v>
      </c>
      <c r="S651">
        <v>2.05</v>
      </c>
      <c r="T651">
        <v>398.48</v>
      </c>
      <c r="U651">
        <v>121.37</v>
      </c>
      <c r="V651">
        <v>3.46</v>
      </c>
      <c r="W651">
        <v>4.22</v>
      </c>
      <c r="X651">
        <v>1.7</v>
      </c>
      <c r="Y651">
        <v>4</v>
      </c>
      <c r="Z651" t="s">
        <v>5102</v>
      </c>
      <c r="AA651">
        <v>0</v>
      </c>
      <c r="AB651">
        <v>5</v>
      </c>
      <c r="AC651">
        <v>3.891809523809524</v>
      </c>
      <c r="AE651" t="s">
        <v>5110</v>
      </c>
      <c r="AH651">
        <v>0</v>
      </c>
      <c r="AI651">
        <v>0</v>
      </c>
    </row>
    <row r="652" spans="2:35">
      <c r="B652">
        <v>377</v>
      </c>
      <c r="J652" t="s">
        <v>8038</v>
      </c>
      <c r="L652" t="s">
        <v>8062</v>
      </c>
      <c r="M652" t="s">
        <v>8087</v>
      </c>
      <c r="N652" t="s">
        <v>8723</v>
      </c>
      <c r="O652" t="s">
        <v>9447</v>
      </c>
    </row>
    <row r="653" spans="2:35">
      <c r="B653">
        <v>189</v>
      </c>
      <c r="J653" t="s">
        <v>8038</v>
      </c>
      <c r="L653" t="s">
        <v>8062</v>
      </c>
      <c r="M653" t="s">
        <v>8087</v>
      </c>
      <c r="N653" t="s">
        <v>8724</v>
      </c>
      <c r="O653" t="s">
        <v>9448</v>
      </c>
      <c r="P653">
        <v>7</v>
      </c>
      <c r="Q653">
        <v>3</v>
      </c>
      <c r="R653">
        <v>1.56</v>
      </c>
      <c r="S653">
        <v>1.56</v>
      </c>
      <c r="T653">
        <v>339.45</v>
      </c>
      <c r="U653">
        <v>96.01000000000001</v>
      </c>
      <c r="V653">
        <v>2.08</v>
      </c>
      <c r="W653">
        <v>9.300000000000001</v>
      </c>
      <c r="X653">
        <v>2.33</v>
      </c>
      <c r="Y653">
        <v>2</v>
      </c>
      <c r="Z653" t="s">
        <v>5102</v>
      </c>
      <c r="AA653">
        <v>0</v>
      </c>
      <c r="AB653">
        <v>6</v>
      </c>
      <c r="AC653">
        <v>4.966333333333333</v>
      </c>
      <c r="AE653" t="s">
        <v>5108</v>
      </c>
      <c r="AH653">
        <v>0</v>
      </c>
      <c r="AI653">
        <v>0</v>
      </c>
    </row>
    <row r="654" spans="2:35">
      <c r="B654">
        <v>64</v>
      </c>
      <c r="J654" t="s">
        <v>8038</v>
      </c>
      <c r="L654" t="s">
        <v>8062</v>
      </c>
      <c r="M654" t="s">
        <v>8087</v>
      </c>
      <c r="N654" t="s">
        <v>8725</v>
      </c>
      <c r="O654" t="s">
        <v>9449</v>
      </c>
      <c r="P654">
        <v>7</v>
      </c>
      <c r="Q654">
        <v>3</v>
      </c>
      <c r="R654">
        <v>1.39</v>
      </c>
      <c r="S654">
        <v>1.4</v>
      </c>
      <c r="T654">
        <v>325.42</v>
      </c>
      <c r="U654">
        <v>110</v>
      </c>
      <c r="V654">
        <v>1.82</v>
      </c>
      <c r="W654">
        <v>9.300000000000001</v>
      </c>
      <c r="X654">
        <v>2.39</v>
      </c>
      <c r="Y654">
        <v>2</v>
      </c>
      <c r="Z654" t="s">
        <v>5102</v>
      </c>
      <c r="AA654">
        <v>0</v>
      </c>
      <c r="AB654">
        <v>6</v>
      </c>
      <c r="AC654">
        <v>4.5</v>
      </c>
      <c r="AE654" t="s">
        <v>5108</v>
      </c>
      <c r="AH654">
        <v>0</v>
      </c>
      <c r="AI654">
        <v>0</v>
      </c>
    </row>
    <row r="655" spans="2:35">
      <c r="B655">
        <v>64</v>
      </c>
      <c r="J655" t="s">
        <v>8038</v>
      </c>
      <c r="L655" t="s">
        <v>8062</v>
      </c>
      <c r="M655" t="s">
        <v>8087</v>
      </c>
      <c r="N655" t="s">
        <v>8726</v>
      </c>
      <c r="O655" t="s">
        <v>9450</v>
      </c>
      <c r="P655">
        <v>7</v>
      </c>
      <c r="Q655">
        <v>3</v>
      </c>
      <c r="R655">
        <v>-1.2</v>
      </c>
      <c r="S655">
        <v>1.53</v>
      </c>
      <c r="T655">
        <v>402.5</v>
      </c>
      <c r="U655">
        <v>104.21</v>
      </c>
      <c r="V655">
        <v>4.29</v>
      </c>
      <c r="W655">
        <v>4.65</v>
      </c>
      <c r="X655">
        <v>1.93</v>
      </c>
      <c r="Y655">
        <v>3</v>
      </c>
      <c r="Z655" t="s">
        <v>5102</v>
      </c>
      <c r="AA655">
        <v>0</v>
      </c>
      <c r="AB655">
        <v>7</v>
      </c>
      <c r="AC655">
        <v>4.389428571428572</v>
      </c>
      <c r="AE655" t="s">
        <v>5110</v>
      </c>
      <c r="AH655">
        <v>0</v>
      </c>
      <c r="AI655">
        <v>0</v>
      </c>
    </row>
    <row r="656" spans="2:35">
      <c r="B656">
        <v>85390</v>
      </c>
      <c r="J656" t="s">
        <v>8038</v>
      </c>
      <c r="L656" t="s">
        <v>8063</v>
      </c>
      <c r="M656" t="s">
        <v>8088</v>
      </c>
      <c r="N656" t="s">
        <v>8727</v>
      </c>
      <c r="O656" t="s">
        <v>9451</v>
      </c>
      <c r="T656">
        <v>344.22</v>
      </c>
      <c r="AH656">
        <v>0</v>
      </c>
      <c r="AI656">
        <v>0</v>
      </c>
    </row>
    <row r="657" spans="2:35">
      <c r="B657">
        <v>1800</v>
      </c>
      <c r="J657" t="s">
        <v>8038</v>
      </c>
      <c r="L657" t="s">
        <v>8064</v>
      </c>
      <c r="M657" t="s">
        <v>8089</v>
      </c>
      <c r="N657" t="s">
        <v>8728</v>
      </c>
      <c r="O657" t="s">
        <v>9452</v>
      </c>
      <c r="P657">
        <v>7</v>
      </c>
      <c r="Q657">
        <v>2</v>
      </c>
      <c r="R657">
        <v>2.71</v>
      </c>
      <c r="S657">
        <v>2.72</v>
      </c>
      <c r="T657">
        <v>469.4</v>
      </c>
      <c r="U657">
        <v>101.38</v>
      </c>
      <c r="V657">
        <v>4.3</v>
      </c>
      <c r="W657">
        <v>9.84</v>
      </c>
      <c r="X657">
        <v>2.67</v>
      </c>
      <c r="Y657">
        <v>5</v>
      </c>
      <c r="Z657" t="s">
        <v>5102</v>
      </c>
      <c r="AA657">
        <v>0</v>
      </c>
      <c r="AB657">
        <v>5</v>
      </c>
      <c r="AC657">
        <v>3.984238095238096</v>
      </c>
      <c r="AE657" t="s">
        <v>5108</v>
      </c>
      <c r="AH657">
        <v>0</v>
      </c>
      <c r="AI657">
        <v>0</v>
      </c>
    </row>
    <row r="658" spans="2:35">
      <c r="B658">
        <v>1200</v>
      </c>
      <c r="J658" t="s">
        <v>8038</v>
      </c>
      <c r="L658" t="s">
        <v>8064</v>
      </c>
      <c r="M658" t="s">
        <v>8089</v>
      </c>
      <c r="N658" t="s">
        <v>8729</v>
      </c>
      <c r="O658" t="s">
        <v>9453</v>
      </c>
      <c r="P658">
        <v>6</v>
      </c>
      <c r="Q658">
        <v>2</v>
      </c>
      <c r="R658">
        <v>1.84</v>
      </c>
      <c r="S658">
        <v>1.86</v>
      </c>
      <c r="T658">
        <v>414.44</v>
      </c>
      <c r="U658">
        <v>88.48999999999999</v>
      </c>
      <c r="V658">
        <v>4.36</v>
      </c>
      <c r="W658">
        <v>12.85</v>
      </c>
      <c r="X658">
        <v>5.63</v>
      </c>
      <c r="Y658">
        <v>5</v>
      </c>
      <c r="Z658" t="s">
        <v>5102</v>
      </c>
      <c r="AA658">
        <v>0</v>
      </c>
      <c r="AB658">
        <v>5</v>
      </c>
      <c r="AC658">
        <v>5.111142857142857</v>
      </c>
      <c r="AE658" t="s">
        <v>5108</v>
      </c>
      <c r="AH658">
        <v>0</v>
      </c>
      <c r="AI658">
        <v>0</v>
      </c>
    </row>
    <row r="659" spans="2:35">
      <c r="B659">
        <v>300</v>
      </c>
      <c r="J659" t="s">
        <v>8038</v>
      </c>
      <c r="L659" t="s">
        <v>8064</v>
      </c>
      <c r="M659" t="s">
        <v>8089</v>
      </c>
      <c r="N659" t="s">
        <v>8730</v>
      </c>
      <c r="O659" t="s">
        <v>9454</v>
      </c>
      <c r="P659">
        <v>7</v>
      </c>
      <c r="Q659">
        <v>2</v>
      </c>
      <c r="R659">
        <v>3.83</v>
      </c>
      <c r="S659">
        <v>3.83</v>
      </c>
      <c r="T659">
        <v>497.46</v>
      </c>
      <c r="U659">
        <v>101.38</v>
      </c>
      <c r="V659">
        <v>4.86</v>
      </c>
      <c r="W659">
        <v>9.85</v>
      </c>
      <c r="X659">
        <v>2.87</v>
      </c>
      <c r="Y659">
        <v>5</v>
      </c>
      <c r="Z659" t="s">
        <v>5102</v>
      </c>
      <c r="AA659">
        <v>0</v>
      </c>
      <c r="AB659">
        <v>6</v>
      </c>
      <c r="AC659">
        <v>2.808809523809524</v>
      </c>
      <c r="AE659" t="s">
        <v>5108</v>
      </c>
      <c r="AH659">
        <v>0</v>
      </c>
      <c r="AI659">
        <v>0</v>
      </c>
    </row>
    <row r="660" spans="2:35">
      <c r="B660">
        <v>1300</v>
      </c>
      <c r="J660" t="s">
        <v>8038</v>
      </c>
      <c r="L660" t="s">
        <v>8064</v>
      </c>
      <c r="M660" t="s">
        <v>8089</v>
      </c>
      <c r="N660" t="s">
        <v>8731</v>
      </c>
      <c r="O660" t="s">
        <v>9455</v>
      </c>
      <c r="P660">
        <v>6</v>
      </c>
      <c r="Q660">
        <v>2</v>
      </c>
      <c r="R660">
        <v>2.52</v>
      </c>
      <c r="S660">
        <v>2.54</v>
      </c>
      <c r="T660">
        <v>496.47</v>
      </c>
      <c r="U660">
        <v>88.48999999999999</v>
      </c>
      <c r="V660">
        <v>5.46</v>
      </c>
      <c r="W660">
        <v>12.85</v>
      </c>
      <c r="X660">
        <v>5.63</v>
      </c>
      <c r="Y660">
        <v>5</v>
      </c>
      <c r="Z660" t="s">
        <v>5102</v>
      </c>
      <c r="AA660">
        <v>1</v>
      </c>
      <c r="AB660">
        <v>6</v>
      </c>
      <c r="AC660">
        <v>4.265214285714286</v>
      </c>
      <c r="AE660" t="s">
        <v>5108</v>
      </c>
      <c r="AH660">
        <v>0</v>
      </c>
      <c r="AI660">
        <v>0</v>
      </c>
    </row>
    <row r="661" spans="2:35">
      <c r="B661">
        <v>740</v>
      </c>
      <c r="J661" t="s">
        <v>8038</v>
      </c>
      <c r="L661" t="s">
        <v>8064</v>
      </c>
      <c r="M661" t="s">
        <v>8089</v>
      </c>
      <c r="N661" t="s">
        <v>8732</v>
      </c>
      <c r="O661" t="s">
        <v>9456</v>
      </c>
      <c r="P661">
        <v>8</v>
      </c>
      <c r="Q661">
        <v>2</v>
      </c>
      <c r="R661">
        <v>3.99</v>
      </c>
      <c r="S661">
        <v>3.99</v>
      </c>
      <c r="T661">
        <v>513.46</v>
      </c>
      <c r="U661">
        <v>110.61</v>
      </c>
      <c r="V661">
        <v>4.7</v>
      </c>
      <c r="W661">
        <v>9.85</v>
      </c>
      <c r="X661">
        <v>2.87</v>
      </c>
      <c r="Y661">
        <v>5</v>
      </c>
      <c r="Z661" t="s">
        <v>5102</v>
      </c>
      <c r="AA661">
        <v>1</v>
      </c>
      <c r="AB661">
        <v>7</v>
      </c>
      <c r="AC661">
        <v>2.323</v>
      </c>
      <c r="AE661" t="s">
        <v>5108</v>
      </c>
      <c r="AH661">
        <v>0</v>
      </c>
      <c r="AI661">
        <v>0</v>
      </c>
    </row>
    <row r="662" spans="2:35">
      <c r="B662">
        <v>3000</v>
      </c>
      <c r="J662" t="s">
        <v>8038</v>
      </c>
      <c r="L662" t="s">
        <v>8064</v>
      </c>
      <c r="M662" t="s">
        <v>8089</v>
      </c>
      <c r="N662" t="s">
        <v>8733</v>
      </c>
      <c r="O662" t="s">
        <v>9457</v>
      </c>
      <c r="P662">
        <v>7</v>
      </c>
      <c r="Q662">
        <v>2</v>
      </c>
      <c r="R662">
        <v>2.68</v>
      </c>
      <c r="S662">
        <v>2.7</v>
      </c>
      <c r="T662">
        <v>512.47</v>
      </c>
      <c r="U662">
        <v>97.72</v>
      </c>
      <c r="V662">
        <v>5.3</v>
      </c>
      <c r="W662">
        <v>12.85</v>
      </c>
      <c r="X662">
        <v>5.63</v>
      </c>
      <c r="Y662">
        <v>5</v>
      </c>
      <c r="Z662" t="s">
        <v>5102</v>
      </c>
      <c r="AA662">
        <v>2</v>
      </c>
      <c r="AB662">
        <v>7</v>
      </c>
      <c r="AC662">
        <v>3.902666666666667</v>
      </c>
      <c r="AE662" t="s">
        <v>5108</v>
      </c>
      <c r="AH662">
        <v>0</v>
      </c>
      <c r="AI662">
        <v>0</v>
      </c>
    </row>
    <row r="663" spans="2:35">
      <c r="B663">
        <v>740</v>
      </c>
      <c r="J663" t="s">
        <v>8038</v>
      </c>
      <c r="L663" t="s">
        <v>8064</v>
      </c>
      <c r="M663" t="s">
        <v>8089</v>
      </c>
      <c r="N663" t="s">
        <v>8734</v>
      </c>
      <c r="O663" t="s">
        <v>9458</v>
      </c>
      <c r="P663">
        <v>7</v>
      </c>
      <c r="Q663">
        <v>2</v>
      </c>
      <c r="R663">
        <v>1.79</v>
      </c>
      <c r="S663">
        <v>1.81</v>
      </c>
      <c r="T663">
        <v>498.44</v>
      </c>
      <c r="U663">
        <v>97.72</v>
      </c>
      <c r="V663">
        <v>4.91</v>
      </c>
      <c r="W663">
        <v>12.85</v>
      </c>
      <c r="X663">
        <v>5.63</v>
      </c>
      <c r="Y663">
        <v>5</v>
      </c>
      <c r="Z663" t="s">
        <v>5102</v>
      </c>
      <c r="AA663">
        <v>0</v>
      </c>
      <c r="AB663">
        <v>6</v>
      </c>
      <c r="AC663">
        <v>4.253809523809524</v>
      </c>
      <c r="AE663" t="s">
        <v>5108</v>
      </c>
      <c r="AH663">
        <v>0</v>
      </c>
      <c r="AI663">
        <v>0</v>
      </c>
    </row>
    <row r="664" spans="2:35">
      <c r="B664">
        <v>5400</v>
      </c>
      <c r="J664" t="s">
        <v>8038</v>
      </c>
      <c r="L664" t="s">
        <v>8064</v>
      </c>
      <c r="M664" t="s">
        <v>8089</v>
      </c>
      <c r="N664" t="s">
        <v>8735</v>
      </c>
      <c r="O664" t="s">
        <v>9459</v>
      </c>
      <c r="P664">
        <v>7</v>
      </c>
      <c r="Q664">
        <v>2</v>
      </c>
      <c r="R664">
        <v>2.3</v>
      </c>
      <c r="S664">
        <v>2.32</v>
      </c>
      <c r="T664">
        <v>512.47</v>
      </c>
      <c r="U664">
        <v>97.72</v>
      </c>
      <c r="V664">
        <v>5.3</v>
      </c>
      <c r="W664">
        <v>12.85</v>
      </c>
      <c r="X664">
        <v>5.63</v>
      </c>
      <c r="Y664">
        <v>5</v>
      </c>
      <c r="Z664" t="s">
        <v>5102</v>
      </c>
      <c r="AA664">
        <v>2</v>
      </c>
      <c r="AB664">
        <v>7</v>
      </c>
      <c r="AC664">
        <v>4.092666666666667</v>
      </c>
      <c r="AE664" t="s">
        <v>5108</v>
      </c>
      <c r="AH664">
        <v>0</v>
      </c>
      <c r="AI664">
        <v>0</v>
      </c>
    </row>
    <row r="665" spans="2:35">
      <c r="B665">
        <v>1200</v>
      </c>
      <c r="J665" t="s">
        <v>8038</v>
      </c>
      <c r="L665" t="s">
        <v>8064</v>
      </c>
      <c r="M665" t="s">
        <v>8089</v>
      </c>
      <c r="N665" t="s">
        <v>8736</v>
      </c>
      <c r="O665" t="s">
        <v>9460</v>
      </c>
      <c r="P665">
        <v>7</v>
      </c>
      <c r="Q665">
        <v>2</v>
      </c>
      <c r="R665">
        <v>2.31</v>
      </c>
      <c r="S665">
        <v>2.32</v>
      </c>
      <c r="T665">
        <v>516.4299999999999</v>
      </c>
      <c r="U665">
        <v>97.72</v>
      </c>
      <c r="V665">
        <v>5.05</v>
      </c>
      <c r="W665">
        <v>11.4</v>
      </c>
      <c r="X665">
        <v>5.06</v>
      </c>
      <c r="Y665">
        <v>5</v>
      </c>
      <c r="Z665" t="s">
        <v>5102</v>
      </c>
      <c r="AA665">
        <v>2</v>
      </c>
      <c r="AB665">
        <v>6</v>
      </c>
      <c r="AC665">
        <v>4.087666666666666</v>
      </c>
      <c r="AE665" t="s">
        <v>5108</v>
      </c>
      <c r="AH665">
        <v>0</v>
      </c>
      <c r="AI665">
        <v>0</v>
      </c>
    </row>
    <row r="666" spans="2:35">
      <c r="B666">
        <v>4500</v>
      </c>
      <c r="J666" t="s">
        <v>8038</v>
      </c>
      <c r="L666" t="s">
        <v>8064</v>
      </c>
      <c r="M666" t="s">
        <v>8089</v>
      </c>
      <c r="N666" t="s">
        <v>8737</v>
      </c>
      <c r="O666" t="s">
        <v>9461</v>
      </c>
      <c r="P666">
        <v>7</v>
      </c>
      <c r="Q666">
        <v>2</v>
      </c>
      <c r="R666">
        <v>2.72</v>
      </c>
      <c r="S666">
        <v>2.74</v>
      </c>
      <c r="T666">
        <v>548.45</v>
      </c>
      <c r="U666">
        <v>97.72</v>
      </c>
      <c r="V666">
        <v>5.55</v>
      </c>
      <c r="W666">
        <v>12.85</v>
      </c>
      <c r="X666">
        <v>5.63</v>
      </c>
      <c r="Y666">
        <v>5</v>
      </c>
      <c r="Z666" t="s">
        <v>5102</v>
      </c>
      <c r="AA666">
        <v>2</v>
      </c>
      <c r="AB666">
        <v>7</v>
      </c>
      <c r="AC666">
        <v>3.882666666666666</v>
      </c>
      <c r="AE666" t="s">
        <v>5108</v>
      </c>
      <c r="AH666">
        <v>0</v>
      </c>
      <c r="AI666">
        <v>0</v>
      </c>
    </row>
    <row r="667" spans="2:35">
      <c r="B667">
        <v>460</v>
      </c>
      <c r="J667" t="s">
        <v>8038</v>
      </c>
      <c r="L667" t="s">
        <v>8064</v>
      </c>
      <c r="M667" t="s">
        <v>8089</v>
      </c>
      <c r="N667" t="s">
        <v>8738</v>
      </c>
      <c r="O667" t="s">
        <v>9462</v>
      </c>
      <c r="P667">
        <v>7</v>
      </c>
      <c r="Q667">
        <v>2</v>
      </c>
      <c r="R667">
        <v>2.71</v>
      </c>
      <c r="S667">
        <v>2.73</v>
      </c>
      <c r="T667">
        <v>514.89</v>
      </c>
      <c r="U667">
        <v>97.72</v>
      </c>
      <c r="V667">
        <v>5.42</v>
      </c>
      <c r="W667">
        <v>12.85</v>
      </c>
      <c r="X667">
        <v>5.63</v>
      </c>
      <c r="Y667">
        <v>5</v>
      </c>
      <c r="Z667" t="s">
        <v>5102</v>
      </c>
      <c r="AA667">
        <v>2</v>
      </c>
      <c r="AB667">
        <v>6</v>
      </c>
      <c r="AC667">
        <v>3.887666666666667</v>
      </c>
      <c r="AE667" t="s">
        <v>5108</v>
      </c>
      <c r="AH667">
        <v>0</v>
      </c>
      <c r="AI667">
        <v>0</v>
      </c>
    </row>
    <row r="668" spans="2:35">
      <c r="B668">
        <v>28</v>
      </c>
      <c r="J668" t="s">
        <v>8038</v>
      </c>
      <c r="L668" t="s">
        <v>8065</v>
      </c>
      <c r="M668" t="s">
        <v>8090</v>
      </c>
      <c r="N668" t="s">
        <v>8739</v>
      </c>
      <c r="O668" t="s">
        <v>9463</v>
      </c>
      <c r="P668">
        <v>12</v>
      </c>
      <c r="Q668">
        <v>2</v>
      </c>
      <c r="R668">
        <v>4.8</v>
      </c>
      <c r="S668">
        <v>4.93</v>
      </c>
      <c r="T668">
        <v>717.6799999999999</v>
      </c>
      <c r="U668">
        <v>152.43</v>
      </c>
      <c r="V668">
        <v>4.78</v>
      </c>
      <c r="W668">
        <v>7.95</v>
      </c>
      <c r="X668">
        <v>3</v>
      </c>
      <c r="Y668">
        <v>6</v>
      </c>
      <c r="Z668" t="s">
        <v>5102</v>
      </c>
      <c r="AA668">
        <v>2</v>
      </c>
      <c r="AB668">
        <v>12</v>
      </c>
      <c r="AC668">
        <v>1.535</v>
      </c>
      <c r="AE668" t="s">
        <v>5108</v>
      </c>
      <c r="AH668">
        <v>0</v>
      </c>
      <c r="AI668">
        <v>0</v>
      </c>
    </row>
    <row r="669" spans="2:35">
      <c r="B669">
        <v>25</v>
      </c>
      <c r="J669" t="s">
        <v>8038</v>
      </c>
      <c r="L669" t="s">
        <v>8065</v>
      </c>
      <c r="M669" t="s">
        <v>8090</v>
      </c>
      <c r="N669" t="s">
        <v>8740</v>
      </c>
      <c r="O669" t="s">
        <v>9464</v>
      </c>
      <c r="P669">
        <v>12</v>
      </c>
      <c r="Q669">
        <v>2</v>
      </c>
      <c r="R669">
        <v>5.25</v>
      </c>
      <c r="S669">
        <v>5.26</v>
      </c>
      <c r="T669">
        <v>735.25</v>
      </c>
      <c r="U669">
        <v>163.51</v>
      </c>
      <c r="V669">
        <v>4.88</v>
      </c>
      <c r="W669">
        <v>8.94</v>
      </c>
      <c r="X669">
        <v>3.29</v>
      </c>
      <c r="Y669">
        <v>6</v>
      </c>
      <c r="Z669" t="s">
        <v>5102</v>
      </c>
      <c r="AA669">
        <v>2</v>
      </c>
      <c r="AB669">
        <v>14</v>
      </c>
      <c r="AC669">
        <v>1.5</v>
      </c>
      <c r="AE669" t="s">
        <v>5108</v>
      </c>
      <c r="AH669">
        <v>0</v>
      </c>
      <c r="AI669">
        <v>0</v>
      </c>
    </row>
    <row r="670" spans="2:35">
      <c r="B670">
        <v>120</v>
      </c>
      <c r="J670" t="s">
        <v>8038</v>
      </c>
      <c r="L670" t="s">
        <v>8065</v>
      </c>
      <c r="M670" t="s">
        <v>8090</v>
      </c>
      <c r="N670" t="s">
        <v>8741</v>
      </c>
      <c r="O670" t="s">
        <v>9465</v>
      </c>
      <c r="P670">
        <v>12</v>
      </c>
      <c r="Q670">
        <v>2</v>
      </c>
      <c r="R670">
        <v>4.01</v>
      </c>
      <c r="S670">
        <v>4.02</v>
      </c>
      <c r="T670">
        <v>649.6799999999999</v>
      </c>
      <c r="U670">
        <v>152.43</v>
      </c>
      <c r="V670">
        <v>3.76</v>
      </c>
      <c r="W670">
        <v>8.94</v>
      </c>
      <c r="X670">
        <v>3.28</v>
      </c>
      <c r="Y670">
        <v>6</v>
      </c>
      <c r="Z670" t="s">
        <v>5102</v>
      </c>
      <c r="AA670">
        <v>2</v>
      </c>
      <c r="AB670">
        <v>12</v>
      </c>
      <c r="AC670">
        <v>1.99</v>
      </c>
      <c r="AE670" t="s">
        <v>5108</v>
      </c>
      <c r="AH670">
        <v>0</v>
      </c>
      <c r="AI670">
        <v>0</v>
      </c>
    </row>
    <row r="671" spans="2:35">
      <c r="B671">
        <v>577</v>
      </c>
      <c r="J671" t="s">
        <v>8038</v>
      </c>
      <c r="L671" t="s">
        <v>8065</v>
      </c>
      <c r="M671" t="s">
        <v>8090</v>
      </c>
      <c r="N671" t="s">
        <v>8742</v>
      </c>
      <c r="O671" t="s">
        <v>9466</v>
      </c>
      <c r="P671">
        <v>12</v>
      </c>
      <c r="Q671">
        <v>3</v>
      </c>
      <c r="R671">
        <v>4.34</v>
      </c>
      <c r="S671">
        <v>4.45</v>
      </c>
      <c r="T671">
        <v>703.65</v>
      </c>
      <c r="U671">
        <v>163.43</v>
      </c>
      <c r="V671">
        <v>4.12</v>
      </c>
      <c r="W671">
        <v>7.95</v>
      </c>
      <c r="X671">
        <v>3</v>
      </c>
      <c r="Y671">
        <v>6</v>
      </c>
      <c r="Z671" t="s">
        <v>5102</v>
      </c>
      <c r="AA671">
        <v>2</v>
      </c>
      <c r="AB671">
        <v>11</v>
      </c>
      <c r="AC671">
        <v>1.441666666666667</v>
      </c>
      <c r="AE671" t="s">
        <v>5108</v>
      </c>
      <c r="AH671">
        <v>0</v>
      </c>
      <c r="AI671">
        <v>0</v>
      </c>
    </row>
    <row r="672" spans="2:35">
      <c r="B672">
        <v>550</v>
      </c>
      <c r="H672">
        <v>7.4</v>
      </c>
      <c r="I672" t="s">
        <v>8036</v>
      </c>
      <c r="J672" t="s">
        <v>8038</v>
      </c>
      <c r="L672" t="s">
        <v>8066</v>
      </c>
      <c r="M672" t="s">
        <v>8091</v>
      </c>
      <c r="N672" t="s">
        <v>8743</v>
      </c>
      <c r="O672" t="s">
        <v>9467</v>
      </c>
      <c r="P672">
        <v>10</v>
      </c>
      <c r="Q672">
        <v>2</v>
      </c>
      <c r="R672">
        <v>3.92</v>
      </c>
      <c r="S672">
        <v>3.92</v>
      </c>
      <c r="T672">
        <v>551.99</v>
      </c>
      <c r="U672">
        <v>137.91</v>
      </c>
      <c r="V672">
        <v>4.17</v>
      </c>
      <c r="X672">
        <v>3.85</v>
      </c>
      <c r="Y672">
        <v>5</v>
      </c>
      <c r="Z672" t="s">
        <v>5102</v>
      </c>
      <c r="AA672">
        <v>1</v>
      </c>
      <c r="AB672">
        <v>5</v>
      </c>
      <c r="AC672">
        <v>2.08</v>
      </c>
      <c r="AE672" t="s">
        <v>5108</v>
      </c>
      <c r="AH672">
        <v>0</v>
      </c>
      <c r="AI672">
        <v>0</v>
      </c>
    </row>
    <row r="673" spans="2:35">
      <c r="B673">
        <v>550</v>
      </c>
      <c r="H673">
        <v>7.4</v>
      </c>
      <c r="I673" t="s">
        <v>8036</v>
      </c>
      <c r="J673" t="s">
        <v>8038</v>
      </c>
      <c r="L673" t="s">
        <v>8066</v>
      </c>
      <c r="M673" t="s">
        <v>8091</v>
      </c>
      <c r="N673" t="s">
        <v>8744</v>
      </c>
      <c r="O673" t="s">
        <v>9468</v>
      </c>
      <c r="P673">
        <v>8</v>
      </c>
      <c r="Q673">
        <v>2</v>
      </c>
      <c r="R673">
        <v>3.24</v>
      </c>
      <c r="S673">
        <v>3.24</v>
      </c>
      <c r="T673">
        <v>529.9400000000001</v>
      </c>
      <c r="U673">
        <v>111.61</v>
      </c>
      <c r="V673">
        <v>4.66</v>
      </c>
      <c r="X673">
        <v>3.76</v>
      </c>
      <c r="Y673">
        <v>5</v>
      </c>
      <c r="Z673" t="s">
        <v>5102</v>
      </c>
      <c r="AA673">
        <v>1</v>
      </c>
      <c r="AB673">
        <v>4</v>
      </c>
      <c r="AC673">
        <v>3.039666666666666</v>
      </c>
      <c r="AE673" t="s">
        <v>5108</v>
      </c>
      <c r="AH673">
        <v>0</v>
      </c>
      <c r="AI673">
        <v>0</v>
      </c>
    </row>
    <row r="674" spans="2:35">
      <c r="B674">
        <v>550</v>
      </c>
      <c r="H674">
        <v>7.4</v>
      </c>
      <c r="I674" t="s">
        <v>8036</v>
      </c>
      <c r="J674" t="s">
        <v>8038</v>
      </c>
      <c r="L674" t="s">
        <v>8066</v>
      </c>
      <c r="M674" t="s">
        <v>8091</v>
      </c>
      <c r="N674" t="s">
        <v>8745</v>
      </c>
      <c r="O674" t="s">
        <v>9469</v>
      </c>
      <c r="P674">
        <v>9</v>
      </c>
      <c r="Q674">
        <v>2</v>
      </c>
      <c r="R674">
        <v>4.16</v>
      </c>
      <c r="S674">
        <v>4.16</v>
      </c>
      <c r="T674">
        <v>558.4299999999999</v>
      </c>
      <c r="U674">
        <v>120.84</v>
      </c>
      <c r="V674">
        <v>5.04</v>
      </c>
      <c r="X674">
        <v>3.81</v>
      </c>
      <c r="Y674">
        <v>5</v>
      </c>
      <c r="Z674" t="s">
        <v>5102</v>
      </c>
      <c r="AA674">
        <v>2</v>
      </c>
      <c r="AB674">
        <v>5</v>
      </c>
      <c r="AC674">
        <v>1.92</v>
      </c>
      <c r="AE674" t="s">
        <v>5108</v>
      </c>
      <c r="AH674">
        <v>0</v>
      </c>
      <c r="AI674">
        <v>0</v>
      </c>
    </row>
    <row r="675" spans="2:35">
      <c r="B675">
        <v>550</v>
      </c>
      <c r="H675">
        <v>7.4</v>
      </c>
      <c r="I675" t="s">
        <v>8036</v>
      </c>
      <c r="J675" t="s">
        <v>8038</v>
      </c>
      <c r="L675" t="s">
        <v>8066</v>
      </c>
      <c r="M675" t="s">
        <v>8091</v>
      </c>
      <c r="N675" t="s">
        <v>8746</v>
      </c>
      <c r="O675" t="s">
        <v>9470</v>
      </c>
      <c r="P675">
        <v>9</v>
      </c>
      <c r="Q675">
        <v>2</v>
      </c>
      <c r="R675">
        <v>2.97</v>
      </c>
      <c r="S675">
        <v>2.97</v>
      </c>
      <c r="T675">
        <v>507.53</v>
      </c>
      <c r="U675">
        <v>120.84</v>
      </c>
      <c r="V675">
        <v>3.87</v>
      </c>
      <c r="X675">
        <v>3.84</v>
      </c>
      <c r="Y675">
        <v>5</v>
      </c>
      <c r="Z675" t="s">
        <v>5102</v>
      </c>
      <c r="AA675">
        <v>1</v>
      </c>
      <c r="AB675">
        <v>5</v>
      </c>
      <c r="AC675">
        <v>3.015</v>
      </c>
      <c r="AE675" t="s">
        <v>5108</v>
      </c>
      <c r="AH675">
        <v>0</v>
      </c>
      <c r="AI675">
        <v>0</v>
      </c>
    </row>
    <row r="676" spans="2:35">
      <c r="B676">
        <v>550</v>
      </c>
      <c r="H676">
        <v>7.4</v>
      </c>
      <c r="I676" t="s">
        <v>8036</v>
      </c>
      <c r="J676" t="s">
        <v>8038</v>
      </c>
      <c r="L676" t="s">
        <v>8066</v>
      </c>
      <c r="M676" t="s">
        <v>8091</v>
      </c>
      <c r="N676" t="s">
        <v>8747</v>
      </c>
      <c r="O676" t="s">
        <v>9471</v>
      </c>
      <c r="P676">
        <v>9</v>
      </c>
      <c r="Q676">
        <v>3</v>
      </c>
      <c r="R676">
        <v>3.48</v>
      </c>
      <c r="S676">
        <v>3.48</v>
      </c>
      <c r="T676">
        <v>544.95</v>
      </c>
      <c r="U676">
        <v>137.63</v>
      </c>
      <c r="V676">
        <v>4.24</v>
      </c>
      <c r="X676">
        <v>4.22</v>
      </c>
      <c r="Y676">
        <v>5</v>
      </c>
      <c r="Z676" t="s">
        <v>5102</v>
      </c>
      <c r="AA676">
        <v>1</v>
      </c>
      <c r="AB676">
        <v>4</v>
      </c>
      <c r="AC676">
        <v>2.186666666666667</v>
      </c>
      <c r="AE676" t="s">
        <v>5108</v>
      </c>
      <c r="AH676">
        <v>0</v>
      </c>
      <c r="AI676">
        <v>0</v>
      </c>
    </row>
    <row r="677" spans="2:35">
      <c r="B677">
        <v>550</v>
      </c>
      <c r="H677">
        <v>7.4</v>
      </c>
      <c r="I677" t="s">
        <v>8036</v>
      </c>
      <c r="J677" t="s">
        <v>8038</v>
      </c>
      <c r="L677" t="s">
        <v>8066</v>
      </c>
      <c r="M677" t="s">
        <v>8091</v>
      </c>
      <c r="N677" t="s">
        <v>8748</v>
      </c>
      <c r="O677" t="s">
        <v>9472</v>
      </c>
      <c r="P677">
        <v>9</v>
      </c>
      <c r="Q677">
        <v>2</v>
      </c>
      <c r="R677">
        <v>2.83</v>
      </c>
      <c r="S677">
        <v>2.83</v>
      </c>
      <c r="T677">
        <v>494.95</v>
      </c>
      <c r="U677">
        <v>124.5</v>
      </c>
      <c r="V677">
        <v>3.77</v>
      </c>
      <c r="X677">
        <v>3.71</v>
      </c>
      <c r="Y677">
        <v>5</v>
      </c>
      <c r="Z677" t="s">
        <v>5102</v>
      </c>
      <c r="AA677">
        <v>0</v>
      </c>
      <c r="AB677">
        <v>4</v>
      </c>
      <c r="AC677">
        <v>3.121071428571429</v>
      </c>
      <c r="AE677" t="s">
        <v>5108</v>
      </c>
      <c r="AH677">
        <v>0</v>
      </c>
      <c r="AI677">
        <v>0</v>
      </c>
    </row>
    <row r="678" spans="2:35">
      <c r="B678">
        <v>550</v>
      </c>
      <c r="H678">
        <v>7.4</v>
      </c>
      <c r="I678" t="s">
        <v>8036</v>
      </c>
      <c r="J678" t="s">
        <v>8038</v>
      </c>
      <c r="L678" t="s">
        <v>8066</v>
      </c>
      <c r="M678" t="s">
        <v>8091</v>
      </c>
      <c r="N678" t="s">
        <v>8749</v>
      </c>
      <c r="O678" t="s">
        <v>9473</v>
      </c>
      <c r="P678">
        <v>8</v>
      </c>
      <c r="Q678">
        <v>2</v>
      </c>
      <c r="R678">
        <v>5.6</v>
      </c>
      <c r="S678">
        <v>5.6</v>
      </c>
      <c r="T678">
        <v>576.97</v>
      </c>
      <c r="U678">
        <v>107.95</v>
      </c>
      <c r="V678">
        <v>5.88</v>
      </c>
      <c r="X678">
        <v>4.11</v>
      </c>
      <c r="Y678">
        <v>5</v>
      </c>
      <c r="Z678" t="s">
        <v>5102</v>
      </c>
      <c r="AA678">
        <v>2</v>
      </c>
      <c r="AB678">
        <v>5</v>
      </c>
      <c r="AC678">
        <v>1.901666666666667</v>
      </c>
      <c r="AE678" t="s">
        <v>5108</v>
      </c>
      <c r="AH678">
        <v>0</v>
      </c>
      <c r="AI678">
        <v>0</v>
      </c>
    </row>
    <row r="679" spans="2:35">
      <c r="B679">
        <v>550</v>
      </c>
      <c r="H679">
        <v>7.4</v>
      </c>
      <c r="I679" t="s">
        <v>8036</v>
      </c>
      <c r="J679" t="s">
        <v>8038</v>
      </c>
      <c r="L679" t="s">
        <v>8066</v>
      </c>
      <c r="M679" t="s">
        <v>8091</v>
      </c>
      <c r="N679" t="s">
        <v>8750</v>
      </c>
      <c r="O679" t="s">
        <v>9474</v>
      </c>
      <c r="P679">
        <v>8</v>
      </c>
      <c r="Q679">
        <v>2</v>
      </c>
      <c r="R679">
        <v>3.39</v>
      </c>
      <c r="S679">
        <v>3.39</v>
      </c>
      <c r="T679">
        <v>473.54</v>
      </c>
      <c r="U679">
        <v>111.61</v>
      </c>
      <c r="V679">
        <v>4.03</v>
      </c>
      <c r="X679">
        <v>3.99</v>
      </c>
      <c r="Y679">
        <v>5</v>
      </c>
      <c r="Z679" t="s">
        <v>5102</v>
      </c>
      <c r="AA679">
        <v>0</v>
      </c>
      <c r="AB679">
        <v>4</v>
      </c>
      <c r="AC679">
        <v>3.078666666666666</v>
      </c>
      <c r="AE679" t="s">
        <v>5108</v>
      </c>
      <c r="AH679">
        <v>0</v>
      </c>
      <c r="AI679">
        <v>0</v>
      </c>
    </row>
    <row r="680" spans="2:35">
      <c r="B680">
        <v>550</v>
      </c>
      <c r="H680">
        <v>7.4</v>
      </c>
      <c r="I680" t="s">
        <v>8036</v>
      </c>
      <c r="J680" t="s">
        <v>8038</v>
      </c>
      <c r="L680" t="s">
        <v>8066</v>
      </c>
      <c r="M680" t="s">
        <v>8091</v>
      </c>
      <c r="N680" t="s">
        <v>8751</v>
      </c>
      <c r="O680" t="s">
        <v>9475</v>
      </c>
      <c r="P680">
        <v>9</v>
      </c>
      <c r="Q680">
        <v>4</v>
      </c>
      <c r="R680">
        <v>0.05</v>
      </c>
      <c r="S680">
        <v>1.95</v>
      </c>
      <c r="T680">
        <v>545.9400000000001</v>
      </c>
      <c r="U680">
        <v>151.25</v>
      </c>
      <c r="V680">
        <v>3.46</v>
      </c>
      <c r="X680">
        <v>10.01</v>
      </c>
      <c r="Y680">
        <v>5</v>
      </c>
      <c r="Z680" t="s">
        <v>5102</v>
      </c>
      <c r="AA680">
        <v>1</v>
      </c>
      <c r="AB680">
        <v>4</v>
      </c>
      <c r="AC680">
        <v>2</v>
      </c>
      <c r="AE680" t="s">
        <v>5109</v>
      </c>
      <c r="AH680">
        <v>0</v>
      </c>
      <c r="AI680">
        <v>0</v>
      </c>
    </row>
    <row r="681" spans="2:35">
      <c r="B681">
        <v>550</v>
      </c>
      <c r="H681">
        <v>7.4</v>
      </c>
      <c r="I681" t="s">
        <v>8036</v>
      </c>
      <c r="J681" t="s">
        <v>8038</v>
      </c>
      <c r="L681" t="s">
        <v>8066</v>
      </c>
      <c r="M681" t="s">
        <v>8091</v>
      </c>
      <c r="N681" t="s">
        <v>8752</v>
      </c>
      <c r="O681" t="s">
        <v>9476</v>
      </c>
      <c r="P681">
        <v>9</v>
      </c>
      <c r="Q681">
        <v>3</v>
      </c>
      <c r="R681">
        <v>2.96</v>
      </c>
      <c r="S681">
        <v>2.96</v>
      </c>
      <c r="T681">
        <v>544.95</v>
      </c>
      <c r="U681">
        <v>137.63</v>
      </c>
      <c r="V681">
        <v>4.24</v>
      </c>
      <c r="X681">
        <v>3.92</v>
      </c>
      <c r="Y681">
        <v>5</v>
      </c>
      <c r="Z681" t="s">
        <v>5102</v>
      </c>
      <c r="AA681">
        <v>1</v>
      </c>
      <c r="AB681">
        <v>4</v>
      </c>
      <c r="AC681">
        <v>2.686666666666667</v>
      </c>
      <c r="AE681" t="s">
        <v>5108</v>
      </c>
      <c r="AH681">
        <v>0</v>
      </c>
      <c r="AI681">
        <v>0</v>
      </c>
    </row>
    <row r="682" spans="2:35">
      <c r="B682">
        <v>550</v>
      </c>
      <c r="H682">
        <v>7.4</v>
      </c>
      <c r="I682" t="s">
        <v>8036</v>
      </c>
      <c r="J682" t="s">
        <v>8038</v>
      </c>
      <c r="L682" t="s">
        <v>8066</v>
      </c>
      <c r="M682" t="s">
        <v>8091</v>
      </c>
      <c r="N682" t="s">
        <v>8753</v>
      </c>
      <c r="O682" t="s">
        <v>9477</v>
      </c>
      <c r="P682">
        <v>8</v>
      </c>
      <c r="Q682">
        <v>1</v>
      </c>
      <c r="R682">
        <v>4.96</v>
      </c>
      <c r="S682">
        <v>4.96</v>
      </c>
      <c r="T682">
        <v>520</v>
      </c>
      <c r="U682">
        <v>102.82</v>
      </c>
      <c r="V682">
        <v>4.55</v>
      </c>
      <c r="X682">
        <v>4.57</v>
      </c>
      <c r="Y682">
        <v>5</v>
      </c>
      <c r="Z682" t="s">
        <v>5102</v>
      </c>
      <c r="AA682">
        <v>1</v>
      </c>
      <c r="AB682">
        <v>3</v>
      </c>
      <c r="AC682">
        <v>2.426</v>
      </c>
      <c r="AE682" t="s">
        <v>5108</v>
      </c>
      <c r="AH682">
        <v>0</v>
      </c>
      <c r="AI682">
        <v>0</v>
      </c>
    </row>
    <row r="683" spans="2:35">
      <c r="B683">
        <v>550</v>
      </c>
      <c r="H683">
        <v>7.4</v>
      </c>
      <c r="I683" t="s">
        <v>8036</v>
      </c>
      <c r="J683" t="s">
        <v>8038</v>
      </c>
      <c r="L683" t="s">
        <v>8066</v>
      </c>
      <c r="M683" t="s">
        <v>8091</v>
      </c>
      <c r="N683" t="s">
        <v>8754</v>
      </c>
      <c r="O683" t="s">
        <v>9478</v>
      </c>
      <c r="P683">
        <v>10</v>
      </c>
      <c r="Q683">
        <v>3</v>
      </c>
      <c r="R683">
        <v>3.19</v>
      </c>
      <c r="S683">
        <v>3.19</v>
      </c>
      <c r="T683">
        <v>601.09</v>
      </c>
      <c r="U683">
        <v>157.78</v>
      </c>
      <c r="V683">
        <v>3.68</v>
      </c>
      <c r="W683">
        <v>11.33</v>
      </c>
      <c r="X683">
        <v>3.95</v>
      </c>
      <c r="Y683">
        <v>5</v>
      </c>
      <c r="Z683" t="s">
        <v>5102</v>
      </c>
      <c r="AA683">
        <v>1</v>
      </c>
      <c r="AB683">
        <v>7</v>
      </c>
      <c r="AC683">
        <v>2.476666666666667</v>
      </c>
      <c r="AE683" t="s">
        <v>5108</v>
      </c>
      <c r="AH683">
        <v>0</v>
      </c>
      <c r="AI683">
        <v>0</v>
      </c>
    </row>
    <row r="684" spans="2:35">
      <c r="B684">
        <v>550</v>
      </c>
      <c r="H684">
        <v>7.4</v>
      </c>
      <c r="I684" t="s">
        <v>8036</v>
      </c>
      <c r="J684" t="s">
        <v>8038</v>
      </c>
      <c r="L684" t="s">
        <v>8066</v>
      </c>
      <c r="M684" t="s">
        <v>8091</v>
      </c>
      <c r="N684" t="s">
        <v>8755</v>
      </c>
      <c r="O684" t="s">
        <v>9479</v>
      </c>
      <c r="P684">
        <v>10</v>
      </c>
      <c r="Q684">
        <v>3</v>
      </c>
      <c r="R684">
        <v>2.46</v>
      </c>
      <c r="S684">
        <v>2.46</v>
      </c>
      <c r="T684">
        <v>573.04</v>
      </c>
      <c r="U684">
        <v>171.77</v>
      </c>
      <c r="V684">
        <v>3.03</v>
      </c>
      <c r="W684">
        <v>9.99</v>
      </c>
      <c r="X684">
        <v>3.95</v>
      </c>
      <c r="Y684">
        <v>5</v>
      </c>
      <c r="Z684" t="s">
        <v>5102</v>
      </c>
      <c r="AA684">
        <v>1</v>
      </c>
      <c r="AB684">
        <v>5</v>
      </c>
      <c r="AC684">
        <v>2.936666666666667</v>
      </c>
      <c r="AE684" t="s">
        <v>5108</v>
      </c>
      <c r="AH684">
        <v>0</v>
      </c>
      <c r="AI684">
        <v>0</v>
      </c>
    </row>
    <row r="685" spans="2:35">
      <c r="B685">
        <v>550</v>
      </c>
      <c r="H685">
        <v>7.4</v>
      </c>
      <c r="I685" t="s">
        <v>8036</v>
      </c>
      <c r="J685" t="s">
        <v>8038</v>
      </c>
      <c r="L685" t="s">
        <v>8066</v>
      </c>
      <c r="M685" t="s">
        <v>8091</v>
      </c>
      <c r="N685" t="s">
        <v>8756</v>
      </c>
      <c r="O685" t="s">
        <v>9480</v>
      </c>
      <c r="P685">
        <v>9</v>
      </c>
      <c r="Q685">
        <v>2</v>
      </c>
      <c r="R685">
        <v>2.54</v>
      </c>
      <c r="S685">
        <v>2.54</v>
      </c>
      <c r="T685">
        <v>494.95</v>
      </c>
      <c r="U685">
        <v>124.5</v>
      </c>
      <c r="V685">
        <v>3.77</v>
      </c>
      <c r="X685">
        <v>3.93</v>
      </c>
      <c r="Y685">
        <v>5</v>
      </c>
      <c r="Z685" t="s">
        <v>5102</v>
      </c>
      <c r="AA685">
        <v>0</v>
      </c>
      <c r="AB685">
        <v>4</v>
      </c>
      <c r="AC685">
        <v>3.266071428571429</v>
      </c>
      <c r="AE685" t="s">
        <v>5108</v>
      </c>
      <c r="AH685">
        <v>0</v>
      </c>
      <c r="AI685">
        <v>0</v>
      </c>
    </row>
    <row r="686" spans="2:35">
      <c r="B686">
        <v>550</v>
      </c>
      <c r="H686">
        <v>7.4</v>
      </c>
      <c r="I686" t="s">
        <v>8036</v>
      </c>
      <c r="J686" t="s">
        <v>8038</v>
      </c>
      <c r="L686" t="s">
        <v>8066</v>
      </c>
      <c r="M686" t="s">
        <v>8091</v>
      </c>
      <c r="N686" t="s">
        <v>8757</v>
      </c>
      <c r="O686" t="s">
        <v>9481</v>
      </c>
      <c r="P686">
        <v>8</v>
      </c>
      <c r="Q686">
        <v>2</v>
      </c>
      <c r="R686">
        <v>3.32</v>
      </c>
      <c r="S686">
        <v>3.32</v>
      </c>
      <c r="T686">
        <v>529.9400000000001</v>
      </c>
      <c r="U686">
        <v>111.61</v>
      </c>
      <c r="V686">
        <v>4.66</v>
      </c>
      <c r="X686">
        <v>4.01</v>
      </c>
      <c r="Y686">
        <v>5</v>
      </c>
      <c r="Z686" t="s">
        <v>5102</v>
      </c>
      <c r="AA686">
        <v>1</v>
      </c>
      <c r="AB686">
        <v>4</v>
      </c>
      <c r="AC686">
        <v>2.959666666666667</v>
      </c>
      <c r="AE686" t="s">
        <v>5108</v>
      </c>
      <c r="AH686">
        <v>0</v>
      </c>
      <c r="AI686">
        <v>0</v>
      </c>
    </row>
    <row r="687" spans="2:35">
      <c r="B687">
        <v>550</v>
      </c>
      <c r="H687">
        <v>7.4</v>
      </c>
      <c r="I687" t="s">
        <v>8036</v>
      </c>
      <c r="J687" t="s">
        <v>8038</v>
      </c>
      <c r="L687" t="s">
        <v>8066</v>
      </c>
      <c r="M687" t="s">
        <v>8091</v>
      </c>
      <c r="N687" t="s">
        <v>8758</v>
      </c>
      <c r="O687" t="s">
        <v>9482</v>
      </c>
      <c r="P687">
        <v>8</v>
      </c>
      <c r="Q687">
        <v>2</v>
      </c>
      <c r="R687">
        <v>4.49</v>
      </c>
      <c r="S687">
        <v>4.49</v>
      </c>
      <c r="T687">
        <v>540.99</v>
      </c>
      <c r="U687">
        <v>107.95</v>
      </c>
      <c r="V687">
        <v>5.13</v>
      </c>
      <c r="X687">
        <v>4.05</v>
      </c>
      <c r="Y687">
        <v>5</v>
      </c>
      <c r="Z687" t="s">
        <v>5102</v>
      </c>
      <c r="AA687">
        <v>2</v>
      </c>
      <c r="AB687">
        <v>5</v>
      </c>
      <c r="AC687">
        <v>2.156666666666666</v>
      </c>
      <c r="AE687" t="s">
        <v>5108</v>
      </c>
      <c r="AH687">
        <v>0</v>
      </c>
      <c r="AI687">
        <v>0</v>
      </c>
    </row>
    <row r="688" spans="2:35">
      <c r="B688">
        <v>550</v>
      </c>
      <c r="H688">
        <v>7.4</v>
      </c>
      <c r="I688" t="s">
        <v>8036</v>
      </c>
      <c r="J688" t="s">
        <v>8038</v>
      </c>
      <c r="L688" t="s">
        <v>8066</v>
      </c>
      <c r="M688" t="s">
        <v>8091</v>
      </c>
      <c r="N688" t="s">
        <v>8759</v>
      </c>
      <c r="O688" t="s">
        <v>9483</v>
      </c>
      <c r="P688">
        <v>8</v>
      </c>
      <c r="Q688">
        <v>2</v>
      </c>
      <c r="R688">
        <v>3.59</v>
      </c>
      <c r="S688">
        <v>3.59</v>
      </c>
      <c r="T688">
        <v>511.95</v>
      </c>
      <c r="U688">
        <v>111.61</v>
      </c>
      <c r="V688">
        <v>4.52</v>
      </c>
      <c r="X688">
        <v>3.81</v>
      </c>
      <c r="Y688">
        <v>5</v>
      </c>
      <c r="Z688" t="s">
        <v>5102</v>
      </c>
      <c r="AA688">
        <v>1</v>
      </c>
      <c r="AB688">
        <v>4</v>
      </c>
      <c r="AC688">
        <v>2.689666666666667</v>
      </c>
      <c r="AE688" t="s">
        <v>5108</v>
      </c>
      <c r="AH688">
        <v>0</v>
      </c>
      <c r="AI688">
        <v>0</v>
      </c>
    </row>
    <row r="689" spans="2:35">
      <c r="B689">
        <v>550</v>
      </c>
      <c r="H689">
        <v>7.4</v>
      </c>
      <c r="I689" t="s">
        <v>8036</v>
      </c>
      <c r="J689" t="s">
        <v>8038</v>
      </c>
      <c r="L689" t="s">
        <v>8066</v>
      </c>
      <c r="M689" t="s">
        <v>8091</v>
      </c>
      <c r="N689" t="s">
        <v>8760</v>
      </c>
      <c r="O689" t="s">
        <v>9484</v>
      </c>
      <c r="P689">
        <v>8</v>
      </c>
      <c r="Q689">
        <v>2</v>
      </c>
      <c r="R689">
        <v>3.58</v>
      </c>
      <c r="S689">
        <v>3.58</v>
      </c>
      <c r="T689">
        <v>493.96</v>
      </c>
      <c r="U689">
        <v>111.61</v>
      </c>
      <c r="V689">
        <v>4.38</v>
      </c>
      <c r="X689">
        <v>3.95</v>
      </c>
      <c r="Y689">
        <v>5</v>
      </c>
      <c r="Z689" t="s">
        <v>5102</v>
      </c>
      <c r="AA689">
        <v>0</v>
      </c>
      <c r="AB689">
        <v>4</v>
      </c>
      <c r="AC689">
        <v>2.742809523809524</v>
      </c>
      <c r="AE689" t="s">
        <v>5108</v>
      </c>
      <c r="AH689">
        <v>0</v>
      </c>
      <c r="AI689">
        <v>0</v>
      </c>
    </row>
    <row r="690" spans="2:35">
      <c r="B690">
        <v>550</v>
      </c>
      <c r="H690">
        <v>7.4</v>
      </c>
      <c r="I690" t="s">
        <v>8036</v>
      </c>
      <c r="J690" t="s">
        <v>8038</v>
      </c>
      <c r="L690" t="s">
        <v>8066</v>
      </c>
      <c r="M690" t="s">
        <v>8091</v>
      </c>
      <c r="N690" t="s">
        <v>8761</v>
      </c>
      <c r="O690" t="s">
        <v>9485</v>
      </c>
      <c r="P690">
        <v>8</v>
      </c>
      <c r="Q690">
        <v>2</v>
      </c>
      <c r="R690">
        <v>3.4</v>
      </c>
      <c r="S690">
        <v>3.4</v>
      </c>
      <c r="T690">
        <v>491.53</v>
      </c>
      <c r="U690">
        <v>111.61</v>
      </c>
      <c r="V690">
        <v>4.17</v>
      </c>
      <c r="X690">
        <v>3.86</v>
      </c>
      <c r="Y690">
        <v>5</v>
      </c>
      <c r="Z690" t="s">
        <v>5102</v>
      </c>
      <c r="AA690">
        <v>0</v>
      </c>
      <c r="AB690">
        <v>4</v>
      </c>
      <c r="AC690">
        <v>2.940166666666667</v>
      </c>
      <c r="AE690" t="s">
        <v>5108</v>
      </c>
      <c r="AH690">
        <v>0</v>
      </c>
      <c r="AI690">
        <v>0</v>
      </c>
    </row>
    <row r="691" spans="2:35">
      <c r="B691">
        <v>550</v>
      </c>
      <c r="H691">
        <v>7.4</v>
      </c>
      <c r="I691" t="s">
        <v>8036</v>
      </c>
      <c r="J691" t="s">
        <v>8038</v>
      </c>
      <c r="L691" t="s">
        <v>8066</v>
      </c>
      <c r="M691" t="s">
        <v>8091</v>
      </c>
      <c r="N691" t="s">
        <v>8762</v>
      </c>
      <c r="O691" t="s">
        <v>9486</v>
      </c>
      <c r="P691">
        <v>8</v>
      </c>
      <c r="Q691">
        <v>2</v>
      </c>
      <c r="R691">
        <v>3.1</v>
      </c>
      <c r="S691">
        <v>3.1</v>
      </c>
      <c r="T691">
        <v>509.52</v>
      </c>
      <c r="U691">
        <v>111.61</v>
      </c>
      <c r="V691">
        <v>4.31</v>
      </c>
      <c r="X691">
        <v>3.79</v>
      </c>
      <c r="Y691">
        <v>5</v>
      </c>
      <c r="Z691" t="s">
        <v>5102</v>
      </c>
      <c r="AA691">
        <v>1</v>
      </c>
      <c r="AB691">
        <v>4</v>
      </c>
      <c r="AC691">
        <v>3.179666666666667</v>
      </c>
      <c r="AE691" t="s">
        <v>5108</v>
      </c>
      <c r="AH691">
        <v>0</v>
      </c>
      <c r="AI691">
        <v>0</v>
      </c>
    </row>
    <row r="692" spans="2:35">
      <c r="B692">
        <v>550</v>
      </c>
      <c r="H692">
        <v>7.4</v>
      </c>
      <c r="I692" t="s">
        <v>8036</v>
      </c>
      <c r="J692" t="s">
        <v>8038</v>
      </c>
      <c r="L692" t="s">
        <v>8066</v>
      </c>
      <c r="M692" t="s">
        <v>8091</v>
      </c>
      <c r="N692" t="s">
        <v>8763</v>
      </c>
      <c r="O692" t="s">
        <v>9487</v>
      </c>
      <c r="P692">
        <v>8</v>
      </c>
      <c r="Q692">
        <v>2</v>
      </c>
      <c r="R692">
        <v>3.16</v>
      </c>
      <c r="S692">
        <v>3.16</v>
      </c>
      <c r="T692">
        <v>527.51</v>
      </c>
      <c r="U692">
        <v>111.61</v>
      </c>
      <c r="V692">
        <v>4.8</v>
      </c>
      <c r="X692">
        <v>3.82</v>
      </c>
      <c r="Y692">
        <v>5</v>
      </c>
      <c r="Z692" t="s">
        <v>5102</v>
      </c>
      <c r="AA692">
        <v>1</v>
      </c>
      <c r="AB692">
        <v>5</v>
      </c>
      <c r="AC692">
        <v>3.119666666666666</v>
      </c>
      <c r="AE692" t="s">
        <v>5108</v>
      </c>
      <c r="AH692">
        <v>0</v>
      </c>
      <c r="AI692">
        <v>0</v>
      </c>
    </row>
    <row r="693" spans="2:35">
      <c r="B693">
        <v>550</v>
      </c>
      <c r="H693">
        <v>7.4</v>
      </c>
      <c r="I693" t="s">
        <v>8036</v>
      </c>
      <c r="J693" t="s">
        <v>8038</v>
      </c>
      <c r="L693" t="s">
        <v>8066</v>
      </c>
      <c r="M693" t="s">
        <v>8091</v>
      </c>
      <c r="N693" t="s">
        <v>8764</v>
      </c>
      <c r="O693" t="s">
        <v>9488</v>
      </c>
      <c r="P693">
        <v>9</v>
      </c>
      <c r="Q693">
        <v>2</v>
      </c>
      <c r="R693">
        <v>2.34</v>
      </c>
      <c r="S693">
        <v>2.34</v>
      </c>
      <c r="T693">
        <v>492.52</v>
      </c>
      <c r="U693">
        <v>124.5</v>
      </c>
      <c r="V693">
        <v>3.57</v>
      </c>
      <c r="X693">
        <v>3.68</v>
      </c>
      <c r="Y693">
        <v>5</v>
      </c>
      <c r="Z693" t="s">
        <v>5102</v>
      </c>
      <c r="AA693">
        <v>0</v>
      </c>
      <c r="AB693">
        <v>4</v>
      </c>
      <c r="AC693">
        <v>3.383428571428571</v>
      </c>
      <c r="AE693" t="s">
        <v>5108</v>
      </c>
      <c r="AH693">
        <v>0</v>
      </c>
      <c r="AI693">
        <v>0</v>
      </c>
    </row>
    <row r="694" spans="2:35">
      <c r="B694">
        <v>550</v>
      </c>
      <c r="H694">
        <v>7.4</v>
      </c>
      <c r="I694" t="s">
        <v>8036</v>
      </c>
      <c r="J694" t="s">
        <v>8038</v>
      </c>
      <c r="L694" t="s">
        <v>8066</v>
      </c>
      <c r="M694" t="s">
        <v>8091</v>
      </c>
      <c r="N694" t="s">
        <v>8765</v>
      </c>
      <c r="O694" t="s">
        <v>9489</v>
      </c>
      <c r="P694">
        <v>9</v>
      </c>
      <c r="Q694">
        <v>2</v>
      </c>
      <c r="R694">
        <v>2.4</v>
      </c>
      <c r="S694">
        <v>2.4</v>
      </c>
      <c r="T694">
        <v>510.51</v>
      </c>
      <c r="U694">
        <v>124.5</v>
      </c>
      <c r="V694">
        <v>4.06</v>
      </c>
      <c r="X694">
        <v>3.71</v>
      </c>
      <c r="Y694">
        <v>5</v>
      </c>
      <c r="Z694" t="s">
        <v>5102</v>
      </c>
      <c r="AA694">
        <v>1</v>
      </c>
      <c r="AB694">
        <v>5</v>
      </c>
      <c r="AC694">
        <v>3.3</v>
      </c>
      <c r="AE694" t="s">
        <v>5108</v>
      </c>
      <c r="AH694">
        <v>0</v>
      </c>
      <c r="AI694">
        <v>0</v>
      </c>
    </row>
    <row r="695" spans="2:35">
      <c r="B695">
        <v>550</v>
      </c>
      <c r="H695">
        <v>7.4</v>
      </c>
      <c r="I695" t="s">
        <v>8036</v>
      </c>
      <c r="J695" t="s">
        <v>8038</v>
      </c>
      <c r="L695" t="s">
        <v>8066</v>
      </c>
      <c r="M695" t="s">
        <v>8091</v>
      </c>
      <c r="N695" t="s">
        <v>8766</v>
      </c>
      <c r="O695" t="s">
        <v>9490</v>
      </c>
      <c r="P695">
        <v>7</v>
      </c>
      <c r="Q695">
        <v>4</v>
      </c>
      <c r="R695">
        <v>2.23</v>
      </c>
      <c r="S695">
        <v>4.23</v>
      </c>
      <c r="T695">
        <v>562.9400000000001</v>
      </c>
      <c r="U695">
        <v>141.59</v>
      </c>
      <c r="V695">
        <v>3.63</v>
      </c>
      <c r="X695">
        <v>11.8</v>
      </c>
      <c r="Y695">
        <v>5</v>
      </c>
      <c r="Z695" t="s">
        <v>5102</v>
      </c>
      <c r="AA695">
        <v>1</v>
      </c>
      <c r="AB695">
        <v>3</v>
      </c>
      <c r="AC695">
        <v>1.27</v>
      </c>
      <c r="AE695" t="s">
        <v>5109</v>
      </c>
      <c r="AH695">
        <v>0</v>
      </c>
      <c r="AI695">
        <v>0</v>
      </c>
    </row>
    <row r="696" spans="2:35">
      <c r="B696">
        <v>550</v>
      </c>
      <c r="H696">
        <v>7.4</v>
      </c>
      <c r="I696" t="s">
        <v>8036</v>
      </c>
      <c r="J696" t="s">
        <v>8038</v>
      </c>
      <c r="L696" t="s">
        <v>8066</v>
      </c>
      <c r="M696" t="s">
        <v>8091</v>
      </c>
      <c r="N696" t="s">
        <v>8767</v>
      </c>
      <c r="O696" t="s">
        <v>9491</v>
      </c>
      <c r="P696">
        <v>8</v>
      </c>
      <c r="Q696">
        <v>2</v>
      </c>
      <c r="R696">
        <v>3.79</v>
      </c>
      <c r="S696">
        <v>3.79</v>
      </c>
      <c r="T696">
        <v>511.95</v>
      </c>
      <c r="U696">
        <v>111.61</v>
      </c>
      <c r="V696">
        <v>4.52</v>
      </c>
      <c r="X696">
        <v>3.7</v>
      </c>
      <c r="Y696">
        <v>5</v>
      </c>
      <c r="Z696" t="s">
        <v>5102</v>
      </c>
      <c r="AA696">
        <v>1</v>
      </c>
      <c r="AB696">
        <v>4</v>
      </c>
      <c r="AC696">
        <v>2.489666666666666</v>
      </c>
      <c r="AE696" t="s">
        <v>5108</v>
      </c>
      <c r="AH696">
        <v>0</v>
      </c>
      <c r="AI696">
        <v>0</v>
      </c>
    </row>
    <row r="697" spans="2:35">
      <c r="B697">
        <v>550</v>
      </c>
      <c r="H697">
        <v>7.4</v>
      </c>
      <c r="I697" t="s">
        <v>8036</v>
      </c>
      <c r="J697" t="s">
        <v>8038</v>
      </c>
      <c r="L697" t="s">
        <v>8066</v>
      </c>
      <c r="M697" t="s">
        <v>8091</v>
      </c>
      <c r="N697" t="s">
        <v>8768</v>
      </c>
      <c r="O697" t="s">
        <v>9492</v>
      </c>
      <c r="P697">
        <v>7</v>
      </c>
      <c r="Q697">
        <v>4</v>
      </c>
      <c r="R697">
        <v>2.03</v>
      </c>
      <c r="S697">
        <v>4.03</v>
      </c>
      <c r="T697">
        <v>526.96</v>
      </c>
      <c r="U697">
        <v>141.59</v>
      </c>
      <c r="V697">
        <v>3.35</v>
      </c>
      <c r="X697">
        <v>11.8</v>
      </c>
      <c r="Y697">
        <v>5</v>
      </c>
      <c r="Z697" t="s">
        <v>5102</v>
      </c>
      <c r="AA697">
        <v>1</v>
      </c>
      <c r="AB697">
        <v>3</v>
      </c>
      <c r="AC697">
        <v>1.47</v>
      </c>
      <c r="AE697" t="s">
        <v>5109</v>
      </c>
      <c r="AH697">
        <v>0</v>
      </c>
      <c r="AI697">
        <v>0</v>
      </c>
    </row>
    <row r="698" spans="2:35">
      <c r="B698">
        <v>550</v>
      </c>
      <c r="H698">
        <v>7.4</v>
      </c>
      <c r="I698" t="s">
        <v>8036</v>
      </c>
      <c r="J698" t="s">
        <v>8038</v>
      </c>
      <c r="L698" t="s">
        <v>8066</v>
      </c>
      <c r="M698" t="s">
        <v>8091</v>
      </c>
      <c r="N698" t="s">
        <v>8769</v>
      </c>
      <c r="O698" t="s">
        <v>9493</v>
      </c>
      <c r="P698">
        <v>8</v>
      </c>
      <c r="Q698">
        <v>2</v>
      </c>
      <c r="R698">
        <v>3.45</v>
      </c>
      <c r="S698">
        <v>3.45</v>
      </c>
      <c r="T698">
        <v>565.92</v>
      </c>
      <c r="U698">
        <v>111.61</v>
      </c>
      <c r="V698">
        <v>4.94</v>
      </c>
      <c r="X698">
        <v>3.76</v>
      </c>
      <c r="Y698">
        <v>5</v>
      </c>
      <c r="Z698" t="s">
        <v>5102</v>
      </c>
      <c r="AA698">
        <v>1</v>
      </c>
      <c r="AB698">
        <v>4</v>
      </c>
      <c r="AC698">
        <v>2.829666666666666</v>
      </c>
      <c r="AE698" t="s">
        <v>5108</v>
      </c>
      <c r="AH698">
        <v>0</v>
      </c>
      <c r="AI698">
        <v>0</v>
      </c>
    </row>
    <row r="699" spans="2:35">
      <c r="B699">
        <v>550</v>
      </c>
      <c r="H699">
        <v>7.4</v>
      </c>
      <c r="I699" t="s">
        <v>8036</v>
      </c>
      <c r="J699" t="s">
        <v>8038</v>
      </c>
      <c r="L699" t="s">
        <v>8066</v>
      </c>
      <c r="M699" t="s">
        <v>8091</v>
      </c>
      <c r="N699" t="s">
        <v>8770</v>
      </c>
      <c r="O699" t="s">
        <v>9494</v>
      </c>
      <c r="P699">
        <v>9</v>
      </c>
      <c r="Q699">
        <v>2</v>
      </c>
      <c r="R699">
        <v>3.49</v>
      </c>
      <c r="S699">
        <v>3.49</v>
      </c>
      <c r="T699">
        <v>529.39</v>
      </c>
      <c r="U699">
        <v>124.5</v>
      </c>
      <c r="V699">
        <v>4.43</v>
      </c>
      <c r="X699">
        <v>3.71</v>
      </c>
      <c r="Y699">
        <v>5</v>
      </c>
      <c r="Z699" t="s">
        <v>5102</v>
      </c>
      <c r="AA699">
        <v>1</v>
      </c>
      <c r="AB699">
        <v>4</v>
      </c>
      <c r="AC699">
        <v>2.51</v>
      </c>
      <c r="AE699" t="s">
        <v>5108</v>
      </c>
      <c r="AH699">
        <v>0</v>
      </c>
      <c r="AI699">
        <v>0</v>
      </c>
    </row>
    <row r="700" spans="2:35">
      <c r="B700">
        <v>550</v>
      </c>
      <c r="H700">
        <v>7.4</v>
      </c>
      <c r="I700" t="s">
        <v>8036</v>
      </c>
      <c r="J700" t="s">
        <v>8038</v>
      </c>
      <c r="L700" t="s">
        <v>8066</v>
      </c>
      <c r="M700" t="s">
        <v>8091</v>
      </c>
      <c r="N700" t="s">
        <v>8771</v>
      </c>
      <c r="O700" t="s">
        <v>9495</v>
      </c>
      <c r="P700">
        <v>9</v>
      </c>
      <c r="Q700">
        <v>2</v>
      </c>
      <c r="R700">
        <v>2.63</v>
      </c>
      <c r="S700">
        <v>2.63</v>
      </c>
      <c r="T700">
        <v>474.53</v>
      </c>
      <c r="U700">
        <v>124.5</v>
      </c>
      <c r="V700">
        <v>3.43</v>
      </c>
      <c r="X700">
        <v>3.75</v>
      </c>
      <c r="Y700">
        <v>5</v>
      </c>
      <c r="Z700" t="s">
        <v>5102</v>
      </c>
      <c r="AA700">
        <v>0</v>
      </c>
      <c r="AB700">
        <v>4</v>
      </c>
      <c r="AC700">
        <v>3.366928571428572</v>
      </c>
      <c r="AE700" t="s">
        <v>5108</v>
      </c>
      <c r="AH700">
        <v>0</v>
      </c>
      <c r="AI700">
        <v>0</v>
      </c>
    </row>
    <row r="701" spans="2:35">
      <c r="B701">
        <v>550</v>
      </c>
      <c r="H701">
        <v>7.4</v>
      </c>
      <c r="I701" t="s">
        <v>8036</v>
      </c>
      <c r="J701" t="s">
        <v>8038</v>
      </c>
      <c r="L701" t="s">
        <v>8066</v>
      </c>
      <c r="M701" t="s">
        <v>8091</v>
      </c>
      <c r="N701" t="s">
        <v>8772</v>
      </c>
      <c r="O701" t="s">
        <v>9496</v>
      </c>
      <c r="P701">
        <v>9</v>
      </c>
      <c r="Q701">
        <v>2</v>
      </c>
      <c r="R701">
        <v>2.64</v>
      </c>
      <c r="S701">
        <v>2.64</v>
      </c>
      <c r="T701">
        <v>494.95</v>
      </c>
      <c r="U701">
        <v>124.5</v>
      </c>
      <c r="V701">
        <v>3.77</v>
      </c>
      <c r="X701">
        <v>3.99</v>
      </c>
      <c r="Y701">
        <v>5</v>
      </c>
      <c r="Z701" t="s">
        <v>5102</v>
      </c>
      <c r="AA701">
        <v>0</v>
      </c>
      <c r="AB701">
        <v>4</v>
      </c>
      <c r="AC701">
        <v>3.216071428571428</v>
      </c>
      <c r="AE701" t="s">
        <v>5108</v>
      </c>
      <c r="AH701">
        <v>0</v>
      </c>
      <c r="AI701">
        <v>0</v>
      </c>
    </row>
    <row r="702" spans="2:35">
      <c r="B702">
        <v>550</v>
      </c>
      <c r="H702">
        <v>7.4</v>
      </c>
      <c r="I702" t="s">
        <v>8036</v>
      </c>
      <c r="J702" t="s">
        <v>8038</v>
      </c>
      <c r="L702" t="s">
        <v>8066</v>
      </c>
      <c r="M702" t="s">
        <v>8091</v>
      </c>
      <c r="N702" t="s">
        <v>8773</v>
      </c>
      <c r="O702" t="s">
        <v>9497</v>
      </c>
      <c r="P702">
        <v>9</v>
      </c>
      <c r="Q702">
        <v>2</v>
      </c>
      <c r="R702">
        <v>2.45</v>
      </c>
      <c r="S702">
        <v>2.45</v>
      </c>
      <c r="T702">
        <v>474.53</v>
      </c>
      <c r="U702">
        <v>124.5</v>
      </c>
      <c r="V702">
        <v>3.43</v>
      </c>
      <c r="X702">
        <v>4.03</v>
      </c>
      <c r="Y702">
        <v>5</v>
      </c>
      <c r="Z702" t="s">
        <v>5102</v>
      </c>
      <c r="AA702">
        <v>0</v>
      </c>
      <c r="AB702">
        <v>4</v>
      </c>
      <c r="AC702">
        <v>3.456928571428572</v>
      </c>
      <c r="AE702" t="s">
        <v>5108</v>
      </c>
      <c r="AH702">
        <v>0</v>
      </c>
      <c r="AI702">
        <v>0</v>
      </c>
    </row>
    <row r="703" spans="2:35">
      <c r="B703">
        <v>550</v>
      </c>
      <c r="H703">
        <v>7.4</v>
      </c>
      <c r="I703" t="s">
        <v>8036</v>
      </c>
      <c r="J703" t="s">
        <v>8038</v>
      </c>
      <c r="L703" t="s">
        <v>8066</v>
      </c>
      <c r="M703" t="s">
        <v>8091</v>
      </c>
      <c r="N703" t="s">
        <v>8774</v>
      </c>
      <c r="O703" t="s">
        <v>9498</v>
      </c>
      <c r="P703">
        <v>7</v>
      </c>
      <c r="Q703">
        <v>2</v>
      </c>
      <c r="R703">
        <v>3.96</v>
      </c>
      <c r="S703">
        <v>3.97</v>
      </c>
      <c r="T703">
        <v>494.51</v>
      </c>
      <c r="U703">
        <v>98.72</v>
      </c>
      <c r="V703">
        <v>4.61</v>
      </c>
      <c r="X703">
        <v>4.79</v>
      </c>
      <c r="Y703">
        <v>5</v>
      </c>
      <c r="Z703" t="s">
        <v>5102</v>
      </c>
      <c r="AA703">
        <v>0</v>
      </c>
      <c r="AB703">
        <v>4</v>
      </c>
      <c r="AC703">
        <v>2.783547619047619</v>
      </c>
      <c r="AE703" t="s">
        <v>5108</v>
      </c>
      <c r="AH703">
        <v>0</v>
      </c>
      <c r="AI703">
        <v>0</v>
      </c>
    </row>
    <row r="704" spans="2:35">
      <c r="B704">
        <v>550</v>
      </c>
      <c r="H704">
        <v>7.4</v>
      </c>
      <c r="I704" t="s">
        <v>8036</v>
      </c>
      <c r="J704" t="s">
        <v>8038</v>
      </c>
      <c r="L704" t="s">
        <v>8066</v>
      </c>
      <c r="M704" t="s">
        <v>8091</v>
      </c>
      <c r="N704" t="s">
        <v>8775</v>
      </c>
      <c r="O704" t="s">
        <v>9499</v>
      </c>
      <c r="P704">
        <v>9</v>
      </c>
      <c r="Q704">
        <v>2</v>
      </c>
      <c r="R704">
        <v>2.41</v>
      </c>
      <c r="S704">
        <v>2.41</v>
      </c>
      <c r="T704">
        <v>536.62</v>
      </c>
      <c r="U704">
        <v>132.86</v>
      </c>
      <c r="V704">
        <v>3.73</v>
      </c>
      <c r="X704">
        <v>4.76</v>
      </c>
      <c r="Y704">
        <v>5</v>
      </c>
      <c r="Z704" t="s">
        <v>5102</v>
      </c>
      <c r="AA704">
        <v>1</v>
      </c>
      <c r="AB704">
        <v>5</v>
      </c>
      <c r="AC704">
        <v>3.295</v>
      </c>
      <c r="AE704" t="s">
        <v>5108</v>
      </c>
      <c r="AH704">
        <v>0</v>
      </c>
      <c r="AI704">
        <v>0</v>
      </c>
    </row>
    <row r="705" spans="2:35">
      <c r="B705">
        <v>550</v>
      </c>
      <c r="H705">
        <v>7.4</v>
      </c>
      <c r="I705" t="s">
        <v>8036</v>
      </c>
      <c r="J705" t="s">
        <v>8038</v>
      </c>
      <c r="L705" t="s">
        <v>8066</v>
      </c>
      <c r="M705" t="s">
        <v>8091</v>
      </c>
      <c r="N705" t="s">
        <v>8776</v>
      </c>
      <c r="O705" t="s">
        <v>9500</v>
      </c>
      <c r="P705">
        <v>8</v>
      </c>
      <c r="Q705">
        <v>2</v>
      </c>
      <c r="R705">
        <v>3.19</v>
      </c>
      <c r="S705">
        <v>3.19</v>
      </c>
      <c r="T705">
        <v>483.54</v>
      </c>
      <c r="U705">
        <v>122.51</v>
      </c>
      <c r="V705">
        <v>4.2</v>
      </c>
      <c r="X705">
        <v>4.77</v>
      </c>
      <c r="Y705">
        <v>5</v>
      </c>
      <c r="Z705" t="s">
        <v>5102</v>
      </c>
      <c r="AA705">
        <v>0</v>
      </c>
      <c r="AB705">
        <v>4</v>
      </c>
      <c r="AC705">
        <v>2.927571428571428</v>
      </c>
      <c r="AE705" t="s">
        <v>5108</v>
      </c>
      <c r="AH705">
        <v>0</v>
      </c>
      <c r="AI705">
        <v>0</v>
      </c>
    </row>
    <row r="706" spans="2:35">
      <c r="B706">
        <v>550</v>
      </c>
      <c r="H706">
        <v>7.4</v>
      </c>
      <c r="I706" t="s">
        <v>8036</v>
      </c>
      <c r="J706" t="s">
        <v>8038</v>
      </c>
      <c r="L706" t="s">
        <v>8066</v>
      </c>
      <c r="M706" t="s">
        <v>8091</v>
      </c>
      <c r="N706" t="s">
        <v>8777</v>
      </c>
      <c r="O706" t="s">
        <v>9501</v>
      </c>
      <c r="P706">
        <v>11</v>
      </c>
      <c r="Q706">
        <v>3</v>
      </c>
      <c r="R706">
        <v>0.89</v>
      </c>
      <c r="S706">
        <v>0.89</v>
      </c>
      <c r="T706">
        <v>602.08</v>
      </c>
      <c r="U706">
        <v>170.67</v>
      </c>
      <c r="V706">
        <v>2.82</v>
      </c>
      <c r="W706">
        <v>10.29</v>
      </c>
      <c r="X706">
        <v>3.71</v>
      </c>
      <c r="Y706">
        <v>5</v>
      </c>
      <c r="Z706" t="s">
        <v>5102</v>
      </c>
      <c r="AA706">
        <v>2</v>
      </c>
      <c r="AB706">
        <v>7</v>
      </c>
      <c r="AC706">
        <v>3.166666666666667</v>
      </c>
      <c r="AE706" t="s">
        <v>5108</v>
      </c>
      <c r="AH706">
        <v>0</v>
      </c>
      <c r="AI706">
        <v>0</v>
      </c>
    </row>
    <row r="707" spans="2:35">
      <c r="B707">
        <v>550</v>
      </c>
      <c r="H707">
        <v>7.4</v>
      </c>
      <c r="I707" t="s">
        <v>8036</v>
      </c>
      <c r="J707" t="s">
        <v>8038</v>
      </c>
      <c r="L707" t="s">
        <v>8066</v>
      </c>
      <c r="M707" t="s">
        <v>8091</v>
      </c>
      <c r="N707" t="s">
        <v>8778</v>
      </c>
      <c r="O707" t="s">
        <v>9502</v>
      </c>
      <c r="P707">
        <v>8</v>
      </c>
      <c r="Q707">
        <v>2</v>
      </c>
      <c r="R707">
        <v>4.73</v>
      </c>
      <c r="S707">
        <v>4.73</v>
      </c>
      <c r="T707">
        <v>597.9299999999999</v>
      </c>
      <c r="U707">
        <v>111.61</v>
      </c>
      <c r="V707">
        <v>5.68</v>
      </c>
      <c r="X707">
        <v>3.84</v>
      </c>
      <c r="Y707">
        <v>5</v>
      </c>
      <c r="Z707" t="s">
        <v>5102</v>
      </c>
      <c r="AA707">
        <v>2</v>
      </c>
      <c r="AB707">
        <v>4</v>
      </c>
      <c r="AC707">
        <v>1.914666666666667</v>
      </c>
      <c r="AE707" t="s">
        <v>5108</v>
      </c>
      <c r="AH707">
        <v>0</v>
      </c>
      <c r="AI707">
        <v>0</v>
      </c>
    </row>
    <row r="708" spans="2:35">
      <c r="B708">
        <v>550</v>
      </c>
      <c r="H708">
        <v>7.4</v>
      </c>
      <c r="I708" t="s">
        <v>8036</v>
      </c>
      <c r="J708" t="s">
        <v>8038</v>
      </c>
      <c r="L708" t="s">
        <v>8066</v>
      </c>
      <c r="M708" t="s">
        <v>8091</v>
      </c>
      <c r="N708" t="s">
        <v>8779</v>
      </c>
      <c r="O708" t="s">
        <v>9503</v>
      </c>
      <c r="P708">
        <v>9</v>
      </c>
      <c r="Q708">
        <v>4</v>
      </c>
      <c r="R708">
        <v>1.17</v>
      </c>
      <c r="S708">
        <v>3.38</v>
      </c>
      <c r="T708">
        <v>572.96</v>
      </c>
      <c r="U708">
        <v>155.69</v>
      </c>
      <c r="V708">
        <v>4.54</v>
      </c>
      <c r="W708">
        <v>1.12</v>
      </c>
      <c r="X708">
        <v>9.640000000000001</v>
      </c>
      <c r="Y708">
        <v>5</v>
      </c>
      <c r="Z708" t="s">
        <v>5102</v>
      </c>
      <c r="AA708">
        <v>1</v>
      </c>
      <c r="AB708">
        <v>5</v>
      </c>
      <c r="AC708">
        <v>1.99</v>
      </c>
      <c r="AE708" t="s">
        <v>7682</v>
      </c>
      <c r="AH708">
        <v>0</v>
      </c>
      <c r="AI708">
        <v>0</v>
      </c>
    </row>
    <row r="709" spans="2:35">
      <c r="B709">
        <v>550</v>
      </c>
      <c r="H709">
        <v>7.4</v>
      </c>
      <c r="I709" t="s">
        <v>8036</v>
      </c>
      <c r="J709" t="s">
        <v>8038</v>
      </c>
      <c r="L709" t="s">
        <v>8066</v>
      </c>
      <c r="M709" t="s">
        <v>8091</v>
      </c>
      <c r="N709" t="s">
        <v>8780</v>
      </c>
      <c r="O709" t="s">
        <v>9504</v>
      </c>
      <c r="P709">
        <v>8</v>
      </c>
      <c r="Q709">
        <v>2</v>
      </c>
      <c r="R709">
        <v>3.96</v>
      </c>
      <c r="S709">
        <v>3.96</v>
      </c>
      <c r="T709">
        <v>507.99</v>
      </c>
      <c r="U709">
        <v>111.61</v>
      </c>
      <c r="V709">
        <v>4.69</v>
      </c>
      <c r="X709">
        <v>3.9</v>
      </c>
      <c r="Y709">
        <v>5</v>
      </c>
      <c r="Z709" t="s">
        <v>5102</v>
      </c>
      <c r="AA709">
        <v>1</v>
      </c>
      <c r="AB709">
        <v>4</v>
      </c>
      <c r="AC709">
        <v>2.319666666666667</v>
      </c>
      <c r="AE709" t="s">
        <v>5108</v>
      </c>
      <c r="AH709">
        <v>0</v>
      </c>
      <c r="AI709">
        <v>0</v>
      </c>
    </row>
    <row r="710" spans="2:35">
      <c r="B710">
        <v>550</v>
      </c>
      <c r="H710">
        <v>7.4</v>
      </c>
      <c r="I710" t="s">
        <v>8036</v>
      </c>
      <c r="J710" t="s">
        <v>8038</v>
      </c>
      <c r="L710" t="s">
        <v>8066</v>
      </c>
      <c r="M710" t="s">
        <v>8091</v>
      </c>
      <c r="N710" t="s">
        <v>8781</v>
      </c>
      <c r="O710" t="s">
        <v>9505</v>
      </c>
      <c r="P710">
        <v>8</v>
      </c>
      <c r="Q710">
        <v>2</v>
      </c>
      <c r="R710">
        <v>4.43</v>
      </c>
      <c r="S710">
        <v>4.43</v>
      </c>
      <c r="T710">
        <v>561.96</v>
      </c>
      <c r="U710">
        <v>111.61</v>
      </c>
      <c r="V710">
        <v>5.4</v>
      </c>
      <c r="X710">
        <v>3.75</v>
      </c>
      <c r="Y710">
        <v>5</v>
      </c>
      <c r="Z710" t="s">
        <v>5102</v>
      </c>
      <c r="AA710">
        <v>2</v>
      </c>
      <c r="AB710">
        <v>4</v>
      </c>
      <c r="AC710">
        <v>2.064666666666667</v>
      </c>
      <c r="AE710" t="s">
        <v>5108</v>
      </c>
      <c r="AH710">
        <v>0</v>
      </c>
      <c r="AI710">
        <v>0</v>
      </c>
    </row>
    <row r="711" spans="2:35">
      <c r="B711">
        <v>550</v>
      </c>
      <c r="H711">
        <v>7.4</v>
      </c>
      <c r="I711" t="s">
        <v>8036</v>
      </c>
      <c r="J711" t="s">
        <v>8038</v>
      </c>
      <c r="L711" t="s">
        <v>8066</v>
      </c>
      <c r="M711" t="s">
        <v>8091</v>
      </c>
      <c r="N711" t="s">
        <v>8782</v>
      </c>
      <c r="O711" t="s">
        <v>9506</v>
      </c>
      <c r="P711">
        <v>8</v>
      </c>
      <c r="Q711">
        <v>2</v>
      </c>
      <c r="R711">
        <v>4</v>
      </c>
      <c r="S711">
        <v>4</v>
      </c>
      <c r="T711">
        <v>507.99</v>
      </c>
      <c r="U711">
        <v>111.61</v>
      </c>
      <c r="V711">
        <v>4.69</v>
      </c>
      <c r="X711">
        <v>3.96</v>
      </c>
      <c r="Y711">
        <v>5</v>
      </c>
      <c r="Z711" t="s">
        <v>5102</v>
      </c>
      <c r="AA711">
        <v>1</v>
      </c>
      <c r="AB711">
        <v>4</v>
      </c>
      <c r="AC711">
        <v>2.279666666666667</v>
      </c>
      <c r="AE711" t="s">
        <v>5108</v>
      </c>
      <c r="AH711">
        <v>0</v>
      </c>
      <c r="AI711">
        <v>0</v>
      </c>
    </row>
    <row r="712" spans="2:35">
      <c r="B712">
        <v>550</v>
      </c>
      <c r="H712">
        <v>7.4</v>
      </c>
      <c r="I712" t="s">
        <v>8036</v>
      </c>
      <c r="J712" t="s">
        <v>8038</v>
      </c>
      <c r="L712" t="s">
        <v>8066</v>
      </c>
      <c r="M712" t="s">
        <v>8091</v>
      </c>
      <c r="N712" t="s">
        <v>8783</v>
      </c>
      <c r="O712" t="s">
        <v>9507</v>
      </c>
      <c r="P712">
        <v>8</v>
      </c>
      <c r="Q712">
        <v>2</v>
      </c>
      <c r="R712">
        <v>4</v>
      </c>
      <c r="S712">
        <v>4</v>
      </c>
      <c r="T712">
        <v>507.99</v>
      </c>
      <c r="U712">
        <v>111.61</v>
      </c>
      <c r="V712">
        <v>4.69</v>
      </c>
      <c r="X712">
        <v>3.95</v>
      </c>
      <c r="Y712">
        <v>5</v>
      </c>
      <c r="Z712" t="s">
        <v>5102</v>
      </c>
      <c r="AA712">
        <v>1</v>
      </c>
      <c r="AB712">
        <v>4</v>
      </c>
      <c r="AC712">
        <v>2.279666666666667</v>
      </c>
      <c r="AE712" t="s">
        <v>5108</v>
      </c>
      <c r="AH712">
        <v>0</v>
      </c>
      <c r="AI712">
        <v>0</v>
      </c>
    </row>
    <row r="713" spans="2:35">
      <c r="B713">
        <v>550</v>
      </c>
      <c r="H713">
        <v>7.4</v>
      </c>
      <c r="I713" t="s">
        <v>8036</v>
      </c>
      <c r="J713" t="s">
        <v>8038</v>
      </c>
      <c r="L713" t="s">
        <v>8066</v>
      </c>
      <c r="M713" t="s">
        <v>8091</v>
      </c>
      <c r="N713" t="s">
        <v>8784</v>
      </c>
      <c r="O713" t="s">
        <v>9508</v>
      </c>
      <c r="P713">
        <v>8</v>
      </c>
      <c r="Q713">
        <v>2</v>
      </c>
      <c r="R713">
        <v>4.1</v>
      </c>
      <c r="S713">
        <v>4.1</v>
      </c>
      <c r="T713">
        <v>561.96</v>
      </c>
      <c r="U713">
        <v>111.61</v>
      </c>
      <c r="V713">
        <v>5.4</v>
      </c>
      <c r="X713">
        <v>3.84</v>
      </c>
      <c r="Y713">
        <v>5</v>
      </c>
      <c r="Z713" t="s">
        <v>5102</v>
      </c>
      <c r="AA713">
        <v>2</v>
      </c>
      <c r="AB713">
        <v>4</v>
      </c>
      <c r="AC713">
        <v>2.229666666666667</v>
      </c>
      <c r="AE713" t="s">
        <v>5108</v>
      </c>
      <c r="AH713">
        <v>0</v>
      </c>
      <c r="AI713">
        <v>0</v>
      </c>
    </row>
    <row r="714" spans="2:35">
      <c r="B714">
        <v>550</v>
      </c>
      <c r="H714">
        <v>7.4</v>
      </c>
      <c r="I714" t="s">
        <v>8036</v>
      </c>
      <c r="J714" t="s">
        <v>8038</v>
      </c>
      <c r="L714" t="s">
        <v>8066</v>
      </c>
      <c r="M714" t="s">
        <v>8091</v>
      </c>
      <c r="N714" t="s">
        <v>8785</v>
      </c>
      <c r="O714" t="s">
        <v>9509</v>
      </c>
      <c r="P714">
        <v>8</v>
      </c>
      <c r="Q714">
        <v>2</v>
      </c>
      <c r="R714">
        <v>3.73</v>
      </c>
      <c r="S714">
        <v>3.73</v>
      </c>
      <c r="T714">
        <v>561.96</v>
      </c>
      <c r="U714">
        <v>111.61</v>
      </c>
      <c r="V714">
        <v>5.4</v>
      </c>
      <c r="X714">
        <v>3.79</v>
      </c>
      <c r="Y714">
        <v>5</v>
      </c>
      <c r="Z714" t="s">
        <v>5102</v>
      </c>
      <c r="AA714">
        <v>2</v>
      </c>
      <c r="AB714">
        <v>4</v>
      </c>
      <c r="AC714">
        <v>2.549666666666667</v>
      </c>
      <c r="AE714" t="s">
        <v>5108</v>
      </c>
      <c r="AH714">
        <v>0</v>
      </c>
      <c r="AI714">
        <v>0</v>
      </c>
    </row>
    <row r="715" spans="2:35">
      <c r="B715">
        <v>550</v>
      </c>
      <c r="H715">
        <v>7.4</v>
      </c>
      <c r="I715" t="s">
        <v>8036</v>
      </c>
      <c r="J715" t="s">
        <v>8038</v>
      </c>
      <c r="L715" t="s">
        <v>8066</v>
      </c>
      <c r="M715" t="s">
        <v>8091</v>
      </c>
      <c r="N715" t="s">
        <v>8786</v>
      </c>
      <c r="O715" t="s">
        <v>9510</v>
      </c>
      <c r="P715">
        <v>9</v>
      </c>
      <c r="Q715">
        <v>2</v>
      </c>
      <c r="R715">
        <v>3.93</v>
      </c>
      <c r="S715">
        <v>3.93</v>
      </c>
      <c r="T715">
        <v>536</v>
      </c>
      <c r="U715">
        <v>128.68</v>
      </c>
      <c r="V715">
        <v>4.58</v>
      </c>
      <c r="X715">
        <v>3.8</v>
      </c>
      <c r="Y715">
        <v>5</v>
      </c>
      <c r="Z715" t="s">
        <v>5102</v>
      </c>
      <c r="AA715">
        <v>1</v>
      </c>
      <c r="AB715">
        <v>5</v>
      </c>
      <c r="AC715">
        <v>2.07</v>
      </c>
      <c r="AE715" t="s">
        <v>5108</v>
      </c>
      <c r="AH715">
        <v>0</v>
      </c>
      <c r="AI715">
        <v>0</v>
      </c>
    </row>
    <row r="716" spans="2:35">
      <c r="B716">
        <v>550</v>
      </c>
      <c r="H716">
        <v>7.4</v>
      </c>
      <c r="I716" t="s">
        <v>8036</v>
      </c>
      <c r="J716" t="s">
        <v>8038</v>
      </c>
      <c r="L716" t="s">
        <v>8066</v>
      </c>
      <c r="M716" t="s">
        <v>8091</v>
      </c>
      <c r="N716" t="s">
        <v>8787</v>
      </c>
      <c r="O716" t="s">
        <v>9511</v>
      </c>
      <c r="P716">
        <v>9</v>
      </c>
      <c r="Q716">
        <v>4</v>
      </c>
      <c r="R716">
        <v>0.55</v>
      </c>
      <c r="S716">
        <v>2.86</v>
      </c>
      <c r="T716">
        <v>536.98</v>
      </c>
      <c r="U716">
        <v>155.69</v>
      </c>
      <c r="V716">
        <v>4.26</v>
      </c>
      <c r="W716">
        <v>0.37</v>
      </c>
      <c r="X716">
        <v>9.789999999999999</v>
      </c>
      <c r="Y716">
        <v>5</v>
      </c>
      <c r="Z716" t="s">
        <v>5102</v>
      </c>
      <c r="AA716">
        <v>1</v>
      </c>
      <c r="AB716">
        <v>5</v>
      </c>
      <c r="AC716">
        <v>2.105</v>
      </c>
      <c r="AE716" t="s">
        <v>7682</v>
      </c>
      <c r="AH716">
        <v>0</v>
      </c>
      <c r="AI716">
        <v>0</v>
      </c>
    </row>
    <row r="717" spans="2:35">
      <c r="B717">
        <v>550</v>
      </c>
      <c r="H717">
        <v>7.4</v>
      </c>
      <c r="I717" t="s">
        <v>8036</v>
      </c>
      <c r="J717" t="s">
        <v>8038</v>
      </c>
      <c r="L717" t="s">
        <v>8066</v>
      </c>
      <c r="M717" t="s">
        <v>8091</v>
      </c>
      <c r="N717" t="s">
        <v>8788</v>
      </c>
      <c r="O717" t="s">
        <v>9512</v>
      </c>
      <c r="P717">
        <v>9</v>
      </c>
      <c r="Q717">
        <v>3</v>
      </c>
      <c r="R717">
        <v>3.65</v>
      </c>
      <c r="S717">
        <v>3.65</v>
      </c>
      <c r="T717">
        <v>538.01</v>
      </c>
      <c r="U717">
        <v>131.84</v>
      </c>
      <c r="V717">
        <v>4.43</v>
      </c>
      <c r="W717">
        <v>13.06</v>
      </c>
      <c r="X717">
        <v>3.85</v>
      </c>
      <c r="Y717">
        <v>5</v>
      </c>
      <c r="Z717" t="s">
        <v>5102</v>
      </c>
      <c r="AA717">
        <v>1</v>
      </c>
      <c r="AB717">
        <v>5</v>
      </c>
      <c r="AC717">
        <v>2.016666666666667</v>
      </c>
      <c r="AE717" t="s">
        <v>5108</v>
      </c>
      <c r="AH717">
        <v>0</v>
      </c>
      <c r="AI717">
        <v>0</v>
      </c>
    </row>
    <row r="718" spans="2:35">
      <c r="B718">
        <v>550</v>
      </c>
      <c r="H718">
        <v>7.4</v>
      </c>
      <c r="I718" t="s">
        <v>8036</v>
      </c>
      <c r="J718" t="s">
        <v>8038</v>
      </c>
      <c r="L718" t="s">
        <v>8066</v>
      </c>
      <c r="M718" t="s">
        <v>8091</v>
      </c>
      <c r="N718" t="s">
        <v>8789</v>
      </c>
      <c r="O718" t="s">
        <v>9513</v>
      </c>
      <c r="P718">
        <v>8</v>
      </c>
      <c r="Q718">
        <v>2</v>
      </c>
      <c r="R718">
        <v>4.31</v>
      </c>
      <c r="S718">
        <v>4.31</v>
      </c>
      <c r="T718">
        <v>543.97</v>
      </c>
      <c r="U718">
        <v>111.61</v>
      </c>
      <c r="V718">
        <v>4.97</v>
      </c>
      <c r="X718">
        <v>3.95</v>
      </c>
      <c r="Y718">
        <v>5</v>
      </c>
      <c r="Z718" t="s">
        <v>5102</v>
      </c>
      <c r="AA718">
        <v>1</v>
      </c>
      <c r="AB718">
        <v>4</v>
      </c>
      <c r="AC718">
        <v>2.124666666666667</v>
      </c>
      <c r="AE718" t="s">
        <v>5108</v>
      </c>
      <c r="AH718">
        <v>0</v>
      </c>
      <c r="AI718">
        <v>0</v>
      </c>
    </row>
    <row r="719" spans="2:35">
      <c r="B719">
        <v>234</v>
      </c>
      <c r="J719" t="s">
        <v>8038</v>
      </c>
      <c r="L719" t="s">
        <v>8067</v>
      </c>
      <c r="M719" t="s">
        <v>8092</v>
      </c>
      <c r="N719" t="s">
        <v>8790</v>
      </c>
      <c r="O719" t="s">
        <v>9514</v>
      </c>
      <c r="P719">
        <v>9</v>
      </c>
      <c r="Q719">
        <v>2</v>
      </c>
      <c r="R719">
        <v>4.99</v>
      </c>
      <c r="S719">
        <v>5.01</v>
      </c>
      <c r="T719">
        <v>533.98</v>
      </c>
      <c r="U719">
        <v>124.74</v>
      </c>
      <c r="V719">
        <v>4.22</v>
      </c>
      <c r="W719">
        <v>8.94</v>
      </c>
      <c r="X719">
        <v>3.28</v>
      </c>
      <c r="Y719">
        <v>6</v>
      </c>
      <c r="Z719" t="s">
        <v>5102</v>
      </c>
      <c r="AA719">
        <v>1</v>
      </c>
      <c r="AB719">
        <v>5</v>
      </c>
      <c r="AC719">
        <v>1.5</v>
      </c>
      <c r="AE719" t="s">
        <v>5108</v>
      </c>
      <c r="AH719">
        <v>0</v>
      </c>
      <c r="AI719">
        <v>0</v>
      </c>
    </row>
    <row r="720" spans="2:35">
      <c r="B720">
        <v>20</v>
      </c>
      <c r="J720" t="s">
        <v>8038</v>
      </c>
      <c r="L720" t="s">
        <v>8067</v>
      </c>
      <c r="M720" t="s">
        <v>8092</v>
      </c>
      <c r="N720" t="s">
        <v>8791</v>
      </c>
      <c r="O720" t="s">
        <v>9515</v>
      </c>
      <c r="P720">
        <v>10</v>
      </c>
      <c r="Q720">
        <v>3</v>
      </c>
      <c r="R720">
        <v>2.22</v>
      </c>
      <c r="S720">
        <v>4.99</v>
      </c>
      <c r="T720">
        <v>620.0700000000001</v>
      </c>
      <c r="U720">
        <v>162.04</v>
      </c>
      <c r="V720">
        <v>4.85</v>
      </c>
      <c r="W720">
        <v>4.62</v>
      </c>
      <c r="X720">
        <v>3.49</v>
      </c>
      <c r="Y720">
        <v>6</v>
      </c>
      <c r="Z720" t="s">
        <v>5102</v>
      </c>
      <c r="AA720">
        <v>1</v>
      </c>
      <c r="AB720">
        <v>8</v>
      </c>
      <c r="AC720">
        <v>2.061666666666667</v>
      </c>
      <c r="AE720" t="s">
        <v>5110</v>
      </c>
      <c r="AH720">
        <v>0</v>
      </c>
      <c r="AI720">
        <v>0</v>
      </c>
    </row>
    <row r="721" spans="1:35">
      <c r="B721">
        <v>16</v>
      </c>
      <c r="J721" t="s">
        <v>8038</v>
      </c>
      <c r="L721" t="s">
        <v>8067</v>
      </c>
      <c r="M721" t="s">
        <v>8092</v>
      </c>
      <c r="N721" t="s">
        <v>8792</v>
      </c>
      <c r="O721" t="s">
        <v>9516</v>
      </c>
      <c r="P721">
        <v>11</v>
      </c>
      <c r="Q721">
        <v>2</v>
      </c>
      <c r="R721">
        <v>5.04</v>
      </c>
      <c r="S721">
        <v>5.09</v>
      </c>
      <c r="T721">
        <v>689.1799999999999</v>
      </c>
      <c r="U721">
        <v>154.28</v>
      </c>
      <c r="V721">
        <v>4.62</v>
      </c>
      <c r="W721">
        <v>8.380000000000001</v>
      </c>
      <c r="X721">
        <v>3.49</v>
      </c>
      <c r="Y721">
        <v>6</v>
      </c>
      <c r="Z721" t="s">
        <v>5102</v>
      </c>
      <c r="AA721">
        <v>2</v>
      </c>
      <c r="AB721">
        <v>8</v>
      </c>
      <c r="AC721">
        <v>1.5</v>
      </c>
      <c r="AE721" t="s">
        <v>5108</v>
      </c>
      <c r="AH721">
        <v>0</v>
      </c>
      <c r="AI721">
        <v>0</v>
      </c>
    </row>
    <row r="722" spans="1:35">
      <c r="A722" t="s">
        <v>8024</v>
      </c>
      <c r="B722">
        <v>289</v>
      </c>
      <c r="J722" t="s">
        <v>8038</v>
      </c>
      <c r="L722" t="s">
        <v>8067</v>
      </c>
      <c r="M722" t="s">
        <v>8092</v>
      </c>
      <c r="N722" t="s">
        <v>8793</v>
      </c>
      <c r="O722" t="s">
        <v>9517</v>
      </c>
      <c r="P722">
        <v>10</v>
      </c>
      <c r="Q722">
        <v>2</v>
      </c>
      <c r="R722">
        <v>4.54</v>
      </c>
      <c r="S722">
        <v>4.55</v>
      </c>
      <c r="T722">
        <v>529.5599999999999</v>
      </c>
      <c r="U722">
        <v>133.97</v>
      </c>
      <c r="V722">
        <v>3.58</v>
      </c>
      <c r="W722">
        <v>8.94</v>
      </c>
      <c r="X722">
        <v>3.28</v>
      </c>
      <c r="Y722">
        <v>6</v>
      </c>
      <c r="Z722" t="s">
        <v>5102</v>
      </c>
      <c r="AA722">
        <v>1</v>
      </c>
      <c r="AB722">
        <v>6</v>
      </c>
      <c r="AC722">
        <v>1.725</v>
      </c>
      <c r="AE722" t="s">
        <v>5108</v>
      </c>
      <c r="AH722">
        <v>0</v>
      </c>
      <c r="AI722">
        <v>0</v>
      </c>
    </row>
    <row r="723" spans="1:35">
      <c r="B723">
        <v>1613</v>
      </c>
      <c r="J723" t="s">
        <v>8038</v>
      </c>
      <c r="L723" t="s">
        <v>8067</v>
      </c>
      <c r="M723" t="s">
        <v>8092</v>
      </c>
      <c r="N723" t="s">
        <v>8794</v>
      </c>
      <c r="O723" t="s">
        <v>9518</v>
      </c>
      <c r="P723">
        <v>10</v>
      </c>
      <c r="Q723">
        <v>2</v>
      </c>
      <c r="R723">
        <v>5.08</v>
      </c>
      <c r="S723">
        <v>5.1</v>
      </c>
      <c r="T723">
        <v>611.58</v>
      </c>
      <c r="U723">
        <v>133.97</v>
      </c>
      <c r="V723">
        <v>4.6</v>
      </c>
      <c r="W723">
        <v>8.94</v>
      </c>
      <c r="X723">
        <v>3.28</v>
      </c>
      <c r="Y723">
        <v>6</v>
      </c>
      <c r="Z723" t="s">
        <v>5102</v>
      </c>
      <c r="AA723">
        <v>1</v>
      </c>
      <c r="AB723">
        <v>6</v>
      </c>
      <c r="AC723">
        <v>1.5</v>
      </c>
      <c r="AE723" t="s">
        <v>5108</v>
      </c>
      <c r="AH723">
        <v>0</v>
      </c>
      <c r="AI723">
        <v>0</v>
      </c>
    </row>
    <row r="724" spans="1:35">
      <c r="B724">
        <v>22</v>
      </c>
      <c r="J724" t="s">
        <v>8038</v>
      </c>
      <c r="L724" t="s">
        <v>8067</v>
      </c>
      <c r="M724" t="s">
        <v>8092</v>
      </c>
      <c r="N724" t="s">
        <v>8795</v>
      </c>
      <c r="O724" t="s">
        <v>9519</v>
      </c>
      <c r="P724">
        <v>10</v>
      </c>
      <c r="Q724">
        <v>3</v>
      </c>
      <c r="R724">
        <v>5.21</v>
      </c>
      <c r="S724">
        <v>6.22</v>
      </c>
      <c r="T724">
        <v>661.17</v>
      </c>
      <c r="U724">
        <v>157.33</v>
      </c>
      <c r="V724">
        <v>6.13</v>
      </c>
      <c r="W724">
        <v>4.25</v>
      </c>
      <c r="X724">
        <v>10.56</v>
      </c>
      <c r="Y724">
        <v>6</v>
      </c>
      <c r="Z724" t="s">
        <v>5102</v>
      </c>
      <c r="AA724">
        <v>2</v>
      </c>
      <c r="AB724">
        <v>9</v>
      </c>
      <c r="AC724">
        <v>0.1666666666666667</v>
      </c>
      <c r="AE724" t="s">
        <v>7682</v>
      </c>
      <c r="AH724">
        <v>0</v>
      </c>
      <c r="AI724">
        <v>0</v>
      </c>
    </row>
    <row r="725" spans="1:35">
      <c r="B725">
        <v>47</v>
      </c>
      <c r="J725" t="s">
        <v>8038</v>
      </c>
      <c r="L725" t="s">
        <v>8067</v>
      </c>
      <c r="M725" t="s">
        <v>8092</v>
      </c>
      <c r="N725" t="s">
        <v>8796</v>
      </c>
      <c r="O725" t="s">
        <v>9520</v>
      </c>
      <c r="P725">
        <v>10</v>
      </c>
      <c r="Q725">
        <v>2</v>
      </c>
      <c r="R725">
        <v>5.04</v>
      </c>
      <c r="S725">
        <v>5.08</v>
      </c>
      <c r="T725">
        <v>673.1799999999999</v>
      </c>
      <c r="U725">
        <v>145.05</v>
      </c>
      <c r="V725">
        <v>5.39</v>
      </c>
      <c r="W725">
        <v>8.380000000000001</v>
      </c>
      <c r="X725">
        <v>3.49</v>
      </c>
      <c r="Y725">
        <v>6</v>
      </c>
      <c r="Z725" t="s">
        <v>5102</v>
      </c>
      <c r="AA725">
        <v>2</v>
      </c>
      <c r="AB725">
        <v>8</v>
      </c>
      <c r="AC725">
        <v>1.5</v>
      </c>
      <c r="AE725" t="s">
        <v>5108</v>
      </c>
      <c r="AH725">
        <v>0</v>
      </c>
      <c r="AI725">
        <v>0</v>
      </c>
    </row>
    <row r="726" spans="1:35">
      <c r="B726">
        <v>630</v>
      </c>
      <c r="H726">
        <v>7.4</v>
      </c>
      <c r="I726" t="s">
        <v>8036</v>
      </c>
      <c r="J726" t="s">
        <v>8038</v>
      </c>
      <c r="L726" t="s">
        <v>8068</v>
      </c>
      <c r="M726" t="s">
        <v>8093</v>
      </c>
      <c r="N726" t="s">
        <v>8797</v>
      </c>
      <c r="O726" t="s">
        <v>9521</v>
      </c>
      <c r="P726">
        <v>10</v>
      </c>
      <c r="Q726">
        <v>5</v>
      </c>
      <c r="R726">
        <v>-1.02</v>
      </c>
      <c r="S726">
        <v>0.97</v>
      </c>
      <c r="T726">
        <v>467.86</v>
      </c>
      <c r="U726">
        <v>204.29</v>
      </c>
      <c r="V726">
        <v>0.8</v>
      </c>
      <c r="X726">
        <v>11.41</v>
      </c>
      <c r="Y726">
        <v>4</v>
      </c>
      <c r="Z726" t="s">
        <v>5102</v>
      </c>
      <c r="AA726">
        <v>0</v>
      </c>
      <c r="AB726">
        <v>3</v>
      </c>
      <c r="AC726">
        <v>2.229571428571429</v>
      </c>
      <c r="AE726" t="s">
        <v>5109</v>
      </c>
      <c r="AH726">
        <v>0</v>
      </c>
      <c r="AI726">
        <v>0</v>
      </c>
    </row>
    <row r="727" spans="1:35">
      <c r="B727">
        <v>280</v>
      </c>
      <c r="H727">
        <v>7.4</v>
      </c>
      <c r="I727" t="s">
        <v>8036</v>
      </c>
      <c r="J727" t="s">
        <v>8038</v>
      </c>
      <c r="L727" t="s">
        <v>8068</v>
      </c>
      <c r="M727" t="s">
        <v>8093</v>
      </c>
      <c r="N727" t="s">
        <v>8798</v>
      </c>
      <c r="O727" t="s">
        <v>9522</v>
      </c>
      <c r="P727">
        <v>10</v>
      </c>
      <c r="Q727">
        <v>5</v>
      </c>
      <c r="R727">
        <v>-0.68</v>
      </c>
      <c r="S727">
        <v>1.32</v>
      </c>
      <c r="T727">
        <v>449.87</v>
      </c>
      <c r="U727">
        <v>204.29</v>
      </c>
      <c r="V727">
        <v>0.66</v>
      </c>
      <c r="X727">
        <v>11.54</v>
      </c>
      <c r="Y727">
        <v>4</v>
      </c>
      <c r="Z727" t="s">
        <v>5102</v>
      </c>
      <c r="AA727">
        <v>0</v>
      </c>
      <c r="AB727">
        <v>3</v>
      </c>
      <c r="AC727">
        <v>2.358071428571429</v>
      </c>
      <c r="AE727" t="s">
        <v>5109</v>
      </c>
      <c r="AH727">
        <v>0</v>
      </c>
      <c r="AI727">
        <v>0</v>
      </c>
    </row>
    <row r="728" spans="1:35">
      <c r="B728">
        <v>4000</v>
      </c>
      <c r="H728">
        <v>7.4</v>
      </c>
      <c r="I728" t="s">
        <v>8036</v>
      </c>
      <c r="J728" t="s">
        <v>8038</v>
      </c>
      <c r="L728" t="s">
        <v>8068</v>
      </c>
      <c r="M728" t="s">
        <v>8093</v>
      </c>
      <c r="N728" t="s">
        <v>8799</v>
      </c>
      <c r="O728" t="s">
        <v>9523</v>
      </c>
      <c r="P728">
        <v>9</v>
      </c>
      <c r="Q728">
        <v>5</v>
      </c>
      <c r="R728">
        <v>-0.75</v>
      </c>
      <c r="S728">
        <v>1.25</v>
      </c>
      <c r="T728">
        <v>459.3</v>
      </c>
      <c r="U728">
        <v>180.5</v>
      </c>
      <c r="V728">
        <v>1.44</v>
      </c>
      <c r="X728">
        <v>11.65</v>
      </c>
      <c r="Y728">
        <v>4</v>
      </c>
      <c r="Z728" t="s">
        <v>5102</v>
      </c>
      <c r="AA728">
        <v>0</v>
      </c>
      <c r="AB728">
        <v>3</v>
      </c>
      <c r="AC728">
        <v>2.290714285714285</v>
      </c>
      <c r="AE728" t="s">
        <v>5109</v>
      </c>
      <c r="AH728">
        <v>0</v>
      </c>
      <c r="AI728">
        <v>0</v>
      </c>
    </row>
    <row r="729" spans="1:35">
      <c r="B729">
        <v>900</v>
      </c>
      <c r="H729">
        <v>7.4</v>
      </c>
      <c r="I729" t="s">
        <v>8036</v>
      </c>
      <c r="J729" t="s">
        <v>8038</v>
      </c>
      <c r="L729" t="s">
        <v>8068</v>
      </c>
      <c r="M729" t="s">
        <v>8093</v>
      </c>
      <c r="N729" t="s">
        <v>8800</v>
      </c>
      <c r="O729" t="s">
        <v>9524</v>
      </c>
      <c r="P729">
        <v>10</v>
      </c>
      <c r="Q729">
        <v>5</v>
      </c>
      <c r="R729">
        <v>-0.29</v>
      </c>
      <c r="S729">
        <v>1.71</v>
      </c>
      <c r="T729">
        <v>475.9</v>
      </c>
      <c r="U729">
        <v>204.29</v>
      </c>
      <c r="V729">
        <v>1.05</v>
      </c>
      <c r="X729">
        <v>11.49</v>
      </c>
      <c r="Y729">
        <v>4</v>
      </c>
      <c r="Z729" t="s">
        <v>5102</v>
      </c>
      <c r="AA729">
        <v>0</v>
      </c>
      <c r="AB729">
        <v>4</v>
      </c>
      <c r="AC729">
        <v>2.172142857142857</v>
      </c>
      <c r="AE729" t="s">
        <v>5109</v>
      </c>
      <c r="AH729">
        <v>0</v>
      </c>
      <c r="AI729">
        <v>0</v>
      </c>
    </row>
    <row r="730" spans="1:35">
      <c r="B730">
        <v>3100</v>
      </c>
      <c r="H730">
        <v>7.4</v>
      </c>
      <c r="I730" t="s">
        <v>8036</v>
      </c>
      <c r="J730" t="s">
        <v>8038</v>
      </c>
      <c r="L730" t="s">
        <v>8068</v>
      </c>
      <c r="M730" t="s">
        <v>8093</v>
      </c>
      <c r="N730" t="s">
        <v>8801</v>
      </c>
      <c r="O730" t="s">
        <v>9525</v>
      </c>
      <c r="P730">
        <v>10</v>
      </c>
      <c r="Q730">
        <v>5</v>
      </c>
      <c r="R730">
        <v>-0.01</v>
      </c>
      <c r="S730">
        <v>1.98</v>
      </c>
      <c r="T730">
        <v>510.35</v>
      </c>
      <c r="U730">
        <v>204.29</v>
      </c>
      <c r="V730">
        <v>1.71</v>
      </c>
      <c r="X730">
        <v>11.39</v>
      </c>
      <c r="Y730">
        <v>4</v>
      </c>
      <c r="Z730" t="s">
        <v>5102</v>
      </c>
      <c r="AA730">
        <v>1</v>
      </c>
      <c r="AB730">
        <v>4</v>
      </c>
      <c r="AC730">
        <v>2</v>
      </c>
      <c r="AE730" t="s">
        <v>5109</v>
      </c>
      <c r="AH730">
        <v>0</v>
      </c>
      <c r="AI730">
        <v>0</v>
      </c>
    </row>
    <row r="731" spans="1:35">
      <c r="B731">
        <v>1500</v>
      </c>
      <c r="H731">
        <v>7.4</v>
      </c>
      <c r="I731" t="s">
        <v>8036</v>
      </c>
      <c r="J731" t="s">
        <v>8038</v>
      </c>
      <c r="L731" t="s">
        <v>8068</v>
      </c>
      <c r="M731" t="s">
        <v>8093</v>
      </c>
      <c r="N731" t="s">
        <v>8802</v>
      </c>
      <c r="O731" t="s">
        <v>9526</v>
      </c>
      <c r="P731">
        <v>10</v>
      </c>
      <c r="Q731">
        <v>5</v>
      </c>
      <c r="R731">
        <v>-0.41</v>
      </c>
      <c r="S731">
        <v>1.59</v>
      </c>
      <c r="T731">
        <v>484.31</v>
      </c>
      <c r="U731">
        <v>204.29</v>
      </c>
      <c r="V731">
        <v>1.32</v>
      </c>
      <c r="X731">
        <v>11.43</v>
      </c>
      <c r="Y731">
        <v>4</v>
      </c>
      <c r="Z731" t="s">
        <v>5102</v>
      </c>
      <c r="AA731">
        <v>0</v>
      </c>
      <c r="AB731">
        <v>3</v>
      </c>
      <c r="AC731">
        <v>2.112071428571428</v>
      </c>
      <c r="AE731" t="s">
        <v>5109</v>
      </c>
      <c r="AH731">
        <v>0</v>
      </c>
      <c r="AI731">
        <v>0</v>
      </c>
    </row>
    <row r="732" spans="1:35">
      <c r="B732">
        <v>1500</v>
      </c>
      <c r="H732">
        <v>7.4</v>
      </c>
      <c r="I732" t="s">
        <v>8036</v>
      </c>
      <c r="J732" t="s">
        <v>8038</v>
      </c>
      <c r="L732" t="s">
        <v>8068</v>
      </c>
      <c r="M732" t="s">
        <v>8093</v>
      </c>
      <c r="N732" t="s">
        <v>8803</v>
      </c>
      <c r="O732" t="s">
        <v>9527</v>
      </c>
      <c r="P732">
        <v>10</v>
      </c>
      <c r="Q732">
        <v>5</v>
      </c>
      <c r="R732">
        <v>-1.58</v>
      </c>
      <c r="S732">
        <v>0.42</v>
      </c>
      <c r="T732">
        <v>451.4</v>
      </c>
      <c r="U732">
        <v>204.29</v>
      </c>
      <c r="V732">
        <v>0.29</v>
      </c>
      <c r="X732">
        <v>11.46</v>
      </c>
      <c r="Y732">
        <v>4</v>
      </c>
      <c r="Z732" t="s">
        <v>5102</v>
      </c>
      <c r="AA732">
        <v>0</v>
      </c>
      <c r="AB732">
        <v>3</v>
      </c>
      <c r="AC732">
        <v>2.347142857142857</v>
      </c>
      <c r="AE732" t="s">
        <v>5109</v>
      </c>
      <c r="AH732">
        <v>0</v>
      </c>
      <c r="AI732">
        <v>0</v>
      </c>
    </row>
    <row r="733" spans="1:35">
      <c r="B733">
        <v>4900</v>
      </c>
      <c r="H733">
        <v>7.4</v>
      </c>
      <c r="I733" t="s">
        <v>8036</v>
      </c>
      <c r="J733" t="s">
        <v>8038</v>
      </c>
      <c r="L733" t="s">
        <v>8068</v>
      </c>
      <c r="M733" t="s">
        <v>8093</v>
      </c>
      <c r="N733" t="s">
        <v>8804</v>
      </c>
      <c r="O733" t="s">
        <v>9528</v>
      </c>
      <c r="P733">
        <v>10</v>
      </c>
      <c r="Q733">
        <v>5</v>
      </c>
      <c r="R733">
        <v>-0.97</v>
      </c>
      <c r="S733">
        <v>1.02</v>
      </c>
      <c r="T733">
        <v>467.86</v>
      </c>
      <c r="U733">
        <v>204.29</v>
      </c>
      <c r="V733">
        <v>0.8</v>
      </c>
      <c r="X733">
        <v>11.39</v>
      </c>
      <c r="Y733">
        <v>4</v>
      </c>
      <c r="Z733" t="s">
        <v>5102</v>
      </c>
      <c r="AA733">
        <v>0</v>
      </c>
      <c r="AB733">
        <v>3</v>
      </c>
      <c r="AC733">
        <v>2.229571428571429</v>
      </c>
      <c r="AE733" t="s">
        <v>5109</v>
      </c>
      <c r="AH733">
        <v>0</v>
      </c>
      <c r="AI733">
        <v>0</v>
      </c>
    </row>
    <row r="734" spans="1:35">
      <c r="B734">
        <v>388</v>
      </c>
      <c r="I734" t="s">
        <v>8036</v>
      </c>
      <c r="J734" t="s">
        <v>8038</v>
      </c>
      <c r="L734" t="s">
        <v>8069</v>
      </c>
      <c r="M734" t="s">
        <v>8083</v>
      </c>
      <c r="N734" t="s">
        <v>8509</v>
      </c>
      <c r="O734" t="s">
        <v>9235</v>
      </c>
    </row>
    <row r="735" spans="1:35">
      <c r="B735">
        <v>74</v>
      </c>
      <c r="I735" t="s">
        <v>8036</v>
      </c>
      <c r="J735" t="s">
        <v>8038</v>
      </c>
      <c r="L735" t="s">
        <v>8069</v>
      </c>
      <c r="M735" t="s">
        <v>8083</v>
      </c>
      <c r="N735" t="s">
        <v>8510</v>
      </c>
      <c r="O735" t="s">
        <v>9236</v>
      </c>
    </row>
    <row r="736" spans="1:35">
      <c r="B736">
        <v>255</v>
      </c>
      <c r="I736" t="s">
        <v>8036</v>
      </c>
      <c r="J736" t="s">
        <v>8038</v>
      </c>
      <c r="L736" t="s">
        <v>8069</v>
      </c>
      <c r="M736" t="s">
        <v>8083</v>
      </c>
      <c r="N736" t="s">
        <v>8511</v>
      </c>
      <c r="O736" t="s">
        <v>9237</v>
      </c>
    </row>
    <row r="737" spans="1:35">
      <c r="B737">
        <v>375</v>
      </c>
      <c r="I737" t="s">
        <v>8036</v>
      </c>
      <c r="J737" t="s">
        <v>8038</v>
      </c>
      <c r="L737" t="s">
        <v>8069</v>
      </c>
      <c r="M737" t="s">
        <v>8083</v>
      </c>
      <c r="N737" t="s">
        <v>8512</v>
      </c>
      <c r="O737" t="s">
        <v>9238</v>
      </c>
    </row>
    <row r="738" spans="1:35">
      <c r="B738">
        <v>15</v>
      </c>
      <c r="I738" t="s">
        <v>8036</v>
      </c>
      <c r="J738" t="s">
        <v>8038</v>
      </c>
      <c r="L738" t="s">
        <v>8069</v>
      </c>
      <c r="M738" t="s">
        <v>8083</v>
      </c>
      <c r="N738" t="s">
        <v>8513</v>
      </c>
      <c r="O738" t="s">
        <v>9239</v>
      </c>
    </row>
    <row r="739" spans="1:35">
      <c r="B739">
        <v>325</v>
      </c>
      <c r="I739" t="s">
        <v>8036</v>
      </c>
      <c r="J739" t="s">
        <v>8038</v>
      </c>
      <c r="L739" t="s">
        <v>8069</v>
      </c>
      <c r="M739" t="s">
        <v>8083</v>
      </c>
      <c r="N739" t="s">
        <v>8805</v>
      </c>
      <c r="O739" t="s">
        <v>9529</v>
      </c>
    </row>
    <row r="740" spans="1:35">
      <c r="B740">
        <v>65</v>
      </c>
      <c r="I740" t="s">
        <v>8036</v>
      </c>
      <c r="J740" t="s">
        <v>8038</v>
      </c>
      <c r="L740" t="s">
        <v>8069</v>
      </c>
      <c r="M740" t="s">
        <v>8083</v>
      </c>
      <c r="N740" t="s">
        <v>8806</v>
      </c>
      <c r="O740" t="s">
        <v>9530</v>
      </c>
    </row>
    <row r="741" spans="1:35">
      <c r="B741">
        <v>237</v>
      </c>
      <c r="I741" t="s">
        <v>8036</v>
      </c>
      <c r="J741" t="s">
        <v>8038</v>
      </c>
      <c r="L741" t="s">
        <v>8069</v>
      </c>
      <c r="M741" t="s">
        <v>8083</v>
      </c>
      <c r="N741" t="s">
        <v>8807</v>
      </c>
      <c r="O741" t="s">
        <v>9531</v>
      </c>
    </row>
    <row r="742" spans="1:35">
      <c r="B742">
        <v>104</v>
      </c>
      <c r="I742" t="s">
        <v>8036</v>
      </c>
      <c r="J742" t="s">
        <v>8038</v>
      </c>
      <c r="L742" t="s">
        <v>8069</v>
      </c>
      <c r="M742" t="s">
        <v>8083</v>
      </c>
      <c r="N742" t="s">
        <v>8808</v>
      </c>
      <c r="O742" t="s">
        <v>9532</v>
      </c>
    </row>
    <row r="743" spans="1:35">
      <c r="A743" t="s">
        <v>7984</v>
      </c>
      <c r="B743">
        <v>1060</v>
      </c>
      <c r="J743" t="s">
        <v>8038</v>
      </c>
      <c r="L743" t="s">
        <v>8070</v>
      </c>
      <c r="M743" t="s">
        <v>8094</v>
      </c>
      <c r="N743" t="s">
        <v>8098</v>
      </c>
      <c r="O743" t="s">
        <v>8824</v>
      </c>
      <c r="P743">
        <v>4</v>
      </c>
      <c r="Q743">
        <v>0</v>
      </c>
      <c r="R743">
        <v>3.15</v>
      </c>
      <c r="S743">
        <v>3.15</v>
      </c>
      <c r="T743">
        <v>307.35</v>
      </c>
      <c r="U743">
        <v>42.68</v>
      </c>
      <c r="V743">
        <v>3.3</v>
      </c>
      <c r="X743">
        <v>0.55</v>
      </c>
      <c r="Y743">
        <v>3</v>
      </c>
      <c r="Z743" t="s">
        <v>5102</v>
      </c>
      <c r="AA743">
        <v>0</v>
      </c>
      <c r="AB743">
        <v>2</v>
      </c>
      <c r="AC743">
        <v>5.35</v>
      </c>
      <c r="AD743" t="s">
        <v>7681</v>
      </c>
      <c r="AE743" t="s">
        <v>5108</v>
      </c>
      <c r="AH743">
        <v>0</v>
      </c>
      <c r="AI743">
        <v>0</v>
      </c>
    </row>
    <row r="744" spans="1:35">
      <c r="A744" t="s">
        <v>8025</v>
      </c>
      <c r="B744">
        <v>158</v>
      </c>
      <c r="J744" t="s">
        <v>8038</v>
      </c>
      <c r="L744" t="s">
        <v>8070</v>
      </c>
      <c r="M744" t="s">
        <v>8094</v>
      </c>
      <c r="N744" t="s">
        <v>8809</v>
      </c>
      <c r="O744" t="s">
        <v>9533</v>
      </c>
      <c r="P744">
        <v>7</v>
      </c>
      <c r="Q744">
        <v>0</v>
      </c>
      <c r="R744">
        <v>1.76</v>
      </c>
      <c r="S744">
        <v>1.76</v>
      </c>
      <c r="T744">
        <v>371.41</v>
      </c>
      <c r="U744">
        <v>61.14</v>
      </c>
      <c r="V744">
        <v>3.13</v>
      </c>
      <c r="X744">
        <v>0.55</v>
      </c>
      <c r="Y744">
        <v>3</v>
      </c>
      <c r="Z744" t="s">
        <v>5102</v>
      </c>
      <c r="AA744">
        <v>0</v>
      </c>
      <c r="AB744">
        <v>2</v>
      </c>
      <c r="AC744">
        <v>5.9185</v>
      </c>
      <c r="AE744" t="s">
        <v>5108</v>
      </c>
      <c r="AH744">
        <v>0</v>
      </c>
      <c r="AI744">
        <v>0</v>
      </c>
    </row>
    <row r="745" spans="1:35">
      <c r="A745" t="s">
        <v>8026</v>
      </c>
      <c r="B745">
        <v>547</v>
      </c>
      <c r="J745" t="s">
        <v>8038</v>
      </c>
      <c r="L745" t="s">
        <v>8070</v>
      </c>
      <c r="M745" t="s">
        <v>8094</v>
      </c>
      <c r="N745" t="s">
        <v>8810</v>
      </c>
      <c r="O745" t="s">
        <v>9534</v>
      </c>
      <c r="P745">
        <v>7</v>
      </c>
      <c r="Q745">
        <v>0</v>
      </c>
      <c r="R745">
        <v>2.65</v>
      </c>
      <c r="S745">
        <v>2.65</v>
      </c>
      <c r="T745">
        <v>371.41</v>
      </c>
      <c r="U745">
        <v>68.98</v>
      </c>
      <c r="V745">
        <v>3.14</v>
      </c>
      <c r="X745">
        <v>0.33</v>
      </c>
      <c r="Y745">
        <v>3</v>
      </c>
      <c r="Z745" t="s">
        <v>5102</v>
      </c>
      <c r="AA745">
        <v>0</v>
      </c>
      <c r="AB745">
        <v>3</v>
      </c>
      <c r="AC745">
        <v>5.5935</v>
      </c>
      <c r="AE745" t="s">
        <v>5108</v>
      </c>
      <c r="AH745">
        <v>0</v>
      </c>
      <c r="AI745">
        <v>0</v>
      </c>
    </row>
    <row r="746" spans="1:35">
      <c r="B746">
        <v>806</v>
      </c>
      <c r="J746" t="s">
        <v>8038</v>
      </c>
      <c r="L746" t="s">
        <v>8070</v>
      </c>
      <c r="M746" t="s">
        <v>8094</v>
      </c>
      <c r="N746" t="s">
        <v>8811</v>
      </c>
      <c r="O746" t="s">
        <v>9535</v>
      </c>
    </row>
    <row r="747" spans="1:35">
      <c r="A747" t="s">
        <v>8027</v>
      </c>
      <c r="B747">
        <v>556</v>
      </c>
      <c r="J747" t="s">
        <v>8038</v>
      </c>
      <c r="L747" t="s">
        <v>8070</v>
      </c>
      <c r="M747" t="s">
        <v>8094</v>
      </c>
      <c r="N747" t="s">
        <v>8812</v>
      </c>
      <c r="O747" t="s">
        <v>9536</v>
      </c>
      <c r="P747">
        <v>7</v>
      </c>
      <c r="Q747">
        <v>1</v>
      </c>
      <c r="R747">
        <v>1.78</v>
      </c>
      <c r="S747">
        <v>1.78</v>
      </c>
      <c r="T747">
        <v>433.49</v>
      </c>
      <c r="U747">
        <v>84.67</v>
      </c>
      <c r="V747">
        <v>4.01</v>
      </c>
      <c r="W747">
        <v>11.4</v>
      </c>
      <c r="X747">
        <v>3.35</v>
      </c>
      <c r="Y747">
        <v>4</v>
      </c>
      <c r="Z747" t="s">
        <v>5102</v>
      </c>
      <c r="AA747">
        <v>0</v>
      </c>
      <c r="AB747">
        <v>4</v>
      </c>
      <c r="AC747">
        <v>5.308404761904762</v>
      </c>
      <c r="AE747" t="s">
        <v>5108</v>
      </c>
      <c r="AH747">
        <v>0</v>
      </c>
      <c r="AI747">
        <v>0</v>
      </c>
    </row>
    <row r="748" spans="1:35">
      <c r="A748" t="s">
        <v>8028</v>
      </c>
      <c r="B748">
        <v>1170</v>
      </c>
      <c r="J748" t="s">
        <v>8038</v>
      </c>
      <c r="L748" t="s">
        <v>8070</v>
      </c>
      <c r="M748" t="s">
        <v>8094</v>
      </c>
      <c r="N748" t="s">
        <v>8813</v>
      </c>
      <c r="O748" t="s">
        <v>9537</v>
      </c>
      <c r="P748">
        <v>7</v>
      </c>
      <c r="Q748">
        <v>0</v>
      </c>
      <c r="R748">
        <v>3.15</v>
      </c>
      <c r="S748">
        <v>3.15</v>
      </c>
      <c r="T748">
        <v>385.44</v>
      </c>
      <c r="U748">
        <v>68.98</v>
      </c>
      <c r="V748">
        <v>3.53</v>
      </c>
      <c r="X748">
        <v>0.34</v>
      </c>
      <c r="Y748">
        <v>3</v>
      </c>
      <c r="Z748" t="s">
        <v>5102</v>
      </c>
      <c r="AA748">
        <v>0</v>
      </c>
      <c r="AB748">
        <v>4</v>
      </c>
      <c r="AC748">
        <v>5.168285714285714</v>
      </c>
      <c r="AE748" t="s">
        <v>5108</v>
      </c>
      <c r="AH748">
        <v>0</v>
      </c>
      <c r="AI748">
        <v>0</v>
      </c>
    </row>
    <row r="749" spans="1:35">
      <c r="A749" t="s">
        <v>8029</v>
      </c>
      <c r="B749">
        <v>259</v>
      </c>
      <c r="J749" t="s">
        <v>8038</v>
      </c>
      <c r="L749" t="s">
        <v>8070</v>
      </c>
      <c r="M749" t="s">
        <v>8094</v>
      </c>
      <c r="N749" t="s">
        <v>8814</v>
      </c>
      <c r="O749" t="s">
        <v>9538</v>
      </c>
      <c r="P749">
        <v>6</v>
      </c>
      <c r="Q749">
        <v>1</v>
      </c>
      <c r="R749">
        <v>-1.27</v>
      </c>
      <c r="S749">
        <v>1.72</v>
      </c>
      <c r="T749">
        <v>357.39</v>
      </c>
      <c r="U749">
        <v>79.98</v>
      </c>
      <c r="V749">
        <v>3.06</v>
      </c>
      <c r="W749">
        <v>3.87</v>
      </c>
      <c r="X749">
        <v>0.33</v>
      </c>
      <c r="Y749">
        <v>3</v>
      </c>
      <c r="Z749" t="s">
        <v>5102</v>
      </c>
      <c r="AA749">
        <v>0</v>
      </c>
      <c r="AB749">
        <v>3</v>
      </c>
      <c r="AC749">
        <v>5.833333333333333</v>
      </c>
      <c r="AE749" t="s">
        <v>5110</v>
      </c>
      <c r="AH749">
        <v>0</v>
      </c>
      <c r="AI749">
        <v>0</v>
      </c>
    </row>
    <row r="750" spans="1:35">
      <c r="B750">
        <v>8650</v>
      </c>
      <c r="J750" t="s">
        <v>8038</v>
      </c>
      <c r="L750" t="s">
        <v>8070</v>
      </c>
      <c r="M750" t="s">
        <v>8094</v>
      </c>
      <c r="N750" t="s">
        <v>8815</v>
      </c>
      <c r="O750" t="s">
        <v>9539</v>
      </c>
    </row>
    <row r="751" spans="1:35">
      <c r="B751">
        <v>4630</v>
      </c>
      <c r="J751" t="s">
        <v>8038</v>
      </c>
      <c r="L751" t="s">
        <v>8070</v>
      </c>
      <c r="M751" t="s">
        <v>8094</v>
      </c>
      <c r="N751" t="s">
        <v>8816</v>
      </c>
      <c r="O751" t="s">
        <v>9540</v>
      </c>
    </row>
    <row r="752" spans="1:35">
      <c r="B752">
        <v>2200</v>
      </c>
      <c r="J752" t="s">
        <v>8038</v>
      </c>
      <c r="L752" t="s">
        <v>8070</v>
      </c>
      <c r="M752" t="s">
        <v>8094</v>
      </c>
      <c r="N752" t="s">
        <v>8817</v>
      </c>
      <c r="O752" t="s">
        <v>9541</v>
      </c>
    </row>
    <row r="753" spans="1:35">
      <c r="B753">
        <v>9770</v>
      </c>
      <c r="J753" t="s">
        <v>8038</v>
      </c>
      <c r="L753" t="s">
        <v>8070</v>
      </c>
      <c r="M753" t="s">
        <v>8094</v>
      </c>
      <c r="N753" t="s">
        <v>8818</v>
      </c>
      <c r="O753" t="s">
        <v>9542</v>
      </c>
    </row>
    <row r="754" spans="1:35">
      <c r="A754" t="s">
        <v>8030</v>
      </c>
      <c r="B754">
        <v>1570</v>
      </c>
      <c r="J754" t="s">
        <v>8038</v>
      </c>
      <c r="L754" t="s">
        <v>8070</v>
      </c>
      <c r="M754" t="s">
        <v>8094</v>
      </c>
      <c r="N754" t="s">
        <v>8819</v>
      </c>
      <c r="O754" t="s">
        <v>9543</v>
      </c>
      <c r="P754">
        <v>5</v>
      </c>
      <c r="Q754">
        <v>0</v>
      </c>
      <c r="R754">
        <v>2.57</v>
      </c>
      <c r="S754">
        <v>2.57</v>
      </c>
      <c r="T754">
        <v>313.38</v>
      </c>
      <c r="U754">
        <v>42.68</v>
      </c>
      <c r="V754">
        <v>3.36</v>
      </c>
      <c r="X754">
        <v>0.55</v>
      </c>
      <c r="Y754">
        <v>3</v>
      </c>
      <c r="Z754" t="s">
        <v>5102</v>
      </c>
      <c r="AA754">
        <v>0</v>
      </c>
      <c r="AB754">
        <v>2</v>
      </c>
      <c r="AC754">
        <v>5.715</v>
      </c>
      <c r="AE754" t="s">
        <v>5108</v>
      </c>
      <c r="AH754">
        <v>0</v>
      </c>
      <c r="AI754">
        <v>0</v>
      </c>
    </row>
    <row r="755" spans="1:35">
      <c r="A755" t="s">
        <v>8031</v>
      </c>
      <c r="B755">
        <v>6300</v>
      </c>
      <c r="J755" t="s">
        <v>8038</v>
      </c>
      <c r="L755" t="s">
        <v>8070</v>
      </c>
      <c r="M755" t="s">
        <v>8094</v>
      </c>
      <c r="N755" t="s">
        <v>8820</v>
      </c>
      <c r="O755" t="s">
        <v>9544</v>
      </c>
      <c r="P755">
        <v>6</v>
      </c>
      <c r="Q755">
        <v>1</v>
      </c>
      <c r="R755">
        <v>1.42</v>
      </c>
      <c r="S755">
        <v>1.42</v>
      </c>
      <c r="T755">
        <v>328.39</v>
      </c>
      <c r="U755">
        <v>68.7</v>
      </c>
      <c r="V755">
        <v>2.94</v>
      </c>
      <c r="X755">
        <v>3.74</v>
      </c>
      <c r="Y755">
        <v>3</v>
      </c>
      <c r="Z755" t="s">
        <v>5102</v>
      </c>
      <c r="AA755">
        <v>0</v>
      </c>
      <c r="AB755">
        <v>2</v>
      </c>
      <c r="AC755">
        <v>5.833333333333333</v>
      </c>
      <c r="AE755" t="s">
        <v>5108</v>
      </c>
      <c r="AH755">
        <v>0</v>
      </c>
      <c r="AI755">
        <v>0</v>
      </c>
    </row>
  </sheetData>
  <conditionalFormatting sqref="AD1:AD757">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N26"/>
  <sheetViews>
    <sheetView workbookViewId="0"/>
  </sheetViews>
  <sheetFormatPr defaultRowHeight="15"/>
  <sheetData>
    <row r="1" spans="1:14">
      <c r="A1" s="5" t="s">
        <v>9548</v>
      </c>
      <c r="B1" s="5" t="s">
        <v>9549</v>
      </c>
      <c r="C1" s="5" t="s">
        <v>9550</v>
      </c>
      <c r="D1" s="5" t="s">
        <v>9551</v>
      </c>
      <c r="E1" s="5" t="s">
        <v>9552</v>
      </c>
      <c r="F1" s="5" t="s">
        <v>9553</v>
      </c>
      <c r="G1" s="5" t="s">
        <v>9554</v>
      </c>
      <c r="H1" s="5" t="s">
        <v>9555</v>
      </c>
      <c r="I1" s="5" t="s">
        <v>9556</v>
      </c>
      <c r="J1" s="5" t="s">
        <v>9557</v>
      </c>
      <c r="K1" s="5" t="s">
        <v>9558</v>
      </c>
      <c r="L1" s="5" t="s">
        <v>9559</v>
      </c>
      <c r="M1" s="5" t="s">
        <v>9560</v>
      </c>
      <c r="N1" s="5" t="s">
        <v>9561</v>
      </c>
    </row>
    <row r="2" spans="1:14">
      <c r="A2" t="s">
        <v>9562</v>
      </c>
      <c r="B2" t="s">
        <v>4555</v>
      </c>
      <c r="C2" t="s">
        <v>4556</v>
      </c>
      <c r="D2">
        <v>0.111</v>
      </c>
      <c r="E2" t="s">
        <v>4559</v>
      </c>
      <c r="F2" t="s">
        <v>9578</v>
      </c>
      <c r="G2" s="6" t="s">
        <v>9588</v>
      </c>
      <c r="H2" s="6" t="s">
        <v>9613</v>
      </c>
    </row>
    <row r="3" spans="1:14">
      <c r="A3" t="s">
        <v>9434</v>
      </c>
      <c r="B3" t="s">
        <v>4554</v>
      </c>
      <c r="C3" t="s">
        <v>4556</v>
      </c>
      <c r="D3">
        <v>5</v>
      </c>
      <c r="E3" t="s">
        <v>4559</v>
      </c>
      <c r="G3" s="6" t="s">
        <v>9589</v>
      </c>
      <c r="H3" s="6" t="s">
        <v>9614</v>
      </c>
      <c r="I3" s="6" t="s">
        <v>9629</v>
      </c>
      <c r="J3" s="6" t="s">
        <v>9643</v>
      </c>
    </row>
    <row r="4" spans="1:14">
      <c r="A4" t="s">
        <v>8831</v>
      </c>
      <c r="B4" t="s">
        <v>4553</v>
      </c>
      <c r="C4" t="s">
        <v>4556</v>
      </c>
      <c r="D4">
        <v>5.3</v>
      </c>
      <c r="E4" t="s">
        <v>4559</v>
      </c>
      <c r="F4" t="s">
        <v>9579</v>
      </c>
      <c r="G4" s="6" t="s">
        <v>9590</v>
      </c>
      <c r="H4" s="6" t="s">
        <v>9615</v>
      </c>
      <c r="I4" s="6" t="s">
        <v>9630</v>
      </c>
    </row>
    <row r="5" spans="1:14">
      <c r="A5" t="s">
        <v>9563</v>
      </c>
      <c r="B5" t="s">
        <v>4554</v>
      </c>
      <c r="C5" t="s">
        <v>4556</v>
      </c>
      <c r="D5">
        <v>5.7</v>
      </c>
      <c r="E5" t="s">
        <v>4559</v>
      </c>
      <c r="F5" t="s">
        <v>9580</v>
      </c>
      <c r="G5" s="6" t="s">
        <v>9591</v>
      </c>
      <c r="H5" s="6" t="s">
        <v>9616</v>
      </c>
      <c r="I5" s="6" t="s">
        <v>9631</v>
      </c>
    </row>
    <row r="6" spans="1:14">
      <c r="A6" t="s">
        <v>9564</v>
      </c>
      <c r="B6" t="s">
        <v>4554</v>
      </c>
      <c r="C6" t="s">
        <v>4556</v>
      </c>
      <c r="D6">
        <v>9</v>
      </c>
      <c r="E6" t="s">
        <v>4559</v>
      </c>
      <c r="G6" s="6" t="s">
        <v>9592</v>
      </c>
    </row>
    <row r="7" spans="1:14">
      <c r="A7" t="s">
        <v>9565</v>
      </c>
      <c r="B7" t="s">
        <v>4554</v>
      </c>
      <c r="C7" t="s">
        <v>4556</v>
      </c>
      <c r="D7">
        <v>25</v>
      </c>
      <c r="E7" t="s">
        <v>4559</v>
      </c>
      <c r="F7" t="s">
        <v>9581</v>
      </c>
      <c r="G7" s="6" t="s">
        <v>9593</v>
      </c>
      <c r="H7" s="6" t="s">
        <v>9617</v>
      </c>
      <c r="I7" s="6" t="s">
        <v>9632</v>
      </c>
      <c r="J7" s="6" t="s">
        <v>9644</v>
      </c>
    </row>
    <row r="8" spans="1:14">
      <c r="A8" t="s">
        <v>9566</v>
      </c>
      <c r="B8" t="s">
        <v>4554</v>
      </c>
      <c r="C8" t="s">
        <v>4556</v>
      </c>
      <c r="D8">
        <v>29</v>
      </c>
      <c r="E8" t="s">
        <v>4559</v>
      </c>
      <c r="G8" s="6" t="s">
        <v>9594</v>
      </c>
    </row>
    <row r="9" spans="1:14">
      <c r="A9" t="s">
        <v>9567</v>
      </c>
      <c r="B9" t="s">
        <v>4554</v>
      </c>
      <c r="C9" t="s">
        <v>4556</v>
      </c>
      <c r="D9">
        <v>30</v>
      </c>
      <c r="E9" t="s">
        <v>4559</v>
      </c>
      <c r="F9" t="s">
        <v>9582</v>
      </c>
      <c r="G9" s="6" t="s">
        <v>9595</v>
      </c>
      <c r="H9" s="6" t="s">
        <v>9618</v>
      </c>
      <c r="I9" s="6" t="s">
        <v>9633</v>
      </c>
    </row>
    <row r="10" spans="1:14">
      <c r="A10" t="s">
        <v>8837</v>
      </c>
      <c r="B10" t="s">
        <v>4554</v>
      </c>
      <c r="C10" t="s">
        <v>4556</v>
      </c>
      <c r="D10">
        <v>39.9</v>
      </c>
      <c r="E10" t="s">
        <v>4559</v>
      </c>
      <c r="F10" t="s">
        <v>9583</v>
      </c>
      <c r="G10" s="6" t="s">
        <v>9596</v>
      </c>
      <c r="H10" s="6" t="s">
        <v>9619</v>
      </c>
      <c r="I10" s="6" t="s">
        <v>9634</v>
      </c>
    </row>
    <row r="11" spans="1:14">
      <c r="A11" t="s">
        <v>9568</v>
      </c>
      <c r="B11" t="s">
        <v>4554</v>
      </c>
      <c r="C11" t="s">
        <v>4556</v>
      </c>
      <c r="D11">
        <v>60</v>
      </c>
      <c r="E11" t="s">
        <v>4559</v>
      </c>
      <c r="G11" s="6" t="s">
        <v>9597</v>
      </c>
    </row>
    <row r="12" spans="1:14">
      <c r="A12" t="s">
        <v>9569</v>
      </c>
      <c r="B12" t="s">
        <v>4554</v>
      </c>
      <c r="C12" t="s">
        <v>4556</v>
      </c>
      <c r="D12">
        <v>68</v>
      </c>
      <c r="E12" t="s">
        <v>4559</v>
      </c>
      <c r="G12" s="6" t="s">
        <v>9598</v>
      </c>
    </row>
    <row r="13" spans="1:14">
      <c r="A13" t="s">
        <v>8822</v>
      </c>
      <c r="B13" t="s">
        <v>4553</v>
      </c>
      <c r="C13" t="s">
        <v>4556</v>
      </c>
      <c r="D13">
        <v>170</v>
      </c>
      <c r="E13" t="s">
        <v>4559</v>
      </c>
      <c r="F13" t="s">
        <v>9584</v>
      </c>
      <c r="G13" s="6" t="s">
        <v>9599</v>
      </c>
      <c r="H13" s="6" t="s">
        <v>9620</v>
      </c>
      <c r="I13" s="6" t="s">
        <v>9635</v>
      </c>
      <c r="J13" s="6" t="s">
        <v>9645</v>
      </c>
      <c r="K13" s="6" t="s">
        <v>9651</v>
      </c>
      <c r="L13" s="6" t="s">
        <v>9654</v>
      </c>
    </row>
    <row r="14" spans="1:14">
      <c r="A14" t="s">
        <v>9570</v>
      </c>
      <c r="B14" t="s">
        <v>4555</v>
      </c>
      <c r="C14" t="s">
        <v>4556</v>
      </c>
      <c r="D14">
        <v>179</v>
      </c>
      <c r="E14" t="s">
        <v>4559</v>
      </c>
      <c r="F14" t="s">
        <v>9585</v>
      </c>
      <c r="G14" s="6" t="s">
        <v>9600</v>
      </c>
      <c r="H14" s="6" t="s">
        <v>9621</v>
      </c>
    </row>
    <row r="15" spans="1:14">
      <c r="A15" t="s">
        <v>9436</v>
      </c>
      <c r="B15" t="s">
        <v>4554</v>
      </c>
      <c r="C15" t="s">
        <v>4556</v>
      </c>
      <c r="D15">
        <v>202</v>
      </c>
      <c r="E15" t="s">
        <v>4559</v>
      </c>
      <c r="G15" s="6" t="s">
        <v>9601</v>
      </c>
      <c r="H15" s="6" t="s">
        <v>9622</v>
      </c>
      <c r="I15" s="6" t="s">
        <v>9636</v>
      </c>
    </row>
    <row r="16" spans="1:14">
      <c r="A16" t="s">
        <v>8824</v>
      </c>
      <c r="B16" t="s">
        <v>4553</v>
      </c>
      <c r="C16" t="s">
        <v>4556</v>
      </c>
      <c r="D16">
        <v>210</v>
      </c>
      <c r="E16" t="s">
        <v>4559</v>
      </c>
      <c r="F16" t="s">
        <v>9586</v>
      </c>
      <c r="G16" s="6" t="s">
        <v>9602</v>
      </c>
      <c r="H16" s="6" t="s">
        <v>9623</v>
      </c>
      <c r="I16" s="6" t="s">
        <v>9637</v>
      </c>
      <c r="J16" s="6" t="s">
        <v>9646</v>
      </c>
      <c r="K16" s="6" t="s">
        <v>9652</v>
      </c>
    </row>
    <row r="17" spans="1:14">
      <c r="A17" t="s">
        <v>8821</v>
      </c>
      <c r="B17" t="s">
        <v>4553</v>
      </c>
      <c r="C17" t="s">
        <v>4556</v>
      </c>
      <c r="D17">
        <v>280</v>
      </c>
      <c r="E17" t="s">
        <v>4559</v>
      </c>
      <c r="G17" s="6" t="s">
        <v>9603</v>
      </c>
      <c r="H17" s="6" t="s">
        <v>9624</v>
      </c>
      <c r="I17" s="6" t="s">
        <v>9638</v>
      </c>
      <c r="J17" s="6" t="s">
        <v>9647</v>
      </c>
      <c r="K17" s="6" t="s">
        <v>9653</v>
      </c>
      <c r="L17" s="6" t="s">
        <v>9655</v>
      </c>
      <c r="M17" s="6" t="s">
        <v>9656</v>
      </c>
      <c r="N17" s="6" t="s">
        <v>9657</v>
      </c>
    </row>
    <row r="18" spans="1:14">
      <c r="A18" t="s">
        <v>9571</v>
      </c>
      <c r="B18" t="s">
        <v>4553</v>
      </c>
      <c r="C18" t="s">
        <v>4556</v>
      </c>
      <c r="D18">
        <v>470</v>
      </c>
      <c r="E18" t="s">
        <v>4559</v>
      </c>
      <c r="G18" s="6" t="s">
        <v>9604</v>
      </c>
      <c r="H18" s="6" t="s">
        <v>9625</v>
      </c>
      <c r="I18" s="6" t="s">
        <v>9639</v>
      </c>
      <c r="J18" s="6" t="s">
        <v>9648</v>
      </c>
    </row>
    <row r="19" spans="1:14">
      <c r="A19" t="s">
        <v>9438</v>
      </c>
      <c r="B19" t="s">
        <v>4554</v>
      </c>
      <c r="C19" t="s">
        <v>4556</v>
      </c>
      <c r="D19">
        <v>575</v>
      </c>
      <c r="E19" t="s">
        <v>4559</v>
      </c>
      <c r="G19" s="6" t="s">
        <v>9605</v>
      </c>
    </row>
    <row r="20" spans="1:14">
      <c r="A20" t="s">
        <v>9572</v>
      </c>
      <c r="B20" t="s">
        <v>4554</v>
      </c>
      <c r="C20" t="s">
        <v>4556</v>
      </c>
      <c r="D20">
        <v>1170</v>
      </c>
      <c r="E20" t="s">
        <v>4559</v>
      </c>
      <c r="G20" s="6" t="s">
        <v>9606</v>
      </c>
    </row>
    <row r="21" spans="1:14">
      <c r="A21" t="s">
        <v>9573</v>
      </c>
      <c r="B21" t="s">
        <v>4553</v>
      </c>
      <c r="C21" t="s">
        <v>4556</v>
      </c>
      <c r="D21">
        <v>1900</v>
      </c>
      <c r="E21" t="s">
        <v>4559</v>
      </c>
      <c r="F21" t="s">
        <v>9587</v>
      </c>
      <c r="G21" s="6" t="s">
        <v>9607</v>
      </c>
      <c r="H21" s="6" t="s">
        <v>9626</v>
      </c>
      <c r="I21" s="6" t="s">
        <v>9640</v>
      </c>
      <c r="J21" s="6" t="s">
        <v>9649</v>
      </c>
    </row>
    <row r="22" spans="1:14">
      <c r="A22" t="s">
        <v>9574</v>
      </c>
      <c r="B22" t="s">
        <v>4554</v>
      </c>
      <c r="C22" t="s">
        <v>4556</v>
      </c>
      <c r="D22">
        <v>2512</v>
      </c>
      <c r="E22" t="s">
        <v>4559</v>
      </c>
      <c r="G22" s="6" t="s">
        <v>9608</v>
      </c>
    </row>
    <row r="23" spans="1:14">
      <c r="A23" t="s">
        <v>9575</v>
      </c>
      <c r="B23" t="s">
        <v>4554</v>
      </c>
      <c r="C23" t="s">
        <v>4556</v>
      </c>
      <c r="D23">
        <v>2512</v>
      </c>
      <c r="E23" t="s">
        <v>4559</v>
      </c>
      <c r="G23" s="6" t="s">
        <v>9609</v>
      </c>
      <c r="H23" s="6" t="s">
        <v>9627</v>
      </c>
      <c r="I23" s="6" t="s">
        <v>9641</v>
      </c>
    </row>
    <row r="24" spans="1:14">
      <c r="A24" t="s">
        <v>9576</v>
      </c>
      <c r="B24" t="s">
        <v>4554</v>
      </c>
      <c r="C24" t="s">
        <v>4556</v>
      </c>
      <c r="D24">
        <v>3600</v>
      </c>
      <c r="E24" t="s">
        <v>4559</v>
      </c>
      <c r="G24" s="6" t="s">
        <v>9610</v>
      </c>
      <c r="H24" s="6" t="s">
        <v>9628</v>
      </c>
      <c r="I24" s="6" t="s">
        <v>9642</v>
      </c>
      <c r="J24" s="6" t="s">
        <v>9650</v>
      </c>
    </row>
    <row r="25" spans="1:14">
      <c r="A25" t="s">
        <v>8845</v>
      </c>
      <c r="B25" t="s">
        <v>4554</v>
      </c>
      <c r="C25" t="s">
        <v>4556</v>
      </c>
      <c r="D25">
        <v>8500</v>
      </c>
      <c r="E25" t="s">
        <v>4559</v>
      </c>
      <c r="G25" s="6" t="s">
        <v>9611</v>
      </c>
    </row>
    <row r="26" spans="1:14">
      <c r="A26" t="s">
        <v>9577</v>
      </c>
      <c r="B26" t="s">
        <v>4554</v>
      </c>
      <c r="C26" t="s">
        <v>4556</v>
      </c>
      <c r="D26">
        <v>10000</v>
      </c>
      <c r="E26" t="s">
        <v>4559</v>
      </c>
      <c r="G26" s="6" t="s">
        <v>9612</v>
      </c>
    </row>
  </sheetData>
  <hyperlinks>
    <hyperlink ref="G2" r:id="rId1"/>
    <hyperlink ref="H2" r:id="rId2"/>
    <hyperlink ref="G3" r:id="rId3"/>
    <hyperlink ref="H3" r:id="rId4"/>
    <hyperlink ref="I3" r:id="rId5"/>
    <hyperlink ref="J3" r:id="rId6"/>
    <hyperlink ref="G4" r:id="rId7"/>
    <hyperlink ref="H4" r:id="rId8"/>
    <hyperlink ref="I4" r:id="rId9"/>
    <hyperlink ref="G5" r:id="rId10"/>
    <hyperlink ref="H5" r:id="rId11"/>
    <hyperlink ref="I5" r:id="rId12"/>
    <hyperlink ref="G6" r:id="rId13"/>
    <hyperlink ref="G7" r:id="rId14"/>
    <hyperlink ref="H7" r:id="rId15"/>
    <hyperlink ref="I7" r:id="rId16"/>
    <hyperlink ref="J7" r:id="rId17"/>
    <hyperlink ref="G8" r:id="rId18"/>
    <hyperlink ref="G9" r:id="rId19"/>
    <hyperlink ref="H9" r:id="rId20"/>
    <hyperlink ref="I9" r:id="rId21"/>
    <hyperlink ref="G10" r:id="rId22"/>
    <hyperlink ref="H10" r:id="rId23"/>
    <hyperlink ref="I10" r:id="rId24"/>
    <hyperlink ref="G11" r:id="rId25"/>
    <hyperlink ref="G12" r:id="rId26"/>
    <hyperlink ref="G13" r:id="rId27"/>
    <hyperlink ref="H13" r:id="rId28"/>
    <hyperlink ref="I13" r:id="rId29"/>
    <hyperlink ref="J13" r:id="rId30"/>
    <hyperlink ref="K13" r:id="rId31"/>
    <hyperlink ref="L13" r:id="rId32"/>
    <hyperlink ref="G14" r:id="rId33"/>
    <hyperlink ref="H14" r:id="rId34"/>
    <hyperlink ref="G15" r:id="rId35"/>
    <hyperlink ref="H15" r:id="rId36"/>
    <hyperlink ref="I15" r:id="rId37"/>
    <hyperlink ref="G16" r:id="rId38"/>
    <hyperlink ref="H16" r:id="rId39"/>
    <hyperlink ref="I16" r:id="rId40"/>
    <hyperlink ref="J16" r:id="rId41"/>
    <hyperlink ref="K16" r:id="rId42"/>
    <hyperlink ref="G17" r:id="rId43"/>
    <hyperlink ref="H17" r:id="rId44"/>
    <hyperlink ref="I17" r:id="rId45"/>
    <hyperlink ref="J17" r:id="rId46"/>
    <hyperlink ref="K17" r:id="rId47"/>
    <hyperlink ref="L17" r:id="rId48"/>
    <hyperlink ref="M17" r:id="rId49"/>
    <hyperlink ref="N17" r:id="rId50"/>
    <hyperlink ref="G18" r:id="rId51"/>
    <hyperlink ref="H18" r:id="rId52"/>
    <hyperlink ref="I18" r:id="rId53"/>
    <hyperlink ref="J18" r:id="rId54"/>
    <hyperlink ref="G19" r:id="rId55"/>
    <hyperlink ref="G20" r:id="rId56"/>
    <hyperlink ref="G21" r:id="rId57"/>
    <hyperlink ref="H21" r:id="rId58"/>
    <hyperlink ref="I21" r:id="rId59"/>
    <hyperlink ref="J21" r:id="rId60"/>
    <hyperlink ref="G22" r:id="rId61"/>
    <hyperlink ref="G23" r:id="rId62"/>
    <hyperlink ref="H23" r:id="rId63"/>
    <hyperlink ref="I23" r:id="rId64"/>
    <hyperlink ref="G24" r:id="rId65"/>
    <hyperlink ref="H24" r:id="rId66"/>
    <hyperlink ref="I24" r:id="rId67"/>
    <hyperlink ref="J24" r:id="rId68"/>
    <hyperlink ref="G25" r:id="rId69"/>
    <hyperlink ref="G26" r:id="rId70"/>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7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489</v>
      </c>
      <c r="C2" t="s">
        <v>748</v>
      </c>
      <c r="D2" t="b">
        <v>1</v>
      </c>
      <c r="E2" t="b">
        <v>0</v>
      </c>
      <c r="F2" t="b">
        <v>0</v>
      </c>
      <c r="G2" t="b">
        <v>0</v>
      </c>
      <c r="H2" t="b">
        <v>0</v>
      </c>
      <c r="I2" t="b">
        <v>0</v>
      </c>
      <c r="J2" t="b">
        <v>0</v>
      </c>
      <c r="K2" t="b">
        <v>0</v>
      </c>
      <c r="L2" t="b">
        <v>0</v>
      </c>
      <c r="N2" t="s">
        <v>1201</v>
      </c>
      <c r="O2" t="s">
        <v>1660</v>
      </c>
      <c r="P2" t="s">
        <v>2126</v>
      </c>
      <c r="Q2" s="6" t="s">
        <v>2582</v>
      </c>
      <c r="S2" t="s">
        <v>3477</v>
      </c>
    </row>
    <row r="3" spans="1:19">
      <c r="A3" t="s">
        <v>20</v>
      </c>
      <c r="B3" t="s">
        <v>490</v>
      </c>
      <c r="C3" t="s">
        <v>748</v>
      </c>
      <c r="D3" t="b">
        <v>1</v>
      </c>
      <c r="E3" t="b">
        <v>0</v>
      </c>
      <c r="F3" t="b">
        <v>0</v>
      </c>
      <c r="G3" t="b">
        <v>0</v>
      </c>
      <c r="H3" t="b">
        <v>0</v>
      </c>
      <c r="I3" t="b">
        <v>0</v>
      </c>
      <c r="J3" t="b">
        <v>1</v>
      </c>
      <c r="K3" t="b">
        <v>0</v>
      </c>
      <c r="L3" t="b">
        <v>0</v>
      </c>
      <c r="M3" t="s">
        <v>770</v>
      </c>
      <c r="N3" t="s">
        <v>1202</v>
      </c>
      <c r="O3" t="s">
        <v>1661</v>
      </c>
      <c r="P3" t="s">
        <v>2127</v>
      </c>
      <c r="Q3" s="6" t="s">
        <v>2583</v>
      </c>
      <c r="S3" t="s">
        <v>3478</v>
      </c>
    </row>
    <row r="4" spans="1:19">
      <c r="A4" t="s">
        <v>21</v>
      </c>
      <c r="B4" t="s">
        <v>491</v>
      </c>
      <c r="C4" t="s">
        <v>748</v>
      </c>
      <c r="D4" t="b">
        <v>1</v>
      </c>
      <c r="E4" t="b">
        <v>0</v>
      </c>
      <c r="F4" t="b">
        <v>0</v>
      </c>
      <c r="G4" t="b">
        <v>0</v>
      </c>
      <c r="H4" t="b">
        <v>0</v>
      </c>
      <c r="I4" t="b">
        <v>0</v>
      </c>
      <c r="J4" t="b">
        <v>0</v>
      </c>
      <c r="K4" t="b">
        <v>0</v>
      </c>
      <c r="L4" t="b">
        <v>0</v>
      </c>
      <c r="M4" t="s">
        <v>771</v>
      </c>
      <c r="N4" t="s">
        <v>1203</v>
      </c>
      <c r="O4" t="s">
        <v>1662</v>
      </c>
      <c r="P4" t="s">
        <v>2128</v>
      </c>
      <c r="Q4" s="6" t="s">
        <v>2584</v>
      </c>
      <c r="R4" t="s">
        <v>3052</v>
      </c>
      <c r="S4" t="s">
        <v>3479</v>
      </c>
    </row>
    <row r="5" spans="1:19">
      <c r="A5" t="s">
        <v>22</v>
      </c>
      <c r="B5" t="s">
        <v>492</v>
      </c>
      <c r="C5" t="s">
        <v>748</v>
      </c>
      <c r="D5" t="b">
        <v>1</v>
      </c>
      <c r="E5" t="b">
        <v>0</v>
      </c>
      <c r="F5" t="b">
        <v>0</v>
      </c>
      <c r="G5" t="b">
        <v>0</v>
      </c>
      <c r="H5" t="b">
        <v>0</v>
      </c>
      <c r="I5" t="b">
        <v>0</v>
      </c>
      <c r="J5" t="b">
        <v>0</v>
      </c>
      <c r="K5" t="b">
        <v>0</v>
      </c>
      <c r="L5" t="b">
        <v>0</v>
      </c>
      <c r="M5" t="s">
        <v>772</v>
      </c>
      <c r="N5" t="s">
        <v>1204</v>
      </c>
      <c r="O5" t="s">
        <v>1663</v>
      </c>
      <c r="P5" t="s">
        <v>2129</v>
      </c>
      <c r="Q5" s="6" t="s">
        <v>2585</v>
      </c>
      <c r="R5" t="s">
        <v>3053</v>
      </c>
      <c r="S5" t="s">
        <v>3480</v>
      </c>
    </row>
    <row r="6" spans="1:19">
      <c r="A6" t="s">
        <v>23</v>
      </c>
      <c r="B6" t="s">
        <v>493</v>
      </c>
      <c r="C6" t="s">
        <v>748</v>
      </c>
      <c r="D6" t="b">
        <v>1</v>
      </c>
      <c r="E6" t="b">
        <v>0</v>
      </c>
      <c r="F6" t="b">
        <v>0</v>
      </c>
      <c r="G6" t="b">
        <v>0</v>
      </c>
      <c r="H6" t="b">
        <v>0</v>
      </c>
      <c r="I6" t="b">
        <v>0</v>
      </c>
      <c r="J6" t="b">
        <v>0</v>
      </c>
      <c r="K6" t="b">
        <v>0</v>
      </c>
      <c r="L6" t="b">
        <v>0</v>
      </c>
      <c r="M6" t="s">
        <v>773</v>
      </c>
      <c r="N6" t="s">
        <v>1205</v>
      </c>
      <c r="O6" t="s">
        <v>1664</v>
      </c>
      <c r="P6" t="s">
        <v>2130</v>
      </c>
      <c r="Q6" s="6" t="s">
        <v>2586</v>
      </c>
      <c r="R6" t="s">
        <v>3054</v>
      </c>
      <c r="S6" t="s">
        <v>3481</v>
      </c>
    </row>
    <row r="7" spans="1:19">
      <c r="A7" t="s">
        <v>24</v>
      </c>
      <c r="B7" t="s">
        <v>494</v>
      </c>
      <c r="C7" t="s">
        <v>748</v>
      </c>
      <c r="D7" t="b">
        <v>1</v>
      </c>
      <c r="E7" t="b">
        <v>0</v>
      </c>
      <c r="F7" t="b">
        <v>0</v>
      </c>
      <c r="G7" t="b">
        <v>0</v>
      </c>
      <c r="H7" t="b">
        <v>0</v>
      </c>
      <c r="I7" t="b">
        <v>0</v>
      </c>
      <c r="J7" t="b">
        <v>0</v>
      </c>
      <c r="K7" t="b">
        <v>0</v>
      </c>
      <c r="L7" t="b">
        <v>0</v>
      </c>
      <c r="N7" t="s">
        <v>1206</v>
      </c>
      <c r="O7" t="s">
        <v>1665</v>
      </c>
      <c r="P7" t="s">
        <v>2131</v>
      </c>
      <c r="Q7" s="6" t="s">
        <v>2587</v>
      </c>
      <c r="S7" t="s">
        <v>3482</v>
      </c>
    </row>
    <row r="8" spans="1:19">
      <c r="A8" t="s">
        <v>25</v>
      </c>
      <c r="B8" t="s">
        <v>495</v>
      </c>
      <c r="C8" t="s">
        <v>748</v>
      </c>
      <c r="D8" t="b">
        <v>1</v>
      </c>
      <c r="E8" t="b">
        <v>0</v>
      </c>
      <c r="F8" t="b">
        <v>0</v>
      </c>
      <c r="G8" t="b">
        <v>1</v>
      </c>
      <c r="H8" t="b">
        <v>0</v>
      </c>
      <c r="I8" t="b">
        <v>0</v>
      </c>
      <c r="J8" t="b">
        <v>0</v>
      </c>
      <c r="K8" t="b">
        <v>0</v>
      </c>
      <c r="L8" t="b">
        <v>0</v>
      </c>
      <c r="M8" t="s">
        <v>774</v>
      </c>
      <c r="N8" t="s">
        <v>1207</v>
      </c>
      <c r="O8" t="s">
        <v>1666</v>
      </c>
      <c r="P8" t="s">
        <v>2132</v>
      </c>
      <c r="Q8" s="6" t="s">
        <v>2588</v>
      </c>
      <c r="R8" t="s">
        <v>3055</v>
      </c>
      <c r="S8" t="s">
        <v>3483</v>
      </c>
    </row>
    <row r="9" spans="1:19">
      <c r="A9" t="s">
        <v>26</v>
      </c>
      <c r="B9" t="s">
        <v>496</v>
      </c>
      <c r="C9" t="s">
        <v>748</v>
      </c>
      <c r="D9" t="b">
        <v>1</v>
      </c>
      <c r="E9" t="b">
        <v>0</v>
      </c>
      <c r="F9" t="b">
        <v>0</v>
      </c>
      <c r="G9" t="b">
        <v>0</v>
      </c>
      <c r="H9" t="b">
        <v>0</v>
      </c>
      <c r="I9" t="b">
        <v>0</v>
      </c>
      <c r="J9" t="b">
        <v>0</v>
      </c>
      <c r="K9" t="b">
        <v>0</v>
      </c>
      <c r="L9" t="b">
        <v>0</v>
      </c>
      <c r="N9" t="s">
        <v>1208</v>
      </c>
      <c r="O9" t="s">
        <v>1667</v>
      </c>
      <c r="P9" t="s">
        <v>2133</v>
      </c>
      <c r="Q9" s="6" t="s">
        <v>2589</v>
      </c>
      <c r="S9" t="s">
        <v>3484</v>
      </c>
    </row>
    <row r="10" spans="1:19">
      <c r="A10" t="s">
        <v>27</v>
      </c>
      <c r="B10" t="s">
        <v>497</v>
      </c>
      <c r="C10" t="s">
        <v>748</v>
      </c>
      <c r="D10" t="b">
        <v>1</v>
      </c>
      <c r="E10" t="b">
        <v>0</v>
      </c>
      <c r="F10" t="b">
        <v>0</v>
      </c>
      <c r="G10" t="b">
        <v>0</v>
      </c>
      <c r="H10" t="b">
        <v>0</v>
      </c>
      <c r="I10" t="b">
        <v>0</v>
      </c>
      <c r="J10" t="b">
        <v>0</v>
      </c>
      <c r="K10" t="b">
        <v>0</v>
      </c>
      <c r="L10" t="b">
        <v>0</v>
      </c>
      <c r="M10" t="s">
        <v>775</v>
      </c>
      <c r="N10" t="s">
        <v>1209</v>
      </c>
      <c r="O10" t="s">
        <v>1668</v>
      </c>
      <c r="P10" t="s">
        <v>2134</v>
      </c>
      <c r="Q10" s="6" t="s">
        <v>2590</v>
      </c>
      <c r="S10" t="s">
        <v>3485</v>
      </c>
    </row>
    <row r="11" spans="1:19">
      <c r="A11" t="s">
        <v>28</v>
      </c>
      <c r="B11" t="s">
        <v>498</v>
      </c>
      <c r="C11" t="s">
        <v>748</v>
      </c>
      <c r="D11" t="b">
        <v>1</v>
      </c>
      <c r="E11" t="b">
        <v>0</v>
      </c>
      <c r="F11" t="b">
        <v>0</v>
      </c>
      <c r="G11" t="b">
        <v>0</v>
      </c>
      <c r="H11" t="b">
        <v>0</v>
      </c>
      <c r="I11" t="b">
        <v>0</v>
      </c>
      <c r="J11" t="b">
        <v>0</v>
      </c>
      <c r="K11" t="b">
        <v>0</v>
      </c>
      <c r="L11" t="b">
        <v>0</v>
      </c>
      <c r="N11" t="s">
        <v>1210</v>
      </c>
      <c r="O11" t="s">
        <v>1669</v>
      </c>
      <c r="P11" t="s">
        <v>2135</v>
      </c>
      <c r="Q11" s="6" t="s">
        <v>2591</v>
      </c>
      <c r="S11" t="s">
        <v>3486</v>
      </c>
    </row>
    <row r="12" spans="1:19">
      <c r="A12" t="s">
        <v>29</v>
      </c>
      <c r="B12" t="s">
        <v>499</v>
      </c>
      <c r="C12" t="s">
        <v>748</v>
      </c>
      <c r="D12" t="b">
        <v>1</v>
      </c>
      <c r="E12" t="b">
        <v>0</v>
      </c>
      <c r="F12" t="b">
        <v>0</v>
      </c>
      <c r="G12" t="b">
        <v>0</v>
      </c>
      <c r="H12" t="b">
        <v>0</v>
      </c>
      <c r="I12" t="b">
        <v>0</v>
      </c>
      <c r="J12" t="b">
        <v>0</v>
      </c>
      <c r="K12" t="b">
        <v>0</v>
      </c>
      <c r="L12" t="b">
        <v>0</v>
      </c>
      <c r="N12" t="s">
        <v>1211</v>
      </c>
      <c r="O12" t="s">
        <v>1670</v>
      </c>
      <c r="P12" t="s">
        <v>2136</v>
      </c>
      <c r="Q12" s="6" t="s">
        <v>2592</v>
      </c>
      <c r="S12" t="s">
        <v>3487</v>
      </c>
    </row>
    <row r="13" spans="1:19">
      <c r="A13" t="s">
        <v>30</v>
      </c>
      <c r="B13" t="s">
        <v>500</v>
      </c>
      <c r="C13" t="s">
        <v>748</v>
      </c>
      <c r="D13" t="b">
        <v>1</v>
      </c>
      <c r="E13" t="b">
        <v>0</v>
      </c>
      <c r="F13" t="b">
        <v>0</v>
      </c>
      <c r="G13" t="b">
        <v>0</v>
      </c>
      <c r="H13" t="b">
        <v>0</v>
      </c>
      <c r="I13" t="b">
        <v>0</v>
      </c>
      <c r="J13" t="b">
        <v>0</v>
      </c>
      <c r="K13" t="b">
        <v>0</v>
      </c>
      <c r="L13" t="b">
        <v>0</v>
      </c>
      <c r="N13" t="s">
        <v>1212</v>
      </c>
      <c r="O13" t="s">
        <v>1671</v>
      </c>
      <c r="P13" t="s">
        <v>2137</v>
      </c>
      <c r="Q13" s="6" t="s">
        <v>2593</v>
      </c>
      <c r="S13" t="s">
        <v>3488</v>
      </c>
    </row>
    <row r="14" spans="1:19">
      <c r="A14" t="s">
        <v>31</v>
      </c>
      <c r="B14" t="s">
        <v>501</v>
      </c>
      <c r="C14" t="s">
        <v>748</v>
      </c>
      <c r="D14" t="b">
        <v>1</v>
      </c>
      <c r="E14" t="b">
        <v>0</v>
      </c>
      <c r="F14" t="b">
        <v>0</v>
      </c>
      <c r="G14" t="b">
        <v>0</v>
      </c>
      <c r="H14" t="b">
        <v>0</v>
      </c>
      <c r="I14" t="b">
        <v>0</v>
      </c>
      <c r="J14" t="b">
        <v>0</v>
      </c>
      <c r="K14" t="b">
        <v>0</v>
      </c>
      <c r="L14" t="b">
        <v>0</v>
      </c>
      <c r="N14" t="s">
        <v>1213</v>
      </c>
      <c r="O14" t="s">
        <v>1672</v>
      </c>
      <c r="P14" t="s">
        <v>2138</v>
      </c>
      <c r="Q14" s="6" t="s">
        <v>2594</v>
      </c>
      <c r="S14" t="s">
        <v>3489</v>
      </c>
    </row>
    <row r="15" spans="1:19">
      <c r="A15" t="s">
        <v>32</v>
      </c>
      <c r="B15" t="s">
        <v>502</v>
      </c>
      <c r="C15" t="s">
        <v>748</v>
      </c>
      <c r="D15" t="b">
        <v>1</v>
      </c>
      <c r="E15" t="b">
        <v>0</v>
      </c>
      <c r="F15" t="b">
        <v>0</v>
      </c>
      <c r="G15" t="b">
        <v>0</v>
      </c>
      <c r="H15" t="b">
        <v>0</v>
      </c>
      <c r="I15" t="b">
        <v>0</v>
      </c>
      <c r="J15" t="b">
        <v>0</v>
      </c>
      <c r="K15" t="b">
        <v>0</v>
      </c>
      <c r="L15" t="b">
        <v>0</v>
      </c>
      <c r="M15" t="s">
        <v>776</v>
      </c>
      <c r="N15" t="s">
        <v>1214</v>
      </c>
      <c r="O15" t="s">
        <v>1673</v>
      </c>
      <c r="P15" t="s">
        <v>2139</v>
      </c>
      <c r="Q15" s="6" t="s">
        <v>2595</v>
      </c>
    </row>
    <row r="16" spans="1:19">
      <c r="A16" t="s">
        <v>33</v>
      </c>
      <c r="B16" t="s">
        <v>503</v>
      </c>
      <c r="C16" t="s">
        <v>748</v>
      </c>
      <c r="D16" t="b">
        <v>1</v>
      </c>
      <c r="E16" t="b">
        <v>0</v>
      </c>
      <c r="F16" t="b">
        <v>0</v>
      </c>
      <c r="G16" t="b">
        <v>0</v>
      </c>
      <c r="H16" t="b">
        <v>0</v>
      </c>
      <c r="I16" t="b">
        <v>0</v>
      </c>
      <c r="J16" t="b">
        <v>0</v>
      </c>
      <c r="K16" t="b">
        <v>0</v>
      </c>
      <c r="L16" t="b">
        <v>0</v>
      </c>
      <c r="M16" t="s">
        <v>776</v>
      </c>
      <c r="N16" t="s">
        <v>1215</v>
      </c>
      <c r="O16" t="s">
        <v>1674</v>
      </c>
      <c r="P16" t="s">
        <v>2140</v>
      </c>
      <c r="Q16" s="6" t="s">
        <v>2596</v>
      </c>
    </row>
    <row r="17" spans="1:19">
      <c r="A17" t="s">
        <v>34</v>
      </c>
      <c r="B17" t="s">
        <v>504</v>
      </c>
      <c r="C17" t="s">
        <v>748</v>
      </c>
      <c r="D17" t="b">
        <v>1</v>
      </c>
      <c r="E17" t="b">
        <v>0</v>
      </c>
      <c r="F17" t="b">
        <v>0</v>
      </c>
      <c r="G17" t="b">
        <v>0</v>
      </c>
      <c r="H17" t="b">
        <v>0</v>
      </c>
      <c r="I17" t="b">
        <v>0</v>
      </c>
      <c r="J17" t="b">
        <v>0</v>
      </c>
      <c r="K17" t="b">
        <v>0</v>
      </c>
      <c r="L17" t="b">
        <v>0</v>
      </c>
      <c r="M17" t="s">
        <v>777</v>
      </c>
      <c r="N17" t="s">
        <v>1216</v>
      </c>
      <c r="O17" t="s">
        <v>1675</v>
      </c>
      <c r="P17" t="s">
        <v>2141</v>
      </c>
      <c r="Q17" s="6" t="s">
        <v>2597</v>
      </c>
      <c r="S17" t="s">
        <v>3490</v>
      </c>
    </row>
    <row r="18" spans="1:19">
      <c r="A18" t="s">
        <v>35</v>
      </c>
      <c r="B18" t="s">
        <v>505</v>
      </c>
      <c r="C18" t="s">
        <v>748</v>
      </c>
      <c r="D18" t="b">
        <v>1</v>
      </c>
      <c r="E18" t="b">
        <v>0</v>
      </c>
      <c r="F18" t="b">
        <v>0</v>
      </c>
      <c r="G18" t="b">
        <v>0</v>
      </c>
      <c r="H18" t="b">
        <v>0</v>
      </c>
      <c r="I18" t="b">
        <v>0</v>
      </c>
      <c r="J18" t="b">
        <v>0</v>
      </c>
      <c r="K18" t="b">
        <v>0</v>
      </c>
      <c r="L18" t="b">
        <v>0</v>
      </c>
      <c r="M18" t="s">
        <v>778</v>
      </c>
      <c r="N18" t="s">
        <v>1217</v>
      </c>
      <c r="O18" t="s">
        <v>1676</v>
      </c>
      <c r="P18" t="s">
        <v>2142</v>
      </c>
      <c r="Q18" s="6" t="s">
        <v>2598</v>
      </c>
      <c r="R18" t="s">
        <v>3056</v>
      </c>
      <c r="S18" t="s">
        <v>3491</v>
      </c>
    </row>
    <row r="19" spans="1:19">
      <c r="A19" t="s">
        <v>36</v>
      </c>
      <c r="B19" t="s">
        <v>506</v>
      </c>
      <c r="C19" t="s">
        <v>748</v>
      </c>
      <c r="D19" t="b">
        <v>1</v>
      </c>
      <c r="E19" t="b">
        <v>0</v>
      </c>
      <c r="F19" t="b">
        <v>0</v>
      </c>
      <c r="G19" t="b">
        <v>0</v>
      </c>
      <c r="H19" t="b">
        <v>0</v>
      </c>
      <c r="I19" t="b">
        <v>0</v>
      </c>
      <c r="J19" t="b">
        <v>0</v>
      </c>
      <c r="K19" t="b">
        <v>0</v>
      </c>
      <c r="L19" t="b">
        <v>0</v>
      </c>
      <c r="M19" t="s">
        <v>776</v>
      </c>
      <c r="N19" t="s">
        <v>1218</v>
      </c>
      <c r="O19" t="s">
        <v>1677</v>
      </c>
      <c r="P19" t="s">
        <v>2143</v>
      </c>
      <c r="Q19" s="6" t="s">
        <v>2599</v>
      </c>
    </row>
    <row r="20" spans="1:19">
      <c r="A20" t="s">
        <v>37</v>
      </c>
      <c r="B20" t="s">
        <v>507</v>
      </c>
      <c r="C20" t="s">
        <v>748</v>
      </c>
      <c r="D20" t="b">
        <v>1</v>
      </c>
      <c r="E20" t="b">
        <v>0</v>
      </c>
      <c r="F20" t="b">
        <v>0</v>
      </c>
      <c r="G20" t="b">
        <v>0</v>
      </c>
      <c r="H20" t="b">
        <v>0</v>
      </c>
      <c r="I20" t="b">
        <v>0</v>
      </c>
      <c r="J20" t="b">
        <v>0</v>
      </c>
      <c r="K20" t="b">
        <v>0</v>
      </c>
      <c r="L20" t="b">
        <v>0</v>
      </c>
      <c r="M20" t="s">
        <v>776</v>
      </c>
      <c r="N20" t="s">
        <v>1219</v>
      </c>
      <c r="O20" t="s">
        <v>1678</v>
      </c>
      <c r="P20" t="s">
        <v>2144</v>
      </c>
      <c r="Q20" s="6" t="s">
        <v>2600</v>
      </c>
    </row>
    <row r="21" spans="1:19">
      <c r="A21" t="s">
        <v>38</v>
      </c>
      <c r="B21" t="s">
        <v>508</v>
      </c>
      <c r="C21" t="s">
        <v>748</v>
      </c>
      <c r="D21" t="b">
        <v>1</v>
      </c>
      <c r="E21" t="b">
        <v>0</v>
      </c>
      <c r="F21" t="b">
        <v>0</v>
      </c>
      <c r="G21" t="b">
        <v>0</v>
      </c>
      <c r="H21" t="b">
        <v>0</v>
      </c>
      <c r="I21" t="b">
        <v>0</v>
      </c>
      <c r="J21" t="b">
        <v>0</v>
      </c>
      <c r="K21" t="b">
        <v>0</v>
      </c>
      <c r="L21" t="b">
        <v>0</v>
      </c>
      <c r="N21" t="s">
        <v>1220</v>
      </c>
      <c r="O21" t="s">
        <v>1679</v>
      </c>
      <c r="P21" t="s">
        <v>2145</v>
      </c>
      <c r="Q21" s="6" t="s">
        <v>2601</v>
      </c>
      <c r="S21" t="s">
        <v>3492</v>
      </c>
    </row>
    <row r="22" spans="1:19">
      <c r="A22" t="s">
        <v>39</v>
      </c>
      <c r="B22" t="s">
        <v>509</v>
      </c>
      <c r="C22" t="s">
        <v>748</v>
      </c>
      <c r="D22" t="b">
        <v>1</v>
      </c>
      <c r="E22" t="b">
        <v>0</v>
      </c>
      <c r="F22" t="b">
        <v>0</v>
      </c>
      <c r="G22" t="b">
        <v>0</v>
      </c>
      <c r="H22" t="b">
        <v>0</v>
      </c>
      <c r="I22" t="b">
        <v>0</v>
      </c>
      <c r="J22" t="b">
        <v>0</v>
      </c>
      <c r="K22" t="b">
        <v>0</v>
      </c>
      <c r="L22" t="b">
        <v>0</v>
      </c>
      <c r="N22" t="s">
        <v>1221</v>
      </c>
      <c r="O22" t="s">
        <v>1680</v>
      </c>
      <c r="P22" t="s">
        <v>2146</v>
      </c>
      <c r="Q22" s="6" t="s">
        <v>2602</v>
      </c>
      <c r="S22" t="s">
        <v>3493</v>
      </c>
    </row>
    <row r="23" spans="1:19">
      <c r="A23" t="s">
        <v>40</v>
      </c>
      <c r="B23" t="s">
        <v>510</v>
      </c>
      <c r="C23" t="s">
        <v>748</v>
      </c>
      <c r="D23" t="b">
        <v>1</v>
      </c>
      <c r="E23" t="b">
        <v>0</v>
      </c>
      <c r="F23" t="b">
        <v>0</v>
      </c>
      <c r="G23" t="b">
        <v>0</v>
      </c>
      <c r="H23" t="b">
        <v>0</v>
      </c>
      <c r="I23" t="b">
        <v>0</v>
      </c>
      <c r="J23" t="b">
        <v>0</v>
      </c>
      <c r="K23" t="b">
        <v>0</v>
      </c>
      <c r="L23" t="b">
        <v>0</v>
      </c>
      <c r="M23" t="s">
        <v>779</v>
      </c>
      <c r="N23" t="s">
        <v>1222</v>
      </c>
      <c r="O23" t="s">
        <v>1681</v>
      </c>
      <c r="P23" t="s">
        <v>2147</v>
      </c>
      <c r="Q23" s="6" t="s">
        <v>2603</v>
      </c>
      <c r="R23" t="s">
        <v>3057</v>
      </c>
      <c r="S23" t="s">
        <v>3494</v>
      </c>
    </row>
    <row r="24" spans="1:19">
      <c r="A24" t="s">
        <v>41</v>
      </c>
      <c r="B24" t="s">
        <v>511</v>
      </c>
      <c r="C24" t="s">
        <v>749</v>
      </c>
      <c r="D24" t="b">
        <v>1</v>
      </c>
      <c r="E24" t="b">
        <v>0</v>
      </c>
      <c r="F24" t="b">
        <v>0</v>
      </c>
      <c r="G24" t="b">
        <v>0</v>
      </c>
      <c r="H24" t="b">
        <v>0</v>
      </c>
      <c r="I24" t="b">
        <v>0</v>
      </c>
      <c r="J24" t="b">
        <v>0</v>
      </c>
      <c r="K24" t="b">
        <v>0</v>
      </c>
      <c r="L24" t="b">
        <v>0</v>
      </c>
      <c r="N24" t="s">
        <v>1223</v>
      </c>
      <c r="O24" t="s">
        <v>1682</v>
      </c>
      <c r="P24" t="s">
        <v>2148</v>
      </c>
      <c r="Q24" s="6" t="s">
        <v>2604</v>
      </c>
      <c r="S24" t="s">
        <v>3495</v>
      </c>
    </row>
    <row r="25" spans="1:19">
      <c r="A25" t="s">
        <v>42</v>
      </c>
      <c r="B25" t="s">
        <v>512</v>
      </c>
      <c r="C25" t="s">
        <v>749</v>
      </c>
      <c r="D25" t="b">
        <v>1</v>
      </c>
      <c r="E25" t="b">
        <v>0</v>
      </c>
      <c r="F25" t="b">
        <v>0</v>
      </c>
      <c r="G25" t="b">
        <v>0</v>
      </c>
      <c r="H25" t="b">
        <v>0</v>
      </c>
      <c r="I25" t="b">
        <v>0</v>
      </c>
      <c r="J25" t="b">
        <v>0</v>
      </c>
      <c r="K25" t="b">
        <v>0</v>
      </c>
      <c r="L25" t="b">
        <v>0</v>
      </c>
      <c r="M25" t="s">
        <v>780</v>
      </c>
      <c r="N25" t="s">
        <v>1224</v>
      </c>
      <c r="O25" t="s">
        <v>1683</v>
      </c>
      <c r="P25" t="s">
        <v>2149</v>
      </c>
      <c r="Q25" s="6" t="s">
        <v>2605</v>
      </c>
      <c r="R25" t="s">
        <v>3058</v>
      </c>
      <c r="S25" t="s">
        <v>3496</v>
      </c>
    </row>
    <row r="26" spans="1:19">
      <c r="A26" t="s">
        <v>43</v>
      </c>
      <c r="B26" t="s">
        <v>513</v>
      </c>
      <c r="C26" t="s">
        <v>749</v>
      </c>
      <c r="D26" t="b">
        <v>1</v>
      </c>
      <c r="E26" t="b">
        <v>0</v>
      </c>
      <c r="F26" t="b">
        <v>0</v>
      </c>
      <c r="G26" t="b">
        <v>0</v>
      </c>
      <c r="H26" t="b">
        <v>0</v>
      </c>
      <c r="I26" t="b">
        <v>0</v>
      </c>
      <c r="J26" t="b">
        <v>0</v>
      </c>
      <c r="K26" t="b">
        <v>0</v>
      </c>
      <c r="L26" t="b">
        <v>0</v>
      </c>
      <c r="M26" t="s">
        <v>781</v>
      </c>
      <c r="N26" t="s">
        <v>1225</v>
      </c>
      <c r="O26" t="s">
        <v>1684</v>
      </c>
      <c r="P26" t="s">
        <v>2150</v>
      </c>
      <c r="Q26" s="6" t="s">
        <v>2606</v>
      </c>
      <c r="R26" t="s">
        <v>3059</v>
      </c>
      <c r="S26" t="s">
        <v>3497</v>
      </c>
    </row>
    <row r="27" spans="1:19">
      <c r="A27" t="s">
        <v>44</v>
      </c>
      <c r="B27" t="s">
        <v>514</v>
      </c>
      <c r="C27" t="s">
        <v>749</v>
      </c>
      <c r="D27" t="b">
        <v>1</v>
      </c>
      <c r="E27" t="b">
        <v>0</v>
      </c>
      <c r="F27" t="b">
        <v>0</v>
      </c>
      <c r="G27" t="b">
        <v>0</v>
      </c>
      <c r="H27" t="b">
        <v>0</v>
      </c>
      <c r="I27" t="b">
        <v>0</v>
      </c>
      <c r="J27" t="b">
        <v>0</v>
      </c>
      <c r="K27" t="b">
        <v>0</v>
      </c>
      <c r="L27" t="b">
        <v>0</v>
      </c>
      <c r="M27" t="s">
        <v>782</v>
      </c>
      <c r="N27" t="s">
        <v>1226</v>
      </c>
      <c r="O27" t="s">
        <v>1685</v>
      </c>
      <c r="P27" t="s">
        <v>2151</v>
      </c>
      <c r="Q27" s="6" t="s">
        <v>2607</v>
      </c>
      <c r="R27" t="s">
        <v>3060</v>
      </c>
    </row>
    <row r="28" spans="1:19">
      <c r="A28" t="s">
        <v>45</v>
      </c>
      <c r="B28" t="s">
        <v>515</v>
      </c>
      <c r="C28" t="s">
        <v>749</v>
      </c>
      <c r="D28" t="b">
        <v>1</v>
      </c>
      <c r="E28" t="b">
        <v>0</v>
      </c>
      <c r="F28" t="b">
        <v>0</v>
      </c>
      <c r="G28" t="b">
        <v>0</v>
      </c>
      <c r="H28" t="b">
        <v>0</v>
      </c>
      <c r="I28" t="b">
        <v>0</v>
      </c>
      <c r="J28" t="b">
        <v>0</v>
      </c>
      <c r="K28" t="b">
        <v>0</v>
      </c>
      <c r="L28" t="b">
        <v>0</v>
      </c>
      <c r="M28" t="s">
        <v>783</v>
      </c>
      <c r="N28" t="s">
        <v>1227</v>
      </c>
      <c r="O28" t="s">
        <v>1686</v>
      </c>
      <c r="P28" t="s">
        <v>2152</v>
      </c>
      <c r="Q28" s="6" t="s">
        <v>2608</v>
      </c>
      <c r="S28" t="s">
        <v>3498</v>
      </c>
    </row>
    <row r="29" spans="1:19">
      <c r="A29" t="s">
        <v>46</v>
      </c>
      <c r="B29" t="s">
        <v>511</v>
      </c>
      <c r="C29" t="s">
        <v>749</v>
      </c>
      <c r="D29" t="b">
        <v>1</v>
      </c>
      <c r="E29" t="b">
        <v>0</v>
      </c>
      <c r="F29" t="b">
        <v>0</v>
      </c>
      <c r="G29" t="b">
        <v>0</v>
      </c>
      <c r="H29" t="b">
        <v>0</v>
      </c>
      <c r="I29" t="b">
        <v>0</v>
      </c>
      <c r="J29" t="b">
        <v>0</v>
      </c>
      <c r="K29" t="b">
        <v>0</v>
      </c>
      <c r="L29" t="b">
        <v>0</v>
      </c>
      <c r="M29" t="s">
        <v>776</v>
      </c>
      <c r="N29" t="s">
        <v>1228</v>
      </c>
      <c r="Q29" s="6" t="s">
        <v>2609</v>
      </c>
    </row>
    <row r="30" spans="1:19">
      <c r="A30" t="s">
        <v>47</v>
      </c>
      <c r="B30" t="s">
        <v>516</v>
      </c>
      <c r="C30" t="s">
        <v>749</v>
      </c>
      <c r="D30" t="b">
        <v>1</v>
      </c>
      <c r="E30" t="b">
        <v>0</v>
      </c>
      <c r="F30" t="b">
        <v>0</v>
      </c>
      <c r="G30" t="b">
        <v>0</v>
      </c>
      <c r="H30" t="b">
        <v>0</v>
      </c>
      <c r="I30" t="b">
        <v>0</v>
      </c>
      <c r="J30" t="b">
        <v>0</v>
      </c>
      <c r="K30" t="b">
        <v>0</v>
      </c>
      <c r="L30" t="b">
        <v>0</v>
      </c>
      <c r="M30" t="s">
        <v>784</v>
      </c>
      <c r="N30" t="s">
        <v>1229</v>
      </c>
      <c r="O30" t="s">
        <v>1687</v>
      </c>
      <c r="P30" t="s">
        <v>2153</v>
      </c>
      <c r="Q30" s="6" t="s">
        <v>2610</v>
      </c>
      <c r="R30" t="s">
        <v>3061</v>
      </c>
    </row>
    <row r="31" spans="1:19">
      <c r="A31" t="s">
        <v>48</v>
      </c>
      <c r="B31" t="s">
        <v>517</v>
      </c>
      <c r="C31" t="s">
        <v>749</v>
      </c>
      <c r="D31" t="b">
        <v>1</v>
      </c>
      <c r="E31" t="b">
        <v>0</v>
      </c>
      <c r="F31" t="b">
        <v>0</v>
      </c>
      <c r="G31" t="b">
        <v>0</v>
      </c>
      <c r="H31" t="b">
        <v>0</v>
      </c>
      <c r="I31" t="b">
        <v>0</v>
      </c>
      <c r="J31" t="b">
        <v>0</v>
      </c>
      <c r="K31" t="b">
        <v>0</v>
      </c>
      <c r="L31" t="b">
        <v>1</v>
      </c>
      <c r="M31" t="s">
        <v>785</v>
      </c>
      <c r="N31" t="s">
        <v>1230</v>
      </c>
      <c r="O31" t="s">
        <v>1688</v>
      </c>
      <c r="P31" t="s">
        <v>2154</v>
      </c>
      <c r="Q31" s="6" t="s">
        <v>2611</v>
      </c>
      <c r="R31" t="s">
        <v>3062</v>
      </c>
    </row>
    <row r="32" spans="1:19">
      <c r="A32" t="s">
        <v>49</v>
      </c>
      <c r="B32" t="s">
        <v>518</v>
      </c>
      <c r="C32" t="s">
        <v>749</v>
      </c>
      <c r="D32" t="b">
        <v>1</v>
      </c>
      <c r="E32" t="b">
        <v>0</v>
      </c>
      <c r="F32" t="b">
        <v>0</v>
      </c>
      <c r="G32" t="b">
        <v>0</v>
      </c>
      <c r="H32" t="b">
        <v>0</v>
      </c>
      <c r="I32" t="b">
        <v>0</v>
      </c>
      <c r="J32" t="b">
        <v>0</v>
      </c>
      <c r="K32" t="b">
        <v>0</v>
      </c>
      <c r="L32" t="b">
        <v>1</v>
      </c>
      <c r="M32" t="s">
        <v>786</v>
      </c>
      <c r="N32" t="s">
        <v>1231</v>
      </c>
      <c r="O32" t="s">
        <v>1689</v>
      </c>
      <c r="P32" t="s">
        <v>2155</v>
      </c>
      <c r="Q32" s="6" t="s">
        <v>2612</v>
      </c>
      <c r="R32" t="s">
        <v>3063</v>
      </c>
      <c r="S32" t="s">
        <v>3499</v>
      </c>
    </row>
    <row r="33" spans="1:19">
      <c r="A33" t="s">
        <v>50</v>
      </c>
      <c r="B33" t="s">
        <v>519</v>
      </c>
      <c r="C33" t="s">
        <v>749</v>
      </c>
      <c r="D33" t="b">
        <v>1</v>
      </c>
      <c r="E33" t="b">
        <v>0</v>
      </c>
      <c r="F33" t="b">
        <v>0</v>
      </c>
      <c r="G33" t="b">
        <v>0</v>
      </c>
      <c r="H33" t="b">
        <v>0</v>
      </c>
      <c r="I33" t="b">
        <v>0</v>
      </c>
      <c r="J33" t="b">
        <v>0</v>
      </c>
      <c r="K33" t="b">
        <v>0</v>
      </c>
      <c r="L33" t="b">
        <v>0</v>
      </c>
      <c r="M33" t="s">
        <v>787</v>
      </c>
      <c r="N33" t="s">
        <v>1232</v>
      </c>
      <c r="O33" t="s">
        <v>1690</v>
      </c>
      <c r="P33" t="s">
        <v>2156</v>
      </c>
      <c r="Q33" s="6" t="s">
        <v>2613</v>
      </c>
      <c r="R33" t="s">
        <v>3064</v>
      </c>
      <c r="S33" t="s">
        <v>3500</v>
      </c>
    </row>
    <row r="34" spans="1:19">
      <c r="A34" t="s">
        <v>51</v>
      </c>
      <c r="B34" t="s">
        <v>520</v>
      </c>
      <c r="C34" t="s">
        <v>749</v>
      </c>
      <c r="D34" t="b">
        <v>1</v>
      </c>
      <c r="E34" t="b">
        <v>0</v>
      </c>
      <c r="F34" t="b">
        <v>0</v>
      </c>
      <c r="G34" t="b">
        <v>0</v>
      </c>
      <c r="H34" t="b">
        <v>0</v>
      </c>
      <c r="I34" t="b">
        <v>0</v>
      </c>
      <c r="J34" t="b">
        <v>0</v>
      </c>
      <c r="K34" t="b">
        <v>0</v>
      </c>
      <c r="L34" t="b">
        <v>0</v>
      </c>
      <c r="M34" t="s">
        <v>788</v>
      </c>
      <c r="N34" t="s">
        <v>1233</v>
      </c>
      <c r="O34" t="s">
        <v>1691</v>
      </c>
      <c r="P34" t="s">
        <v>2157</v>
      </c>
      <c r="Q34" s="6" t="s">
        <v>2614</v>
      </c>
      <c r="R34" t="s">
        <v>3065</v>
      </c>
    </row>
    <row r="35" spans="1:19">
      <c r="A35" t="s">
        <v>52</v>
      </c>
      <c r="B35" t="s">
        <v>521</v>
      </c>
      <c r="C35" t="s">
        <v>749</v>
      </c>
      <c r="D35" t="b">
        <v>1</v>
      </c>
      <c r="E35" t="b">
        <v>0</v>
      </c>
      <c r="F35" t="b">
        <v>0</v>
      </c>
      <c r="G35" t="b">
        <v>0</v>
      </c>
      <c r="H35" t="b">
        <v>0</v>
      </c>
      <c r="I35" t="b">
        <v>0</v>
      </c>
      <c r="J35" t="b">
        <v>0</v>
      </c>
      <c r="K35" t="b">
        <v>0</v>
      </c>
      <c r="L35" t="b">
        <v>0</v>
      </c>
      <c r="M35" t="s">
        <v>789</v>
      </c>
      <c r="N35" t="s">
        <v>1234</v>
      </c>
      <c r="O35" t="s">
        <v>1692</v>
      </c>
      <c r="P35" t="s">
        <v>2158</v>
      </c>
      <c r="Q35" s="6" t="s">
        <v>2615</v>
      </c>
      <c r="R35" t="s">
        <v>3066</v>
      </c>
      <c r="S35" t="s">
        <v>3501</v>
      </c>
    </row>
    <row r="36" spans="1:19">
      <c r="A36" t="s">
        <v>53</v>
      </c>
      <c r="B36" t="s">
        <v>522</v>
      </c>
      <c r="C36" t="s">
        <v>749</v>
      </c>
      <c r="D36" t="b">
        <v>1</v>
      </c>
      <c r="E36" t="b">
        <v>0</v>
      </c>
      <c r="F36" t="b">
        <v>0</v>
      </c>
      <c r="G36" t="b">
        <v>0</v>
      </c>
      <c r="H36" t="b">
        <v>0</v>
      </c>
      <c r="I36" t="b">
        <v>0</v>
      </c>
      <c r="J36" t="b">
        <v>0</v>
      </c>
      <c r="K36" t="b">
        <v>0</v>
      </c>
      <c r="L36" t="b">
        <v>0</v>
      </c>
      <c r="M36" t="s">
        <v>790</v>
      </c>
      <c r="N36" t="s">
        <v>1235</v>
      </c>
      <c r="O36" t="s">
        <v>1693</v>
      </c>
      <c r="P36" t="s">
        <v>2159</v>
      </c>
      <c r="Q36" s="6" t="s">
        <v>2616</v>
      </c>
      <c r="R36" t="s">
        <v>3067</v>
      </c>
      <c r="S36" t="s">
        <v>3502</v>
      </c>
    </row>
    <row r="37" spans="1:19">
      <c r="A37" t="s">
        <v>54</v>
      </c>
      <c r="B37" t="s">
        <v>523</v>
      </c>
      <c r="C37" t="s">
        <v>749</v>
      </c>
      <c r="D37" t="b">
        <v>1</v>
      </c>
      <c r="E37" t="b">
        <v>0</v>
      </c>
      <c r="F37" t="b">
        <v>0</v>
      </c>
      <c r="G37" t="b">
        <v>0</v>
      </c>
      <c r="H37" t="b">
        <v>0</v>
      </c>
      <c r="I37" t="b">
        <v>0</v>
      </c>
      <c r="J37" t="b">
        <v>0</v>
      </c>
      <c r="K37" t="b">
        <v>0</v>
      </c>
      <c r="L37" t="b">
        <v>0</v>
      </c>
      <c r="M37" t="s">
        <v>791</v>
      </c>
      <c r="N37" t="s">
        <v>1236</v>
      </c>
      <c r="O37" t="s">
        <v>1694</v>
      </c>
      <c r="P37" t="s">
        <v>2160</v>
      </c>
      <c r="Q37" s="6" t="s">
        <v>2617</v>
      </c>
      <c r="S37" t="s">
        <v>3503</v>
      </c>
    </row>
    <row r="38" spans="1:19">
      <c r="A38" t="s">
        <v>55</v>
      </c>
      <c r="B38" t="s">
        <v>524</v>
      </c>
      <c r="C38" t="s">
        <v>749</v>
      </c>
      <c r="D38" t="b">
        <v>1</v>
      </c>
      <c r="E38" t="b">
        <v>0</v>
      </c>
      <c r="F38" t="b">
        <v>0</v>
      </c>
      <c r="G38" t="b">
        <v>0</v>
      </c>
      <c r="H38" t="b">
        <v>0</v>
      </c>
      <c r="I38" t="b">
        <v>0</v>
      </c>
      <c r="J38" t="b">
        <v>0</v>
      </c>
      <c r="K38" t="b">
        <v>0</v>
      </c>
      <c r="L38" t="b">
        <v>0</v>
      </c>
      <c r="M38" t="s">
        <v>792</v>
      </c>
      <c r="N38" t="s">
        <v>1237</v>
      </c>
      <c r="O38" t="s">
        <v>1695</v>
      </c>
      <c r="P38" t="s">
        <v>2161</v>
      </c>
      <c r="Q38" s="6" t="s">
        <v>2618</v>
      </c>
      <c r="R38" t="s">
        <v>3068</v>
      </c>
      <c r="S38" t="s">
        <v>3504</v>
      </c>
    </row>
    <row r="39" spans="1:19">
      <c r="A39" t="s">
        <v>56</v>
      </c>
      <c r="B39" t="s">
        <v>525</v>
      </c>
      <c r="C39" t="s">
        <v>749</v>
      </c>
      <c r="D39" t="b">
        <v>1</v>
      </c>
      <c r="E39" t="b">
        <v>0</v>
      </c>
      <c r="F39" t="b">
        <v>0</v>
      </c>
      <c r="G39" t="b">
        <v>0</v>
      </c>
      <c r="H39" t="b">
        <v>0</v>
      </c>
      <c r="I39" t="b">
        <v>0</v>
      </c>
      <c r="J39" t="b">
        <v>0</v>
      </c>
      <c r="K39" t="b">
        <v>0</v>
      </c>
      <c r="L39" t="b">
        <v>0</v>
      </c>
      <c r="N39" t="s">
        <v>1238</v>
      </c>
      <c r="O39" t="s">
        <v>1696</v>
      </c>
      <c r="P39" t="s">
        <v>2162</v>
      </c>
      <c r="Q39" s="6" t="s">
        <v>2619</v>
      </c>
      <c r="S39" t="s">
        <v>3505</v>
      </c>
    </row>
    <row r="40" spans="1:19">
      <c r="A40" t="s">
        <v>57</v>
      </c>
      <c r="B40" t="s">
        <v>526</v>
      </c>
      <c r="C40" t="s">
        <v>749</v>
      </c>
      <c r="D40" t="b">
        <v>1</v>
      </c>
      <c r="E40" t="b">
        <v>0</v>
      </c>
      <c r="F40" t="b">
        <v>0</v>
      </c>
      <c r="G40" t="b">
        <v>0</v>
      </c>
      <c r="H40" t="b">
        <v>0</v>
      </c>
      <c r="I40" t="b">
        <v>0</v>
      </c>
      <c r="J40" t="b">
        <v>0</v>
      </c>
      <c r="K40" t="b">
        <v>0</v>
      </c>
      <c r="L40" t="b">
        <v>0</v>
      </c>
      <c r="M40" t="s">
        <v>793</v>
      </c>
      <c r="N40" t="s">
        <v>1239</v>
      </c>
      <c r="O40" t="s">
        <v>1697</v>
      </c>
      <c r="P40" t="s">
        <v>2163</v>
      </c>
      <c r="Q40" s="6" t="s">
        <v>2620</v>
      </c>
      <c r="R40" t="s">
        <v>3069</v>
      </c>
      <c r="S40" t="s">
        <v>3506</v>
      </c>
    </row>
    <row r="41" spans="1:19">
      <c r="A41" t="s">
        <v>58</v>
      </c>
      <c r="B41" t="s">
        <v>527</v>
      </c>
      <c r="C41" t="s">
        <v>749</v>
      </c>
      <c r="D41" t="b">
        <v>1</v>
      </c>
      <c r="E41" t="b">
        <v>0</v>
      </c>
      <c r="F41" t="b">
        <v>0</v>
      </c>
      <c r="G41" t="b">
        <v>0</v>
      </c>
      <c r="H41" t="b">
        <v>0</v>
      </c>
      <c r="I41" t="b">
        <v>0</v>
      </c>
      <c r="J41" t="b">
        <v>0</v>
      </c>
      <c r="K41" t="b">
        <v>0</v>
      </c>
      <c r="L41" t="b">
        <v>0</v>
      </c>
      <c r="M41" t="s">
        <v>794</v>
      </c>
      <c r="N41" t="s">
        <v>1240</v>
      </c>
      <c r="O41" t="s">
        <v>1698</v>
      </c>
      <c r="P41" t="s">
        <v>2164</v>
      </c>
      <c r="Q41" s="6" t="s">
        <v>2621</v>
      </c>
      <c r="R41" t="s">
        <v>3070</v>
      </c>
      <c r="S41" t="s">
        <v>3507</v>
      </c>
    </row>
    <row r="42" spans="1:19">
      <c r="A42" t="s">
        <v>59</v>
      </c>
      <c r="B42" t="s">
        <v>528</v>
      </c>
      <c r="C42" t="s">
        <v>749</v>
      </c>
      <c r="D42" t="b">
        <v>1</v>
      </c>
      <c r="E42" t="b">
        <v>0</v>
      </c>
      <c r="F42" t="b">
        <v>0</v>
      </c>
      <c r="G42" t="b">
        <v>0</v>
      </c>
      <c r="H42" t="b">
        <v>0</v>
      </c>
      <c r="I42" t="b">
        <v>0</v>
      </c>
      <c r="J42" t="b">
        <v>0</v>
      </c>
      <c r="K42" t="b">
        <v>0</v>
      </c>
      <c r="L42" t="b">
        <v>1</v>
      </c>
      <c r="M42" t="s">
        <v>795</v>
      </c>
      <c r="N42" t="s">
        <v>1241</v>
      </c>
      <c r="O42" t="s">
        <v>1699</v>
      </c>
      <c r="P42" t="s">
        <v>2165</v>
      </c>
      <c r="Q42" s="6" t="s">
        <v>2622</v>
      </c>
      <c r="R42" t="s">
        <v>3071</v>
      </c>
      <c r="S42" t="s">
        <v>3508</v>
      </c>
    </row>
    <row r="43" spans="1:19">
      <c r="A43" t="s">
        <v>60</v>
      </c>
      <c r="B43" t="s">
        <v>529</v>
      </c>
      <c r="C43" t="s">
        <v>749</v>
      </c>
      <c r="D43" t="b">
        <v>1</v>
      </c>
      <c r="E43" t="b">
        <v>0</v>
      </c>
      <c r="F43" t="b">
        <v>0</v>
      </c>
      <c r="G43" t="b">
        <v>0</v>
      </c>
      <c r="H43" t="b">
        <v>0</v>
      </c>
      <c r="I43" t="b">
        <v>0</v>
      </c>
      <c r="J43" t="b">
        <v>0</v>
      </c>
      <c r="K43" t="b">
        <v>0</v>
      </c>
      <c r="L43" t="b">
        <v>0</v>
      </c>
      <c r="N43" t="s">
        <v>1242</v>
      </c>
      <c r="O43" t="s">
        <v>1700</v>
      </c>
      <c r="P43" t="s">
        <v>2166</v>
      </c>
      <c r="Q43" s="6" t="s">
        <v>2623</v>
      </c>
      <c r="S43" t="s">
        <v>3509</v>
      </c>
    </row>
    <row r="44" spans="1:19">
      <c r="A44" t="s">
        <v>61</v>
      </c>
      <c r="B44" t="s">
        <v>506</v>
      </c>
      <c r="C44" t="s">
        <v>749</v>
      </c>
      <c r="D44" t="b">
        <v>1</v>
      </c>
      <c r="E44" t="b">
        <v>0</v>
      </c>
      <c r="F44" t="b">
        <v>0</v>
      </c>
      <c r="G44" t="b">
        <v>0</v>
      </c>
      <c r="H44" t="b">
        <v>0</v>
      </c>
      <c r="I44" t="b">
        <v>0</v>
      </c>
      <c r="J44" t="b">
        <v>0</v>
      </c>
      <c r="K44" t="b">
        <v>0</v>
      </c>
      <c r="L44" t="b">
        <v>0</v>
      </c>
      <c r="M44" t="s">
        <v>776</v>
      </c>
      <c r="N44" t="s">
        <v>1243</v>
      </c>
      <c r="O44" t="s">
        <v>1701</v>
      </c>
      <c r="P44" t="s">
        <v>2167</v>
      </c>
      <c r="Q44" s="6" t="s">
        <v>2624</v>
      </c>
    </row>
    <row r="45" spans="1:19">
      <c r="A45" t="s">
        <v>62</v>
      </c>
      <c r="B45" t="s">
        <v>516</v>
      </c>
      <c r="C45" t="s">
        <v>749</v>
      </c>
      <c r="D45" t="b">
        <v>1</v>
      </c>
      <c r="E45" t="b">
        <v>0</v>
      </c>
      <c r="F45" t="b">
        <v>0</v>
      </c>
      <c r="G45" t="b">
        <v>0</v>
      </c>
      <c r="H45" t="b">
        <v>0</v>
      </c>
      <c r="I45" t="b">
        <v>0</v>
      </c>
      <c r="J45" t="b">
        <v>0</v>
      </c>
      <c r="K45" t="b">
        <v>0</v>
      </c>
      <c r="L45" t="b">
        <v>0</v>
      </c>
      <c r="M45" t="s">
        <v>796</v>
      </c>
      <c r="N45" t="s">
        <v>1244</v>
      </c>
      <c r="O45" t="s">
        <v>1702</v>
      </c>
      <c r="P45" t="s">
        <v>2168</v>
      </c>
      <c r="Q45" s="6" t="s">
        <v>2625</v>
      </c>
      <c r="R45" t="s">
        <v>3072</v>
      </c>
    </row>
    <row r="46" spans="1:19">
      <c r="A46" t="s">
        <v>63</v>
      </c>
      <c r="B46" t="s">
        <v>530</v>
      </c>
      <c r="C46" t="s">
        <v>749</v>
      </c>
      <c r="D46" t="b">
        <v>1</v>
      </c>
      <c r="E46" t="b">
        <v>0</v>
      </c>
      <c r="F46" t="b">
        <v>0</v>
      </c>
      <c r="G46" t="b">
        <v>0</v>
      </c>
      <c r="H46" t="b">
        <v>0</v>
      </c>
      <c r="I46" t="b">
        <v>0</v>
      </c>
      <c r="J46" t="b">
        <v>0</v>
      </c>
      <c r="K46" t="b">
        <v>0</v>
      </c>
      <c r="L46" t="b">
        <v>0</v>
      </c>
      <c r="M46" t="s">
        <v>776</v>
      </c>
      <c r="N46" t="s">
        <v>1245</v>
      </c>
      <c r="O46" t="s">
        <v>1703</v>
      </c>
      <c r="P46" t="s">
        <v>2169</v>
      </c>
      <c r="Q46" s="6" t="s">
        <v>2626</v>
      </c>
    </row>
    <row r="47" spans="1:19">
      <c r="A47" t="s">
        <v>64</v>
      </c>
      <c r="B47" t="s">
        <v>531</v>
      </c>
      <c r="C47" t="s">
        <v>749</v>
      </c>
      <c r="D47" t="b">
        <v>1</v>
      </c>
      <c r="E47" t="b">
        <v>0</v>
      </c>
      <c r="F47" t="b">
        <v>0</v>
      </c>
      <c r="G47" t="b">
        <v>0</v>
      </c>
      <c r="H47" t="b">
        <v>0</v>
      </c>
      <c r="I47" t="b">
        <v>0</v>
      </c>
      <c r="J47" t="b">
        <v>0</v>
      </c>
      <c r="K47" t="b">
        <v>0</v>
      </c>
      <c r="L47" t="b">
        <v>0</v>
      </c>
      <c r="M47" t="s">
        <v>797</v>
      </c>
      <c r="N47" t="s">
        <v>1246</v>
      </c>
      <c r="O47" t="s">
        <v>1704</v>
      </c>
      <c r="P47" t="s">
        <v>2170</v>
      </c>
      <c r="Q47" s="6" t="s">
        <v>2627</v>
      </c>
      <c r="S47" t="s">
        <v>3510</v>
      </c>
    </row>
    <row r="48" spans="1:19">
      <c r="A48" t="s">
        <v>65</v>
      </c>
      <c r="B48" t="s">
        <v>532</v>
      </c>
      <c r="C48" t="s">
        <v>749</v>
      </c>
      <c r="D48" t="b">
        <v>1</v>
      </c>
      <c r="E48" t="b">
        <v>0</v>
      </c>
      <c r="F48" t="b">
        <v>0</v>
      </c>
      <c r="G48" t="b">
        <v>0</v>
      </c>
      <c r="H48" t="b">
        <v>0</v>
      </c>
      <c r="I48" t="b">
        <v>0</v>
      </c>
      <c r="J48" t="b">
        <v>0</v>
      </c>
      <c r="K48" t="b">
        <v>0</v>
      </c>
      <c r="L48" t="b">
        <v>0</v>
      </c>
      <c r="M48" t="s">
        <v>798</v>
      </c>
      <c r="N48" t="s">
        <v>1247</v>
      </c>
      <c r="O48" t="s">
        <v>1705</v>
      </c>
      <c r="P48" t="s">
        <v>2171</v>
      </c>
      <c r="Q48" s="6" t="s">
        <v>2628</v>
      </c>
      <c r="R48" t="s">
        <v>3073</v>
      </c>
      <c r="S48" t="s">
        <v>3511</v>
      </c>
    </row>
    <row r="49" spans="1:19">
      <c r="A49" t="s">
        <v>66</v>
      </c>
      <c r="B49" t="s">
        <v>533</v>
      </c>
      <c r="C49" t="s">
        <v>749</v>
      </c>
      <c r="D49" t="b">
        <v>0</v>
      </c>
      <c r="E49" t="b">
        <v>0</v>
      </c>
      <c r="F49" t="b">
        <v>0</v>
      </c>
      <c r="G49" t="b">
        <v>0</v>
      </c>
      <c r="H49" t="b">
        <v>1</v>
      </c>
      <c r="I49" t="b">
        <v>0</v>
      </c>
      <c r="J49" t="b">
        <v>0</v>
      </c>
      <c r="K49" t="b">
        <v>0</v>
      </c>
      <c r="L49" t="b">
        <v>0</v>
      </c>
      <c r="M49" t="s">
        <v>799</v>
      </c>
      <c r="O49" t="s">
        <v>1706</v>
      </c>
      <c r="P49" t="s">
        <v>2172</v>
      </c>
      <c r="Q49" s="6" t="s">
        <v>2629</v>
      </c>
      <c r="R49" t="s">
        <v>3074</v>
      </c>
    </row>
    <row r="50" spans="1:19">
      <c r="A50" t="s">
        <v>67</v>
      </c>
      <c r="B50" t="s">
        <v>534</v>
      </c>
      <c r="C50" t="s">
        <v>749</v>
      </c>
      <c r="D50" t="b">
        <v>1</v>
      </c>
      <c r="E50" t="b">
        <v>0</v>
      </c>
      <c r="F50" t="b">
        <v>0</v>
      </c>
      <c r="G50" t="b">
        <v>0</v>
      </c>
      <c r="H50" t="b">
        <v>0</v>
      </c>
      <c r="I50" t="b">
        <v>0</v>
      </c>
      <c r="J50" t="b">
        <v>0</v>
      </c>
      <c r="K50" t="b">
        <v>0</v>
      </c>
      <c r="L50" t="b">
        <v>0</v>
      </c>
      <c r="M50" t="s">
        <v>776</v>
      </c>
      <c r="N50" t="s">
        <v>1248</v>
      </c>
      <c r="O50" t="s">
        <v>1707</v>
      </c>
      <c r="P50" t="s">
        <v>2173</v>
      </c>
      <c r="Q50" s="6" t="s">
        <v>2630</v>
      </c>
    </row>
    <row r="51" spans="1:19">
      <c r="A51" t="s">
        <v>68</v>
      </c>
      <c r="B51" t="s">
        <v>535</v>
      </c>
      <c r="C51" t="s">
        <v>749</v>
      </c>
      <c r="D51" t="b">
        <v>1</v>
      </c>
      <c r="E51" t="b">
        <v>0</v>
      </c>
      <c r="F51" t="b">
        <v>0</v>
      </c>
      <c r="G51" t="b">
        <v>0</v>
      </c>
      <c r="H51" t="b">
        <v>0</v>
      </c>
      <c r="I51" t="b">
        <v>0</v>
      </c>
      <c r="J51" t="b">
        <v>0</v>
      </c>
      <c r="K51" t="b">
        <v>0</v>
      </c>
      <c r="L51" t="b">
        <v>0</v>
      </c>
      <c r="M51" t="s">
        <v>800</v>
      </c>
      <c r="N51" t="s">
        <v>1249</v>
      </c>
      <c r="O51" t="s">
        <v>1708</v>
      </c>
      <c r="P51" t="s">
        <v>2174</v>
      </c>
      <c r="Q51" s="6" t="s">
        <v>2631</v>
      </c>
      <c r="R51" t="s">
        <v>3075</v>
      </c>
      <c r="S51" t="s">
        <v>3512</v>
      </c>
    </row>
    <row r="52" spans="1:19">
      <c r="A52" t="s">
        <v>69</v>
      </c>
      <c r="B52" t="s">
        <v>536</v>
      </c>
      <c r="C52" t="s">
        <v>749</v>
      </c>
      <c r="D52" t="b">
        <v>1</v>
      </c>
      <c r="E52" t="b">
        <v>1</v>
      </c>
      <c r="F52" t="b">
        <v>0</v>
      </c>
      <c r="G52" t="b">
        <v>0</v>
      </c>
      <c r="H52" t="b">
        <v>0</v>
      </c>
      <c r="I52" t="b">
        <v>0</v>
      </c>
      <c r="J52" t="b">
        <v>0</v>
      </c>
      <c r="K52" t="b">
        <v>0</v>
      </c>
      <c r="L52" t="b">
        <v>0</v>
      </c>
      <c r="M52" t="s">
        <v>801</v>
      </c>
      <c r="N52" t="s">
        <v>1250</v>
      </c>
      <c r="O52" t="s">
        <v>1709</v>
      </c>
      <c r="P52" t="s">
        <v>2175</v>
      </c>
      <c r="Q52" s="6" t="s">
        <v>2632</v>
      </c>
      <c r="R52" t="s">
        <v>3076</v>
      </c>
      <c r="S52" t="s">
        <v>3513</v>
      </c>
    </row>
    <row r="53" spans="1:19">
      <c r="A53" t="s">
        <v>70</v>
      </c>
      <c r="B53" t="s">
        <v>537</v>
      </c>
      <c r="C53" t="s">
        <v>749</v>
      </c>
      <c r="D53" t="b">
        <v>1</v>
      </c>
      <c r="E53" t="b">
        <v>0</v>
      </c>
      <c r="F53" t="b">
        <v>0</v>
      </c>
      <c r="G53" t="b">
        <v>0</v>
      </c>
      <c r="H53" t="b">
        <v>0</v>
      </c>
      <c r="I53" t="b">
        <v>0</v>
      </c>
      <c r="J53" t="b">
        <v>1</v>
      </c>
      <c r="K53" t="b">
        <v>0</v>
      </c>
      <c r="L53" t="b">
        <v>0</v>
      </c>
      <c r="M53" t="s">
        <v>802</v>
      </c>
      <c r="N53" t="s">
        <v>1251</v>
      </c>
      <c r="O53" t="s">
        <v>1710</v>
      </c>
      <c r="P53" t="s">
        <v>2176</v>
      </c>
      <c r="Q53" s="6" t="s">
        <v>2633</v>
      </c>
      <c r="R53" t="s">
        <v>3077</v>
      </c>
      <c r="S53" t="s">
        <v>3514</v>
      </c>
    </row>
    <row r="54" spans="1:19">
      <c r="A54" t="s">
        <v>71</v>
      </c>
      <c r="B54" t="s">
        <v>538</v>
      </c>
      <c r="C54" t="s">
        <v>749</v>
      </c>
      <c r="D54" t="b">
        <v>1</v>
      </c>
      <c r="E54" t="b">
        <v>0</v>
      </c>
      <c r="F54" t="b">
        <v>0</v>
      </c>
      <c r="G54" t="b">
        <v>0</v>
      </c>
      <c r="H54" t="b">
        <v>0</v>
      </c>
      <c r="I54" t="b">
        <v>0</v>
      </c>
      <c r="J54" t="b">
        <v>0</v>
      </c>
      <c r="K54" t="b">
        <v>0</v>
      </c>
      <c r="L54" t="b">
        <v>0</v>
      </c>
      <c r="N54" t="s">
        <v>1252</v>
      </c>
      <c r="O54" t="s">
        <v>1711</v>
      </c>
      <c r="P54" t="s">
        <v>2177</v>
      </c>
      <c r="Q54" s="6" t="s">
        <v>2634</v>
      </c>
      <c r="S54" t="s">
        <v>3515</v>
      </c>
    </row>
    <row r="55" spans="1:19">
      <c r="A55" t="s">
        <v>72</v>
      </c>
      <c r="B55" t="s">
        <v>539</v>
      </c>
      <c r="C55" t="s">
        <v>749</v>
      </c>
      <c r="D55" t="b">
        <v>1</v>
      </c>
      <c r="E55" t="b">
        <v>0</v>
      </c>
      <c r="F55" t="b">
        <v>0</v>
      </c>
      <c r="G55" t="b">
        <v>0</v>
      </c>
      <c r="H55" t="b">
        <v>0</v>
      </c>
      <c r="I55" t="b">
        <v>0</v>
      </c>
      <c r="J55" t="b">
        <v>0</v>
      </c>
      <c r="K55" t="b">
        <v>0</v>
      </c>
      <c r="L55" t="b">
        <v>0</v>
      </c>
      <c r="M55" t="s">
        <v>803</v>
      </c>
      <c r="N55" t="s">
        <v>1253</v>
      </c>
      <c r="O55" t="s">
        <v>1712</v>
      </c>
      <c r="P55" t="s">
        <v>2178</v>
      </c>
      <c r="Q55" s="6" t="s">
        <v>2635</v>
      </c>
      <c r="R55" t="s">
        <v>3078</v>
      </c>
    </row>
    <row r="56" spans="1:19">
      <c r="A56" t="s">
        <v>73</v>
      </c>
      <c r="B56" t="s">
        <v>540</v>
      </c>
      <c r="C56" t="s">
        <v>749</v>
      </c>
      <c r="D56" t="b">
        <v>1</v>
      </c>
      <c r="E56" t="b">
        <v>0</v>
      </c>
      <c r="F56" t="b">
        <v>0</v>
      </c>
      <c r="G56" t="b">
        <v>0</v>
      </c>
      <c r="H56" t="b">
        <v>0</v>
      </c>
      <c r="I56" t="b">
        <v>0</v>
      </c>
      <c r="J56" t="b">
        <v>0</v>
      </c>
      <c r="K56" t="b">
        <v>0</v>
      </c>
      <c r="L56" t="b">
        <v>1</v>
      </c>
      <c r="M56" t="s">
        <v>804</v>
      </c>
      <c r="N56" t="s">
        <v>1254</v>
      </c>
      <c r="O56" t="s">
        <v>1713</v>
      </c>
      <c r="P56" t="s">
        <v>2179</v>
      </c>
      <c r="Q56" s="6" t="s">
        <v>2636</v>
      </c>
      <c r="R56" t="s">
        <v>3079</v>
      </c>
      <c r="S56" t="s">
        <v>3516</v>
      </c>
    </row>
    <row r="57" spans="1:19">
      <c r="A57" t="s">
        <v>74</v>
      </c>
      <c r="B57" t="s">
        <v>541</v>
      </c>
      <c r="C57" t="s">
        <v>749</v>
      </c>
      <c r="D57" t="b">
        <v>1</v>
      </c>
      <c r="E57" t="b">
        <v>0</v>
      </c>
      <c r="F57" t="b">
        <v>0</v>
      </c>
      <c r="G57" t="b">
        <v>0</v>
      </c>
      <c r="H57" t="b">
        <v>0</v>
      </c>
      <c r="I57" t="b">
        <v>0</v>
      </c>
      <c r="J57" t="b">
        <v>0</v>
      </c>
      <c r="K57" t="b">
        <v>0</v>
      </c>
      <c r="L57" t="b">
        <v>0</v>
      </c>
      <c r="M57" t="s">
        <v>805</v>
      </c>
      <c r="N57" t="s">
        <v>1255</v>
      </c>
      <c r="O57" t="s">
        <v>1714</v>
      </c>
      <c r="P57" t="s">
        <v>2180</v>
      </c>
      <c r="Q57" s="6" t="s">
        <v>2637</v>
      </c>
      <c r="R57" t="s">
        <v>3080</v>
      </c>
      <c r="S57" t="s">
        <v>3517</v>
      </c>
    </row>
    <row r="58" spans="1:19">
      <c r="A58" t="s">
        <v>75</v>
      </c>
      <c r="B58" t="s">
        <v>542</v>
      </c>
      <c r="C58" t="s">
        <v>749</v>
      </c>
      <c r="D58" t="b">
        <v>1</v>
      </c>
      <c r="E58" t="b">
        <v>0</v>
      </c>
      <c r="F58" t="b">
        <v>0</v>
      </c>
      <c r="G58" t="b">
        <v>0</v>
      </c>
      <c r="H58" t="b">
        <v>0</v>
      </c>
      <c r="I58" t="b">
        <v>0</v>
      </c>
      <c r="J58" t="b">
        <v>0</v>
      </c>
      <c r="K58" t="b">
        <v>0</v>
      </c>
      <c r="L58" t="b">
        <v>0</v>
      </c>
      <c r="M58" t="s">
        <v>806</v>
      </c>
      <c r="N58" t="s">
        <v>1256</v>
      </c>
      <c r="O58" t="s">
        <v>1715</v>
      </c>
      <c r="P58" t="s">
        <v>2181</v>
      </c>
      <c r="Q58" s="6" t="s">
        <v>2638</v>
      </c>
      <c r="R58" t="s">
        <v>3081</v>
      </c>
    </row>
    <row r="59" spans="1:19">
      <c r="A59" t="s">
        <v>76</v>
      </c>
      <c r="B59" t="s">
        <v>543</v>
      </c>
      <c r="C59" t="s">
        <v>750</v>
      </c>
      <c r="D59" t="b">
        <v>1</v>
      </c>
      <c r="E59" t="b">
        <v>1</v>
      </c>
      <c r="F59" t="b">
        <v>0</v>
      </c>
      <c r="G59" t="b">
        <v>0</v>
      </c>
      <c r="H59" t="b">
        <v>0</v>
      </c>
      <c r="I59" t="b">
        <v>0</v>
      </c>
      <c r="J59" t="b">
        <v>0</v>
      </c>
      <c r="K59" t="b">
        <v>0</v>
      </c>
      <c r="L59" t="b">
        <v>0</v>
      </c>
      <c r="M59" t="s">
        <v>807</v>
      </c>
      <c r="N59" t="s">
        <v>1257</v>
      </c>
      <c r="O59" t="s">
        <v>1716</v>
      </c>
      <c r="P59" t="s">
        <v>2182</v>
      </c>
      <c r="Q59" s="6" t="s">
        <v>2639</v>
      </c>
      <c r="R59" t="s">
        <v>3082</v>
      </c>
      <c r="S59" t="s">
        <v>3518</v>
      </c>
    </row>
    <row r="60" spans="1:19">
      <c r="A60" t="s">
        <v>77</v>
      </c>
      <c r="B60" t="s">
        <v>544</v>
      </c>
      <c r="C60" t="s">
        <v>750</v>
      </c>
      <c r="D60" t="b">
        <v>1</v>
      </c>
      <c r="E60" t="b">
        <v>0</v>
      </c>
      <c r="F60" t="b">
        <v>0</v>
      </c>
      <c r="G60" t="b">
        <v>0</v>
      </c>
      <c r="H60" t="b">
        <v>0</v>
      </c>
      <c r="I60" t="b">
        <v>0</v>
      </c>
      <c r="J60" t="b">
        <v>0</v>
      </c>
      <c r="K60" t="b">
        <v>0</v>
      </c>
      <c r="L60" t="b">
        <v>0</v>
      </c>
      <c r="N60" t="s">
        <v>1258</v>
      </c>
      <c r="O60" t="s">
        <v>1717</v>
      </c>
      <c r="P60" t="s">
        <v>2183</v>
      </c>
      <c r="Q60" s="6" t="s">
        <v>2640</v>
      </c>
      <c r="S60" t="s">
        <v>3519</v>
      </c>
    </row>
    <row r="61" spans="1:19">
      <c r="A61" t="s">
        <v>78</v>
      </c>
      <c r="B61" t="s">
        <v>545</v>
      </c>
      <c r="C61" t="s">
        <v>750</v>
      </c>
      <c r="D61" t="b">
        <v>1</v>
      </c>
      <c r="E61" t="b">
        <v>0</v>
      </c>
      <c r="F61" t="b">
        <v>0</v>
      </c>
      <c r="G61" t="b">
        <v>0</v>
      </c>
      <c r="H61" t="b">
        <v>0</v>
      </c>
      <c r="I61" t="b">
        <v>0</v>
      </c>
      <c r="J61" t="b">
        <v>0</v>
      </c>
      <c r="K61" t="b">
        <v>0</v>
      </c>
      <c r="L61" t="b">
        <v>0</v>
      </c>
      <c r="M61" t="s">
        <v>808</v>
      </c>
      <c r="N61" t="s">
        <v>1259</v>
      </c>
      <c r="O61" t="s">
        <v>1718</v>
      </c>
      <c r="P61" t="s">
        <v>2184</v>
      </c>
      <c r="Q61" s="6" t="s">
        <v>2641</v>
      </c>
      <c r="R61" t="s">
        <v>3083</v>
      </c>
    </row>
    <row r="62" spans="1:19">
      <c r="A62" t="s">
        <v>79</v>
      </c>
      <c r="B62" t="s">
        <v>546</v>
      </c>
      <c r="C62" t="s">
        <v>750</v>
      </c>
      <c r="D62" t="b">
        <v>1</v>
      </c>
      <c r="E62" t="b">
        <v>0</v>
      </c>
      <c r="F62" t="b">
        <v>0</v>
      </c>
      <c r="G62" t="b">
        <v>0</v>
      </c>
      <c r="H62" t="b">
        <v>0</v>
      </c>
      <c r="I62" t="b">
        <v>0</v>
      </c>
      <c r="J62" t="b">
        <v>0</v>
      </c>
      <c r="K62" t="b">
        <v>0</v>
      </c>
      <c r="L62" t="b">
        <v>0</v>
      </c>
      <c r="M62" t="s">
        <v>809</v>
      </c>
      <c r="N62" t="s">
        <v>1260</v>
      </c>
      <c r="O62" t="s">
        <v>1719</v>
      </c>
      <c r="P62" t="s">
        <v>2185</v>
      </c>
      <c r="Q62" s="6" t="s">
        <v>2642</v>
      </c>
      <c r="R62" t="s">
        <v>3084</v>
      </c>
      <c r="S62" t="s">
        <v>3520</v>
      </c>
    </row>
    <row r="63" spans="1:19">
      <c r="A63" t="s">
        <v>80</v>
      </c>
      <c r="B63" t="s">
        <v>547</v>
      </c>
      <c r="C63" t="s">
        <v>750</v>
      </c>
      <c r="D63" t="b">
        <v>1</v>
      </c>
      <c r="E63" t="b">
        <v>0</v>
      </c>
      <c r="F63" t="b">
        <v>0</v>
      </c>
      <c r="G63" t="b">
        <v>0</v>
      </c>
      <c r="H63" t="b">
        <v>0</v>
      </c>
      <c r="I63" t="b">
        <v>0</v>
      </c>
      <c r="J63" t="b">
        <v>0</v>
      </c>
      <c r="K63" t="b">
        <v>0</v>
      </c>
      <c r="L63" t="b">
        <v>0</v>
      </c>
      <c r="M63" t="s">
        <v>810</v>
      </c>
      <c r="N63" t="s">
        <v>1261</v>
      </c>
      <c r="O63" t="s">
        <v>1720</v>
      </c>
      <c r="P63" t="s">
        <v>2186</v>
      </c>
      <c r="Q63" s="6" t="s">
        <v>2643</v>
      </c>
      <c r="R63" t="s">
        <v>3085</v>
      </c>
    </row>
    <row r="64" spans="1:19">
      <c r="A64" t="s">
        <v>81</v>
      </c>
      <c r="B64" t="s">
        <v>548</v>
      </c>
      <c r="C64" t="s">
        <v>750</v>
      </c>
      <c r="D64" t="b">
        <v>1</v>
      </c>
      <c r="E64" t="b">
        <v>0</v>
      </c>
      <c r="F64" t="b">
        <v>0</v>
      </c>
      <c r="G64" t="b">
        <v>0</v>
      </c>
      <c r="H64" t="b">
        <v>0</v>
      </c>
      <c r="I64" t="b">
        <v>0</v>
      </c>
      <c r="J64" t="b">
        <v>0</v>
      </c>
      <c r="K64" t="b">
        <v>0</v>
      </c>
      <c r="L64" t="b">
        <v>0</v>
      </c>
      <c r="M64" t="s">
        <v>811</v>
      </c>
      <c r="N64" t="s">
        <v>1262</v>
      </c>
      <c r="O64" t="s">
        <v>1721</v>
      </c>
      <c r="P64" t="s">
        <v>2187</v>
      </c>
      <c r="Q64" s="6" t="s">
        <v>2644</v>
      </c>
      <c r="R64" t="s">
        <v>3086</v>
      </c>
      <c r="S64" t="s">
        <v>3521</v>
      </c>
    </row>
    <row r="65" spans="1:19">
      <c r="A65" t="s">
        <v>82</v>
      </c>
      <c r="B65" t="s">
        <v>539</v>
      </c>
      <c r="C65" t="s">
        <v>750</v>
      </c>
      <c r="D65" t="b">
        <v>1</v>
      </c>
      <c r="E65" t="b">
        <v>0</v>
      </c>
      <c r="F65" t="b">
        <v>0</v>
      </c>
      <c r="G65" t="b">
        <v>0</v>
      </c>
      <c r="H65" t="b">
        <v>0</v>
      </c>
      <c r="I65" t="b">
        <v>0</v>
      </c>
      <c r="J65" t="b">
        <v>0</v>
      </c>
      <c r="K65" t="b">
        <v>0</v>
      </c>
      <c r="L65" t="b">
        <v>0</v>
      </c>
      <c r="M65" t="s">
        <v>812</v>
      </c>
      <c r="N65" t="s">
        <v>1263</v>
      </c>
      <c r="O65" t="s">
        <v>1722</v>
      </c>
      <c r="P65" t="s">
        <v>2188</v>
      </c>
      <c r="Q65" s="6" t="s">
        <v>2645</v>
      </c>
      <c r="R65" t="s">
        <v>3087</v>
      </c>
    </row>
    <row r="66" spans="1:19">
      <c r="A66" t="s">
        <v>83</v>
      </c>
      <c r="B66" t="s">
        <v>549</v>
      </c>
      <c r="C66" t="s">
        <v>750</v>
      </c>
      <c r="D66" t="b">
        <v>1</v>
      </c>
      <c r="E66" t="b">
        <v>0</v>
      </c>
      <c r="F66" t="b">
        <v>0</v>
      </c>
      <c r="G66" t="b">
        <v>0</v>
      </c>
      <c r="H66" t="b">
        <v>0</v>
      </c>
      <c r="I66" t="b">
        <v>0</v>
      </c>
      <c r="J66" t="b">
        <v>1</v>
      </c>
      <c r="K66" t="b">
        <v>0</v>
      </c>
      <c r="L66" t="b">
        <v>0</v>
      </c>
      <c r="M66" t="s">
        <v>813</v>
      </c>
      <c r="N66" t="s">
        <v>1264</v>
      </c>
      <c r="O66" t="s">
        <v>1723</v>
      </c>
      <c r="P66" t="s">
        <v>2189</v>
      </c>
      <c r="Q66" s="6" t="s">
        <v>2646</v>
      </c>
      <c r="R66" t="s">
        <v>3088</v>
      </c>
      <c r="S66" t="s">
        <v>3522</v>
      </c>
    </row>
    <row r="67" spans="1:19">
      <c r="A67" t="s">
        <v>84</v>
      </c>
      <c r="B67" t="s">
        <v>550</v>
      </c>
      <c r="C67" t="s">
        <v>750</v>
      </c>
      <c r="D67" t="b">
        <v>1</v>
      </c>
      <c r="E67" t="b">
        <v>0</v>
      </c>
      <c r="F67" t="b">
        <v>0</v>
      </c>
      <c r="G67" t="b">
        <v>0</v>
      </c>
      <c r="H67" t="b">
        <v>0</v>
      </c>
      <c r="I67" t="b">
        <v>0</v>
      </c>
      <c r="J67" t="b">
        <v>0</v>
      </c>
      <c r="K67" t="b">
        <v>0</v>
      </c>
      <c r="L67" t="b">
        <v>0</v>
      </c>
      <c r="N67" t="s">
        <v>1265</v>
      </c>
      <c r="O67" t="s">
        <v>1724</v>
      </c>
      <c r="P67" t="s">
        <v>2190</v>
      </c>
      <c r="Q67" s="6" t="s">
        <v>2647</v>
      </c>
      <c r="S67" t="s">
        <v>3523</v>
      </c>
    </row>
    <row r="68" spans="1:19">
      <c r="A68" t="s">
        <v>85</v>
      </c>
      <c r="B68" t="s">
        <v>551</v>
      </c>
      <c r="C68" t="s">
        <v>750</v>
      </c>
      <c r="D68" t="b">
        <v>1</v>
      </c>
      <c r="E68" t="b">
        <v>0</v>
      </c>
      <c r="F68" t="b">
        <v>0</v>
      </c>
      <c r="G68" t="b">
        <v>0</v>
      </c>
      <c r="H68" t="b">
        <v>0</v>
      </c>
      <c r="I68" t="b">
        <v>0</v>
      </c>
      <c r="J68" t="b">
        <v>0</v>
      </c>
      <c r="K68" t="b">
        <v>0</v>
      </c>
      <c r="L68" t="b">
        <v>0</v>
      </c>
      <c r="M68" t="s">
        <v>814</v>
      </c>
      <c r="N68" t="s">
        <v>1266</v>
      </c>
      <c r="O68" t="s">
        <v>1725</v>
      </c>
      <c r="P68" t="s">
        <v>2191</v>
      </c>
      <c r="Q68" s="6" t="s">
        <v>2648</v>
      </c>
      <c r="R68" t="s">
        <v>3089</v>
      </c>
    </row>
    <row r="69" spans="1:19">
      <c r="A69" t="s">
        <v>86</v>
      </c>
      <c r="B69" t="s">
        <v>551</v>
      </c>
      <c r="C69" t="s">
        <v>750</v>
      </c>
      <c r="D69" t="b">
        <v>1</v>
      </c>
      <c r="E69" t="b">
        <v>0</v>
      </c>
      <c r="F69" t="b">
        <v>0</v>
      </c>
      <c r="G69" t="b">
        <v>0</v>
      </c>
      <c r="H69" t="b">
        <v>0</v>
      </c>
      <c r="I69" t="b">
        <v>0</v>
      </c>
      <c r="J69" t="b">
        <v>0</v>
      </c>
      <c r="K69" t="b">
        <v>0</v>
      </c>
      <c r="L69" t="b">
        <v>0</v>
      </c>
      <c r="M69" t="s">
        <v>815</v>
      </c>
      <c r="N69" t="s">
        <v>1267</v>
      </c>
      <c r="O69" t="s">
        <v>1726</v>
      </c>
      <c r="P69" t="s">
        <v>2192</v>
      </c>
      <c r="Q69" s="6" t="s">
        <v>2649</v>
      </c>
      <c r="R69" t="s">
        <v>3090</v>
      </c>
    </row>
    <row r="70" spans="1:19">
      <c r="A70" t="s">
        <v>87</v>
      </c>
      <c r="B70" t="s">
        <v>497</v>
      </c>
      <c r="C70" t="s">
        <v>750</v>
      </c>
      <c r="D70" t="b">
        <v>0</v>
      </c>
      <c r="E70" t="b">
        <v>0</v>
      </c>
      <c r="F70" t="b">
        <v>0</v>
      </c>
      <c r="G70" t="b">
        <v>0</v>
      </c>
      <c r="H70" t="b">
        <v>0</v>
      </c>
      <c r="I70" t="b">
        <v>0</v>
      </c>
      <c r="J70" t="b">
        <v>0</v>
      </c>
      <c r="K70" t="b">
        <v>0</v>
      </c>
      <c r="L70" t="b">
        <v>0</v>
      </c>
      <c r="M70" t="s">
        <v>816</v>
      </c>
      <c r="O70" t="s">
        <v>1727</v>
      </c>
      <c r="P70" t="s">
        <v>2193</v>
      </c>
      <c r="Q70" s="6" t="s">
        <v>2650</v>
      </c>
      <c r="R70" t="s">
        <v>3091</v>
      </c>
      <c r="S70" t="s">
        <v>3524</v>
      </c>
    </row>
    <row r="71" spans="1:19">
      <c r="A71" t="s">
        <v>88</v>
      </c>
      <c r="B71" t="s">
        <v>544</v>
      </c>
      <c r="C71" t="s">
        <v>750</v>
      </c>
      <c r="D71" t="b">
        <v>1</v>
      </c>
      <c r="E71" t="b">
        <v>0</v>
      </c>
      <c r="F71" t="b">
        <v>0</v>
      </c>
      <c r="G71" t="b">
        <v>0</v>
      </c>
      <c r="H71" t="b">
        <v>0</v>
      </c>
      <c r="I71" t="b">
        <v>0</v>
      </c>
      <c r="J71" t="b">
        <v>0</v>
      </c>
      <c r="K71" t="b">
        <v>0</v>
      </c>
      <c r="L71" t="b">
        <v>0</v>
      </c>
      <c r="N71" t="s">
        <v>1268</v>
      </c>
      <c r="O71" t="s">
        <v>1728</v>
      </c>
      <c r="P71" t="s">
        <v>2194</v>
      </c>
      <c r="Q71" s="6" t="s">
        <v>2651</v>
      </c>
      <c r="S71" t="s">
        <v>3525</v>
      </c>
    </row>
    <row r="72" spans="1:19">
      <c r="A72" t="s">
        <v>89</v>
      </c>
      <c r="B72" t="s">
        <v>552</v>
      </c>
      <c r="C72" t="s">
        <v>750</v>
      </c>
      <c r="D72" t="b">
        <v>1</v>
      </c>
      <c r="E72" t="b">
        <v>0</v>
      </c>
      <c r="F72" t="b">
        <v>0</v>
      </c>
      <c r="G72" t="b">
        <v>0</v>
      </c>
      <c r="H72" t="b">
        <v>0</v>
      </c>
      <c r="I72" t="b">
        <v>0</v>
      </c>
      <c r="J72" t="b">
        <v>0</v>
      </c>
      <c r="K72" t="b">
        <v>0</v>
      </c>
      <c r="L72" t="b">
        <v>0</v>
      </c>
      <c r="M72" t="s">
        <v>817</v>
      </c>
      <c r="N72" t="s">
        <v>1269</v>
      </c>
      <c r="O72" t="s">
        <v>1729</v>
      </c>
      <c r="P72" t="s">
        <v>2195</v>
      </c>
      <c r="Q72" s="6" t="s">
        <v>2652</v>
      </c>
      <c r="R72" t="s">
        <v>3092</v>
      </c>
    </row>
    <row r="73" spans="1:19">
      <c r="A73" t="s">
        <v>90</v>
      </c>
      <c r="B73" t="s">
        <v>553</v>
      </c>
      <c r="C73" t="s">
        <v>750</v>
      </c>
      <c r="D73" t="b">
        <v>1</v>
      </c>
      <c r="E73" t="b">
        <v>0</v>
      </c>
      <c r="F73" t="b">
        <v>0</v>
      </c>
      <c r="G73" t="b">
        <v>0</v>
      </c>
      <c r="H73" t="b">
        <v>0</v>
      </c>
      <c r="I73" t="b">
        <v>0</v>
      </c>
      <c r="J73" t="b">
        <v>0</v>
      </c>
      <c r="K73" t="b">
        <v>0</v>
      </c>
      <c r="L73" t="b">
        <v>0</v>
      </c>
      <c r="N73" t="s">
        <v>1270</v>
      </c>
      <c r="O73" t="s">
        <v>1730</v>
      </c>
      <c r="P73" t="s">
        <v>2196</v>
      </c>
      <c r="Q73" s="6" t="s">
        <v>2653</v>
      </c>
      <c r="S73" t="s">
        <v>3526</v>
      </c>
    </row>
    <row r="74" spans="1:19">
      <c r="A74" t="s">
        <v>91</v>
      </c>
      <c r="B74" t="s">
        <v>554</v>
      </c>
      <c r="C74" t="s">
        <v>750</v>
      </c>
      <c r="D74" t="b">
        <v>1</v>
      </c>
      <c r="E74" t="b">
        <v>0</v>
      </c>
      <c r="F74" t="b">
        <v>0</v>
      </c>
      <c r="G74" t="b">
        <v>0</v>
      </c>
      <c r="H74" t="b">
        <v>0</v>
      </c>
      <c r="I74" t="b">
        <v>0</v>
      </c>
      <c r="J74" t="b">
        <v>0</v>
      </c>
      <c r="K74" t="b">
        <v>0</v>
      </c>
      <c r="L74" t="b">
        <v>0</v>
      </c>
      <c r="M74" t="s">
        <v>818</v>
      </c>
      <c r="N74" t="s">
        <v>1271</v>
      </c>
      <c r="O74" t="s">
        <v>1731</v>
      </c>
      <c r="P74" t="s">
        <v>2197</v>
      </c>
      <c r="Q74" s="6" t="s">
        <v>2654</v>
      </c>
      <c r="R74" t="s">
        <v>3093</v>
      </c>
      <c r="S74" t="s">
        <v>3527</v>
      </c>
    </row>
    <row r="75" spans="1:19">
      <c r="A75" t="s">
        <v>92</v>
      </c>
      <c r="B75" t="s">
        <v>539</v>
      </c>
      <c r="C75" t="s">
        <v>750</v>
      </c>
      <c r="D75" t="b">
        <v>1</v>
      </c>
      <c r="E75" t="b">
        <v>0</v>
      </c>
      <c r="F75" t="b">
        <v>0</v>
      </c>
      <c r="G75" t="b">
        <v>0</v>
      </c>
      <c r="H75" t="b">
        <v>0</v>
      </c>
      <c r="I75" t="b">
        <v>0</v>
      </c>
      <c r="J75" t="b">
        <v>1</v>
      </c>
      <c r="K75" t="b">
        <v>0</v>
      </c>
      <c r="L75" t="b">
        <v>0</v>
      </c>
      <c r="M75" t="s">
        <v>819</v>
      </c>
      <c r="N75" t="s">
        <v>1272</v>
      </c>
      <c r="O75" t="s">
        <v>1732</v>
      </c>
      <c r="P75" t="s">
        <v>2198</v>
      </c>
      <c r="Q75" s="6" t="s">
        <v>2655</v>
      </c>
      <c r="R75" t="s">
        <v>3094</v>
      </c>
    </row>
    <row r="76" spans="1:19">
      <c r="A76" t="s">
        <v>93</v>
      </c>
      <c r="B76" t="s">
        <v>555</v>
      </c>
      <c r="C76" t="s">
        <v>750</v>
      </c>
      <c r="D76" t="b">
        <v>1</v>
      </c>
      <c r="E76" t="b">
        <v>0</v>
      </c>
      <c r="F76" t="b">
        <v>0</v>
      </c>
      <c r="G76" t="b">
        <v>0</v>
      </c>
      <c r="H76" t="b">
        <v>0</v>
      </c>
      <c r="I76" t="b">
        <v>0</v>
      </c>
      <c r="J76" t="b">
        <v>0</v>
      </c>
      <c r="K76" t="b">
        <v>0</v>
      </c>
      <c r="L76" t="b">
        <v>1</v>
      </c>
      <c r="M76" t="s">
        <v>820</v>
      </c>
      <c r="N76" t="s">
        <v>1273</v>
      </c>
      <c r="O76" t="s">
        <v>1733</v>
      </c>
      <c r="P76" t="s">
        <v>2199</v>
      </c>
      <c r="Q76" s="6" t="s">
        <v>2656</v>
      </c>
      <c r="R76" t="s">
        <v>3095</v>
      </c>
      <c r="S76" t="s">
        <v>3528</v>
      </c>
    </row>
    <row r="77" spans="1:19">
      <c r="A77" t="s">
        <v>94</v>
      </c>
      <c r="B77" t="s">
        <v>556</v>
      </c>
      <c r="C77" t="s">
        <v>750</v>
      </c>
      <c r="D77" t="b">
        <v>1</v>
      </c>
      <c r="E77" t="b">
        <v>0</v>
      </c>
      <c r="F77" t="b">
        <v>0</v>
      </c>
      <c r="G77" t="b">
        <v>0</v>
      </c>
      <c r="H77" t="b">
        <v>0</v>
      </c>
      <c r="I77" t="b">
        <v>0</v>
      </c>
      <c r="J77" t="b">
        <v>1</v>
      </c>
      <c r="K77" t="b">
        <v>0</v>
      </c>
      <c r="L77" t="b">
        <v>0</v>
      </c>
      <c r="M77" t="s">
        <v>821</v>
      </c>
      <c r="N77" t="s">
        <v>1274</v>
      </c>
      <c r="O77" t="s">
        <v>1734</v>
      </c>
      <c r="P77" t="s">
        <v>2200</v>
      </c>
      <c r="Q77" s="6" t="s">
        <v>2657</v>
      </c>
      <c r="R77" t="s">
        <v>3096</v>
      </c>
      <c r="S77" t="s">
        <v>3529</v>
      </c>
    </row>
    <row r="78" spans="1:19">
      <c r="A78" t="s">
        <v>95</v>
      </c>
      <c r="B78" t="s">
        <v>557</v>
      </c>
      <c r="C78" t="s">
        <v>750</v>
      </c>
      <c r="D78" t="b">
        <v>1</v>
      </c>
      <c r="E78" t="b">
        <v>0</v>
      </c>
      <c r="F78" t="b">
        <v>0</v>
      </c>
      <c r="G78" t="b">
        <v>0</v>
      </c>
      <c r="H78" t="b">
        <v>0</v>
      </c>
      <c r="I78" t="b">
        <v>0</v>
      </c>
      <c r="J78" t="b">
        <v>0</v>
      </c>
      <c r="K78" t="b">
        <v>0</v>
      </c>
      <c r="L78" t="b">
        <v>0</v>
      </c>
      <c r="M78" t="s">
        <v>822</v>
      </c>
      <c r="N78" t="s">
        <v>1275</v>
      </c>
      <c r="O78" t="s">
        <v>1735</v>
      </c>
      <c r="P78" t="s">
        <v>2201</v>
      </c>
      <c r="Q78" s="6" t="s">
        <v>2658</v>
      </c>
      <c r="R78" t="s">
        <v>3097</v>
      </c>
      <c r="S78" t="s">
        <v>3530</v>
      </c>
    </row>
    <row r="79" spans="1:19">
      <c r="A79" t="s">
        <v>96</v>
      </c>
      <c r="B79" t="s">
        <v>558</v>
      </c>
      <c r="C79" t="s">
        <v>750</v>
      </c>
      <c r="D79" t="b">
        <v>1</v>
      </c>
      <c r="E79" t="b">
        <v>0</v>
      </c>
      <c r="F79" t="b">
        <v>0</v>
      </c>
      <c r="G79" t="b">
        <v>0</v>
      </c>
      <c r="H79" t="b">
        <v>0</v>
      </c>
      <c r="I79" t="b">
        <v>0</v>
      </c>
      <c r="J79" t="b">
        <v>0</v>
      </c>
      <c r="K79" t="b">
        <v>0</v>
      </c>
      <c r="L79" t="b">
        <v>0</v>
      </c>
      <c r="M79" t="s">
        <v>823</v>
      </c>
      <c r="N79" t="s">
        <v>1276</v>
      </c>
      <c r="O79" t="s">
        <v>1736</v>
      </c>
      <c r="P79" t="s">
        <v>2202</v>
      </c>
      <c r="Q79" s="6" t="s">
        <v>2659</v>
      </c>
      <c r="R79" t="s">
        <v>3098</v>
      </c>
    </row>
    <row r="80" spans="1:19">
      <c r="A80" t="s">
        <v>97</v>
      </c>
      <c r="B80" t="s">
        <v>559</v>
      </c>
      <c r="C80" t="s">
        <v>750</v>
      </c>
      <c r="D80" t="b">
        <v>1</v>
      </c>
      <c r="E80" t="b">
        <v>0</v>
      </c>
      <c r="F80" t="b">
        <v>0</v>
      </c>
      <c r="G80" t="b">
        <v>0</v>
      </c>
      <c r="H80" t="b">
        <v>0</v>
      </c>
      <c r="I80" t="b">
        <v>0</v>
      </c>
      <c r="J80" t="b">
        <v>0</v>
      </c>
      <c r="K80" t="b">
        <v>0</v>
      </c>
      <c r="L80" t="b">
        <v>0</v>
      </c>
      <c r="M80" t="s">
        <v>824</v>
      </c>
      <c r="N80" t="s">
        <v>1277</v>
      </c>
      <c r="O80" t="s">
        <v>1737</v>
      </c>
      <c r="P80" t="s">
        <v>2203</v>
      </c>
      <c r="Q80" s="6" t="s">
        <v>2660</v>
      </c>
      <c r="R80" t="s">
        <v>3099</v>
      </c>
      <c r="S80" t="s">
        <v>3531</v>
      </c>
    </row>
    <row r="81" spans="1:19">
      <c r="A81" t="s">
        <v>98</v>
      </c>
      <c r="B81" t="s">
        <v>559</v>
      </c>
      <c r="C81" t="s">
        <v>750</v>
      </c>
      <c r="D81" t="b">
        <v>1</v>
      </c>
      <c r="E81" t="b">
        <v>0</v>
      </c>
      <c r="F81" t="b">
        <v>0</v>
      </c>
      <c r="G81" t="b">
        <v>0</v>
      </c>
      <c r="H81" t="b">
        <v>0</v>
      </c>
      <c r="I81" t="b">
        <v>0</v>
      </c>
      <c r="J81" t="b">
        <v>0</v>
      </c>
      <c r="K81" t="b">
        <v>0</v>
      </c>
      <c r="L81" t="b">
        <v>0</v>
      </c>
      <c r="M81" t="s">
        <v>825</v>
      </c>
      <c r="N81" t="s">
        <v>1278</v>
      </c>
      <c r="O81" t="s">
        <v>1738</v>
      </c>
      <c r="P81" t="s">
        <v>2204</v>
      </c>
      <c r="Q81" s="6" t="s">
        <v>2661</v>
      </c>
      <c r="R81" t="s">
        <v>3100</v>
      </c>
      <c r="S81" t="s">
        <v>3532</v>
      </c>
    </row>
    <row r="82" spans="1:19">
      <c r="A82" t="s">
        <v>99</v>
      </c>
      <c r="B82" t="s">
        <v>560</v>
      </c>
      <c r="C82" t="s">
        <v>750</v>
      </c>
      <c r="D82" t="b">
        <v>1</v>
      </c>
      <c r="E82" t="b">
        <v>0</v>
      </c>
      <c r="F82" t="b">
        <v>0</v>
      </c>
      <c r="G82" t="b">
        <v>0</v>
      </c>
      <c r="H82" t="b">
        <v>0</v>
      </c>
      <c r="I82" t="b">
        <v>0</v>
      </c>
      <c r="J82" t="b">
        <v>0</v>
      </c>
      <c r="K82" t="b">
        <v>0</v>
      </c>
      <c r="L82" t="b">
        <v>0</v>
      </c>
      <c r="M82" t="s">
        <v>826</v>
      </c>
      <c r="N82" t="s">
        <v>1279</v>
      </c>
      <c r="O82" t="s">
        <v>1739</v>
      </c>
      <c r="P82" t="s">
        <v>2205</v>
      </c>
      <c r="Q82" s="6" t="s">
        <v>2662</v>
      </c>
      <c r="R82" t="s">
        <v>3101</v>
      </c>
      <c r="S82" t="s">
        <v>3533</v>
      </c>
    </row>
    <row r="83" spans="1:19">
      <c r="A83" t="s">
        <v>100</v>
      </c>
      <c r="B83" t="s">
        <v>561</v>
      </c>
      <c r="C83" t="s">
        <v>750</v>
      </c>
      <c r="D83" t="b">
        <v>1</v>
      </c>
      <c r="E83" t="b">
        <v>0</v>
      </c>
      <c r="F83" t="b">
        <v>0</v>
      </c>
      <c r="G83" t="b">
        <v>1</v>
      </c>
      <c r="H83" t="b">
        <v>0</v>
      </c>
      <c r="I83" t="b">
        <v>0</v>
      </c>
      <c r="J83" t="b">
        <v>0</v>
      </c>
      <c r="K83" t="b">
        <v>0</v>
      </c>
      <c r="L83" t="b">
        <v>0</v>
      </c>
      <c r="M83" t="s">
        <v>827</v>
      </c>
      <c r="N83" t="s">
        <v>1280</v>
      </c>
      <c r="O83" t="s">
        <v>1740</v>
      </c>
      <c r="P83" t="s">
        <v>2206</v>
      </c>
      <c r="Q83" s="6" t="s">
        <v>2663</v>
      </c>
      <c r="R83" t="s">
        <v>3102</v>
      </c>
      <c r="S83" t="s">
        <v>3534</v>
      </c>
    </row>
    <row r="84" spans="1:19">
      <c r="A84" t="s">
        <v>101</v>
      </c>
      <c r="B84" t="s">
        <v>520</v>
      </c>
      <c r="C84" t="s">
        <v>750</v>
      </c>
      <c r="D84" t="b">
        <v>1</v>
      </c>
      <c r="E84" t="b">
        <v>0</v>
      </c>
      <c r="F84" t="b">
        <v>0</v>
      </c>
      <c r="G84" t="b">
        <v>0</v>
      </c>
      <c r="H84" t="b">
        <v>0</v>
      </c>
      <c r="I84" t="b">
        <v>0</v>
      </c>
      <c r="J84" t="b">
        <v>0</v>
      </c>
      <c r="K84" t="b">
        <v>0</v>
      </c>
      <c r="L84" t="b">
        <v>0</v>
      </c>
      <c r="M84" t="s">
        <v>828</v>
      </c>
      <c r="N84" t="s">
        <v>1281</v>
      </c>
      <c r="O84" t="s">
        <v>1741</v>
      </c>
      <c r="P84" t="s">
        <v>2207</v>
      </c>
      <c r="Q84" s="6" t="s">
        <v>2664</v>
      </c>
      <c r="R84" t="s">
        <v>3103</v>
      </c>
    </row>
    <row r="85" spans="1:19">
      <c r="A85" t="s">
        <v>102</v>
      </c>
      <c r="B85" t="s">
        <v>562</v>
      </c>
      <c r="C85" t="s">
        <v>750</v>
      </c>
      <c r="D85" t="b">
        <v>1</v>
      </c>
      <c r="E85" t="b">
        <v>0</v>
      </c>
      <c r="F85" t="b">
        <v>0</v>
      </c>
      <c r="G85" t="b">
        <v>0</v>
      </c>
      <c r="H85" t="b">
        <v>0</v>
      </c>
      <c r="I85" t="b">
        <v>0</v>
      </c>
      <c r="J85" t="b">
        <v>0</v>
      </c>
      <c r="K85" t="b">
        <v>0</v>
      </c>
      <c r="L85" t="b">
        <v>0</v>
      </c>
      <c r="M85" t="s">
        <v>829</v>
      </c>
      <c r="N85" t="s">
        <v>1282</v>
      </c>
      <c r="O85" t="s">
        <v>1742</v>
      </c>
      <c r="P85" t="s">
        <v>2208</v>
      </c>
      <c r="Q85" s="6" t="s">
        <v>2665</v>
      </c>
      <c r="R85" t="s">
        <v>3104</v>
      </c>
    </row>
    <row r="86" spans="1:19">
      <c r="A86" t="s">
        <v>103</v>
      </c>
      <c r="B86" t="s">
        <v>497</v>
      </c>
      <c r="C86" t="s">
        <v>750</v>
      </c>
      <c r="D86" t="b">
        <v>1</v>
      </c>
      <c r="E86" t="b">
        <v>0</v>
      </c>
      <c r="F86" t="b">
        <v>0</v>
      </c>
      <c r="G86" t="b">
        <v>0</v>
      </c>
      <c r="H86" t="b">
        <v>0</v>
      </c>
      <c r="I86" t="b">
        <v>0</v>
      </c>
      <c r="J86" t="b">
        <v>0</v>
      </c>
      <c r="K86" t="b">
        <v>0</v>
      </c>
      <c r="L86" t="b">
        <v>0</v>
      </c>
      <c r="M86" t="s">
        <v>830</v>
      </c>
      <c r="N86" t="s">
        <v>1283</v>
      </c>
      <c r="O86" t="s">
        <v>1743</v>
      </c>
      <c r="P86" t="s">
        <v>2209</v>
      </c>
      <c r="Q86" s="6" t="s">
        <v>2666</v>
      </c>
      <c r="R86" t="s">
        <v>3105</v>
      </c>
      <c r="S86" t="s">
        <v>3535</v>
      </c>
    </row>
    <row r="87" spans="1:19">
      <c r="A87" t="s">
        <v>104</v>
      </c>
      <c r="B87" t="s">
        <v>563</v>
      </c>
      <c r="C87" t="s">
        <v>750</v>
      </c>
      <c r="D87" t="b">
        <v>1</v>
      </c>
      <c r="E87" t="b">
        <v>0</v>
      </c>
      <c r="F87" t="b">
        <v>0</v>
      </c>
      <c r="G87" t="b">
        <v>0</v>
      </c>
      <c r="H87" t="b">
        <v>0</v>
      </c>
      <c r="I87" t="b">
        <v>0</v>
      </c>
      <c r="J87" t="b">
        <v>0</v>
      </c>
      <c r="K87" t="b">
        <v>0</v>
      </c>
      <c r="L87" t="b">
        <v>0</v>
      </c>
      <c r="M87" t="s">
        <v>831</v>
      </c>
      <c r="N87" t="s">
        <v>1284</v>
      </c>
      <c r="O87" t="s">
        <v>1744</v>
      </c>
      <c r="P87" t="s">
        <v>2210</v>
      </c>
      <c r="Q87" s="6" t="s">
        <v>2667</v>
      </c>
      <c r="R87" t="s">
        <v>3106</v>
      </c>
      <c r="S87" t="s">
        <v>3536</v>
      </c>
    </row>
    <row r="88" spans="1:19">
      <c r="A88" t="s">
        <v>105</v>
      </c>
      <c r="B88" t="s">
        <v>564</v>
      </c>
      <c r="C88" t="s">
        <v>750</v>
      </c>
      <c r="D88" t="b">
        <v>1</v>
      </c>
      <c r="E88" t="b">
        <v>0</v>
      </c>
      <c r="F88" t="b">
        <v>0</v>
      </c>
      <c r="G88" t="b">
        <v>0</v>
      </c>
      <c r="H88" t="b">
        <v>0</v>
      </c>
      <c r="I88" t="b">
        <v>0</v>
      </c>
      <c r="J88" t="b">
        <v>0</v>
      </c>
      <c r="K88" t="b">
        <v>0</v>
      </c>
      <c r="L88" t="b">
        <v>0</v>
      </c>
      <c r="M88" t="s">
        <v>832</v>
      </c>
      <c r="N88" t="s">
        <v>1285</v>
      </c>
      <c r="O88" t="s">
        <v>1745</v>
      </c>
      <c r="P88" t="s">
        <v>2211</v>
      </c>
      <c r="Q88" s="6" t="s">
        <v>2668</v>
      </c>
      <c r="R88" t="s">
        <v>3107</v>
      </c>
      <c r="S88" t="s">
        <v>3537</v>
      </c>
    </row>
    <row r="89" spans="1:19">
      <c r="A89" t="s">
        <v>106</v>
      </c>
      <c r="B89" t="s">
        <v>551</v>
      </c>
      <c r="C89" t="s">
        <v>750</v>
      </c>
      <c r="D89" t="b">
        <v>1</v>
      </c>
      <c r="E89" t="b">
        <v>0</v>
      </c>
      <c r="F89" t="b">
        <v>0</v>
      </c>
      <c r="G89" t="b">
        <v>0</v>
      </c>
      <c r="H89" t="b">
        <v>0</v>
      </c>
      <c r="I89" t="b">
        <v>0</v>
      </c>
      <c r="J89" t="b">
        <v>0</v>
      </c>
      <c r="K89" t="b">
        <v>0</v>
      </c>
      <c r="L89" t="b">
        <v>0</v>
      </c>
      <c r="M89" t="s">
        <v>833</v>
      </c>
      <c r="N89" t="s">
        <v>1286</v>
      </c>
      <c r="O89" t="s">
        <v>1746</v>
      </c>
      <c r="P89" t="s">
        <v>2212</v>
      </c>
      <c r="Q89" s="6" t="s">
        <v>2669</v>
      </c>
      <c r="R89" t="s">
        <v>3108</v>
      </c>
    </row>
    <row r="90" spans="1:19">
      <c r="A90" t="s">
        <v>107</v>
      </c>
      <c r="B90" t="s">
        <v>544</v>
      </c>
      <c r="C90" t="s">
        <v>750</v>
      </c>
      <c r="D90" t="b">
        <v>1</v>
      </c>
      <c r="E90" t="b">
        <v>0</v>
      </c>
      <c r="F90" t="b">
        <v>0</v>
      </c>
      <c r="G90" t="b">
        <v>0</v>
      </c>
      <c r="H90" t="b">
        <v>0</v>
      </c>
      <c r="I90" t="b">
        <v>0</v>
      </c>
      <c r="J90" t="b">
        <v>0</v>
      </c>
      <c r="K90" t="b">
        <v>0</v>
      </c>
      <c r="L90" t="b">
        <v>0</v>
      </c>
      <c r="N90" t="s">
        <v>1287</v>
      </c>
      <c r="O90" t="s">
        <v>1747</v>
      </c>
      <c r="P90" t="s">
        <v>2213</v>
      </c>
      <c r="Q90" s="6" t="s">
        <v>2670</v>
      </c>
      <c r="S90" t="s">
        <v>3538</v>
      </c>
    </row>
    <row r="91" spans="1:19">
      <c r="A91" t="s">
        <v>108</v>
      </c>
      <c r="B91" t="s">
        <v>531</v>
      </c>
      <c r="C91" t="s">
        <v>750</v>
      </c>
      <c r="D91" t="b">
        <v>1</v>
      </c>
      <c r="E91" t="b">
        <v>0</v>
      </c>
      <c r="F91" t="b">
        <v>0</v>
      </c>
      <c r="G91" t="b">
        <v>0</v>
      </c>
      <c r="H91" t="b">
        <v>0</v>
      </c>
      <c r="I91" t="b">
        <v>0</v>
      </c>
      <c r="J91" t="b">
        <v>0</v>
      </c>
      <c r="K91" t="b">
        <v>0</v>
      </c>
      <c r="L91" t="b">
        <v>0</v>
      </c>
      <c r="M91" t="s">
        <v>834</v>
      </c>
      <c r="N91" t="s">
        <v>1288</v>
      </c>
      <c r="O91" t="s">
        <v>1748</v>
      </c>
      <c r="P91" t="s">
        <v>2214</v>
      </c>
      <c r="Q91" s="6" t="s">
        <v>2671</v>
      </c>
      <c r="R91" t="s">
        <v>3109</v>
      </c>
      <c r="S91" t="s">
        <v>3539</v>
      </c>
    </row>
    <row r="92" spans="1:19">
      <c r="A92" t="s">
        <v>109</v>
      </c>
      <c r="B92" t="s">
        <v>565</v>
      </c>
      <c r="C92" t="s">
        <v>750</v>
      </c>
      <c r="D92" t="b">
        <v>1</v>
      </c>
      <c r="E92" t="b">
        <v>0</v>
      </c>
      <c r="F92" t="b">
        <v>0</v>
      </c>
      <c r="G92" t="b">
        <v>0</v>
      </c>
      <c r="H92" t="b">
        <v>0</v>
      </c>
      <c r="I92" t="b">
        <v>0</v>
      </c>
      <c r="J92" t="b">
        <v>0</v>
      </c>
      <c r="K92" t="b">
        <v>0</v>
      </c>
      <c r="L92" t="b">
        <v>0</v>
      </c>
      <c r="M92" t="s">
        <v>835</v>
      </c>
      <c r="N92" t="s">
        <v>1289</v>
      </c>
      <c r="O92" t="s">
        <v>1749</v>
      </c>
      <c r="P92" t="s">
        <v>2215</v>
      </c>
      <c r="Q92" s="6" t="s">
        <v>2672</v>
      </c>
      <c r="R92" t="s">
        <v>3110</v>
      </c>
      <c r="S92" t="s">
        <v>3540</v>
      </c>
    </row>
    <row r="93" spans="1:19">
      <c r="A93" t="s">
        <v>110</v>
      </c>
      <c r="B93" t="s">
        <v>531</v>
      </c>
      <c r="C93" t="s">
        <v>750</v>
      </c>
      <c r="D93" t="b">
        <v>1</v>
      </c>
      <c r="E93" t="b">
        <v>0</v>
      </c>
      <c r="F93" t="b">
        <v>0</v>
      </c>
      <c r="G93" t="b">
        <v>0</v>
      </c>
      <c r="H93" t="b">
        <v>0</v>
      </c>
      <c r="I93" t="b">
        <v>0</v>
      </c>
      <c r="J93" t="b">
        <v>1</v>
      </c>
      <c r="K93" t="b">
        <v>0</v>
      </c>
      <c r="L93" t="b">
        <v>0</v>
      </c>
      <c r="M93" t="s">
        <v>836</v>
      </c>
      <c r="N93" t="s">
        <v>1290</v>
      </c>
      <c r="O93" t="s">
        <v>1750</v>
      </c>
      <c r="P93" t="s">
        <v>2216</v>
      </c>
      <c r="Q93" s="6" t="s">
        <v>2673</v>
      </c>
      <c r="R93" t="s">
        <v>3111</v>
      </c>
      <c r="S93" t="s">
        <v>3541</v>
      </c>
    </row>
    <row r="94" spans="1:19">
      <c r="A94" t="s">
        <v>111</v>
      </c>
      <c r="B94" t="s">
        <v>566</v>
      </c>
      <c r="C94" t="s">
        <v>750</v>
      </c>
      <c r="D94" t="b">
        <v>1</v>
      </c>
      <c r="E94" t="b">
        <v>0</v>
      </c>
      <c r="F94" t="b">
        <v>0</v>
      </c>
      <c r="G94" t="b">
        <v>0</v>
      </c>
      <c r="H94" t="b">
        <v>0</v>
      </c>
      <c r="I94" t="b">
        <v>0</v>
      </c>
      <c r="J94" t="b">
        <v>0</v>
      </c>
      <c r="K94" t="b">
        <v>0</v>
      </c>
      <c r="L94" t="b">
        <v>0</v>
      </c>
      <c r="M94" t="s">
        <v>837</v>
      </c>
      <c r="N94" t="s">
        <v>1291</v>
      </c>
      <c r="O94" t="s">
        <v>1751</v>
      </c>
      <c r="P94" t="s">
        <v>2217</v>
      </c>
      <c r="Q94" s="6" t="s">
        <v>2674</v>
      </c>
      <c r="R94" t="s">
        <v>3112</v>
      </c>
      <c r="S94" t="s">
        <v>3542</v>
      </c>
    </row>
    <row r="95" spans="1:19">
      <c r="A95" t="s">
        <v>112</v>
      </c>
      <c r="B95" t="s">
        <v>567</v>
      </c>
      <c r="C95" t="s">
        <v>750</v>
      </c>
      <c r="D95" t="b">
        <v>1</v>
      </c>
      <c r="E95" t="b">
        <v>0</v>
      </c>
      <c r="F95" t="b">
        <v>0</v>
      </c>
      <c r="G95" t="b">
        <v>0</v>
      </c>
      <c r="H95" t="b">
        <v>0</v>
      </c>
      <c r="I95" t="b">
        <v>0</v>
      </c>
      <c r="J95" t="b">
        <v>0</v>
      </c>
      <c r="K95" t="b">
        <v>0</v>
      </c>
      <c r="L95" t="b">
        <v>0</v>
      </c>
      <c r="M95" t="s">
        <v>838</v>
      </c>
      <c r="N95" t="s">
        <v>1292</v>
      </c>
      <c r="O95" t="s">
        <v>1752</v>
      </c>
      <c r="P95" t="s">
        <v>2218</v>
      </c>
      <c r="Q95" s="6" t="s">
        <v>2675</v>
      </c>
      <c r="R95" t="s">
        <v>3113</v>
      </c>
      <c r="S95" t="s">
        <v>3543</v>
      </c>
    </row>
    <row r="96" spans="1:19">
      <c r="A96" t="s">
        <v>113</v>
      </c>
      <c r="B96" t="s">
        <v>568</v>
      </c>
      <c r="C96" t="s">
        <v>750</v>
      </c>
      <c r="D96" t="b">
        <v>1</v>
      </c>
      <c r="E96" t="b">
        <v>0</v>
      </c>
      <c r="F96" t="b">
        <v>0</v>
      </c>
      <c r="G96" t="b">
        <v>0</v>
      </c>
      <c r="H96" t="b">
        <v>0</v>
      </c>
      <c r="I96" t="b">
        <v>0</v>
      </c>
      <c r="J96" t="b">
        <v>0</v>
      </c>
      <c r="K96" t="b">
        <v>0</v>
      </c>
      <c r="L96" t="b">
        <v>0</v>
      </c>
      <c r="N96" t="s">
        <v>1293</v>
      </c>
      <c r="O96" t="s">
        <v>1753</v>
      </c>
      <c r="P96" t="s">
        <v>2219</v>
      </c>
      <c r="Q96" s="6" t="s">
        <v>2676</v>
      </c>
      <c r="S96" t="s">
        <v>3544</v>
      </c>
    </row>
    <row r="97" spans="1:19">
      <c r="A97" t="s">
        <v>114</v>
      </c>
      <c r="B97" t="s">
        <v>569</v>
      </c>
      <c r="C97" t="s">
        <v>750</v>
      </c>
      <c r="D97" t="b">
        <v>1</v>
      </c>
      <c r="E97" t="b">
        <v>0</v>
      </c>
      <c r="F97" t="b">
        <v>0</v>
      </c>
      <c r="G97" t="b">
        <v>0</v>
      </c>
      <c r="H97" t="b">
        <v>0</v>
      </c>
      <c r="I97" t="b">
        <v>0</v>
      </c>
      <c r="J97" t="b">
        <v>0</v>
      </c>
      <c r="K97" t="b">
        <v>0</v>
      </c>
      <c r="L97" t="b">
        <v>0</v>
      </c>
      <c r="M97" t="s">
        <v>839</v>
      </c>
      <c r="N97" t="s">
        <v>1294</v>
      </c>
      <c r="O97" t="s">
        <v>1754</v>
      </c>
      <c r="P97" t="s">
        <v>2220</v>
      </c>
      <c r="Q97" s="6" t="s">
        <v>2677</v>
      </c>
      <c r="R97" t="s">
        <v>3114</v>
      </c>
    </row>
    <row r="98" spans="1:19">
      <c r="A98" t="s">
        <v>115</v>
      </c>
      <c r="B98" t="s">
        <v>570</v>
      </c>
      <c r="C98" t="s">
        <v>750</v>
      </c>
      <c r="D98" t="b">
        <v>1</v>
      </c>
      <c r="E98" t="b">
        <v>0</v>
      </c>
      <c r="F98" t="b">
        <v>0</v>
      </c>
      <c r="G98" t="b">
        <v>0</v>
      </c>
      <c r="H98" t="b">
        <v>0</v>
      </c>
      <c r="I98" t="b">
        <v>0</v>
      </c>
      <c r="J98" t="b">
        <v>1</v>
      </c>
      <c r="K98" t="b">
        <v>0</v>
      </c>
      <c r="L98" t="b">
        <v>1</v>
      </c>
      <c r="M98" t="s">
        <v>840</v>
      </c>
      <c r="N98" t="s">
        <v>1295</v>
      </c>
      <c r="O98" t="s">
        <v>1755</v>
      </c>
      <c r="P98" t="s">
        <v>2221</v>
      </c>
      <c r="Q98" s="6" t="s">
        <v>2678</v>
      </c>
      <c r="R98" t="s">
        <v>3115</v>
      </c>
      <c r="S98" t="s">
        <v>3545</v>
      </c>
    </row>
    <row r="99" spans="1:19">
      <c r="A99" t="s">
        <v>116</v>
      </c>
      <c r="B99" t="s">
        <v>494</v>
      </c>
      <c r="C99" t="s">
        <v>750</v>
      </c>
      <c r="D99" t="b">
        <v>1</v>
      </c>
      <c r="E99" t="b">
        <v>0</v>
      </c>
      <c r="F99" t="b">
        <v>0</v>
      </c>
      <c r="G99" t="b">
        <v>0</v>
      </c>
      <c r="H99" t="b">
        <v>0</v>
      </c>
      <c r="I99" t="b">
        <v>0</v>
      </c>
      <c r="J99" t="b">
        <v>0</v>
      </c>
      <c r="K99" t="b">
        <v>0</v>
      </c>
      <c r="L99" t="b">
        <v>0</v>
      </c>
      <c r="N99" t="s">
        <v>1296</v>
      </c>
      <c r="O99" t="s">
        <v>1756</v>
      </c>
      <c r="P99" t="s">
        <v>2222</v>
      </c>
      <c r="Q99" s="6" t="s">
        <v>2679</v>
      </c>
      <c r="S99" t="s">
        <v>3546</v>
      </c>
    </row>
    <row r="100" spans="1:19">
      <c r="A100" t="s">
        <v>117</v>
      </c>
      <c r="B100" t="s">
        <v>507</v>
      </c>
      <c r="C100" t="s">
        <v>750</v>
      </c>
      <c r="D100" t="b">
        <v>1</v>
      </c>
      <c r="E100" t="b">
        <v>0</v>
      </c>
      <c r="F100" t="b">
        <v>0</v>
      </c>
      <c r="G100" t="b">
        <v>0</v>
      </c>
      <c r="H100" t="b">
        <v>0</v>
      </c>
      <c r="I100" t="b">
        <v>0</v>
      </c>
      <c r="J100" t="b">
        <v>0</v>
      </c>
      <c r="K100" t="b">
        <v>0</v>
      </c>
      <c r="L100" t="b">
        <v>0</v>
      </c>
      <c r="M100" t="s">
        <v>841</v>
      </c>
      <c r="N100" t="s">
        <v>1297</v>
      </c>
      <c r="O100" t="s">
        <v>1757</v>
      </c>
      <c r="P100" t="s">
        <v>2223</v>
      </c>
      <c r="Q100" s="6" t="s">
        <v>2680</v>
      </c>
      <c r="R100" t="s">
        <v>3116</v>
      </c>
    </row>
    <row r="101" spans="1:19">
      <c r="A101" t="s">
        <v>118</v>
      </c>
      <c r="B101" t="s">
        <v>571</v>
      </c>
      <c r="C101" t="s">
        <v>750</v>
      </c>
      <c r="D101" t="b">
        <v>1</v>
      </c>
      <c r="E101" t="b">
        <v>0</v>
      </c>
      <c r="F101" t="b">
        <v>0</v>
      </c>
      <c r="G101" t="b">
        <v>0</v>
      </c>
      <c r="H101" t="b">
        <v>0</v>
      </c>
      <c r="I101" t="b">
        <v>0</v>
      </c>
      <c r="J101" t="b">
        <v>0</v>
      </c>
      <c r="K101" t="b">
        <v>0</v>
      </c>
      <c r="L101" t="b">
        <v>0</v>
      </c>
      <c r="M101" t="s">
        <v>842</v>
      </c>
      <c r="N101" t="s">
        <v>1298</v>
      </c>
      <c r="O101" t="s">
        <v>1758</v>
      </c>
      <c r="P101" t="s">
        <v>2224</v>
      </c>
      <c r="Q101" s="6" t="s">
        <v>2681</v>
      </c>
      <c r="R101" t="s">
        <v>3117</v>
      </c>
      <c r="S101" t="s">
        <v>3547</v>
      </c>
    </row>
    <row r="102" spans="1:19">
      <c r="A102" t="s">
        <v>119</v>
      </c>
      <c r="B102" t="s">
        <v>572</v>
      </c>
      <c r="C102" t="s">
        <v>750</v>
      </c>
      <c r="D102" t="b">
        <v>1</v>
      </c>
      <c r="E102" t="b">
        <v>0</v>
      </c>
      <c r="F102" t="b">
        <v>0</v>
      </c>
      <c r="G102" t="b">
        <v>0</v>
      </c>
      <c r="H102" t="b">
        <v>0</v>
      </c>
      <c r="I102" t="b">
        <v>0</v>
      </c>
      <c r="J102" t="b">
        <v>0</v>
      </c>
      <c r="K102" t="b">
        <v>0</v>
      </c>
      <c r="L102" t="b">
        <v>0</v>
      </c>
      <c r="M102" t="s">
        <v>843</v>
      </c>
      <c r="N102" t="s">
        <v>1299</v>
      </c>
      <c r="O102" t="s">
        <v>1759</v>
      </c>
      <c r="P102" t="s">
        <v>2225</v>
      </c>
      <c r="Q102" s="6" t="s">
        <v>2682</v>
      </c>
      <c r="R102" t="s">
        <v>3118</v>
      </c>
      <c r="S102" t="s">
        <v>3548</v>
      </c>
    </row>
    <row r="103" spans="1:19">
      <c r="A103" t="s">
        <v>120</v>
      </c>
      <c r="B103" t="s">
        <v>573</v>
      </c>
      <c r="C103" t="s">
        <v>750</v>
      </c>
      <c r="D103" t="b">
        <v>1</v>
      </c>
      <c r="E103" t="b">
        <v>0</v>
      </c>
      <c r="F103" t="b">
        <v>0</v>
      </c>
      <c r="G103" t="b">
        <v>0</v>
      </c>
      <c r="H103" t="b">
        <v>0</v>
      </c>
      <c r="I103" t="b">
        <v>0</v>
      </c>
      <c r="J103" t="b">
        <v>0</v>
      </c>
      <c r="K103" t="b">
        <v>0</v>
      </c>
      <c r="L103" t="b">
        <v>0</v>
      </c>
      <c r="M103" t="s">
        <v>844</v>
      </c>
      <c r="N103" t="s">
        <v>1300</v>
      </c>
      <c r="O103" t="s">
        <v>1760</v>
      </c>
      <c r="P103" t="s">
        <v>2226</v>
      </c>
      <c r="Q103" s="6" t="s">
        <v>2683</v>
      </c>
      <c r="R103" t="s">
        <v>3119</v>
      </c>
      <c r="S103" t="s">
        <v>3549</v>
      </c>
    </row>
    <row r="104" spans="1:19">
      <c r="A104" t="s">
        <v>121</v>
      </c>
      <c r="B104" t="s">
        <v>574</v>
      </c>
      <c r="C104" t="s">
        <v>750</v>
      </c>
      <c r="D104" t="b">
        <v>1</v>
      </c>
      <c r="E104" t="b">
        <v>0</v>
      </c>
      <c r="F104" t="b">
        <v>0</v>
      </c>
      <c r="G104" t="b">
        <v>0</v>
      </c>
      <c r="H104" t="b">
        <v>0</v>
      </c>
      <c r="I104" t="b">
        <v>0</v>
      </c>
      <c r="J104" t="b">
        <v>0</v>
      </c>
      <c r="K104" t="b">
        <v>0</v>
      </c>
      <c r="L104" t="b">
        <v>1</v>
      </c>
      <c r="M104" t="s">
        <v>845</v>
      </c>
      <c r="N104" t="s">
        <v>1301</v>
      </c>
      <c r="O104" t="s">
        <v>1761</v>
      </c>
      <c r="P104" t="s">
        <v>2227</v>
      </c>
      <c r="Q104" s="6" t="s">
        <v>2684</v>
      </c>
      <c r="R104" t="s">
        <v>3120</v>
      </c>
      <c r="S104" t="s">
        <v>3550</v>
      </c>
    </row>
    <row r="105" spans="1:19">
      <c r="A105" t="s">
        <v>122</v>
      </c>
      <c r="B105" t="s">
        <v>563</v>
      </c>
      <c r="C105" t="s">
        <v>750</v>
      </c>
      <c r="D105" t="b">
        <v>1</v>
      </c>
      <c r="E105" t="b">
        <v>0</v>
      </c>
      <c r="F105" t="b">
        <v>0</v>
      </c>
      <c r="G105" t="b">
        <v>0</v>
      </c>
      <c r="H105" t="b">
        <v>0</v>
      </c>
      <c r="I105" t="b">
        <v>0</v>
      </c>
      <c r="J105" t="b">
        <v>0</v>
      </c>
      <c r="K105" t="b">
        <v>0</v>
      </c>
      <c r="L105" t="b">
        <v>0</v>
      </c>
      <c r="M105" t="s">
        <v>846</v>
      </c>
      <c r="N105" t="s">
        <v>1302</v>
      </c>
      <c r="O105" t="s">
        <v>1762</v>
      </c>
      <c r="P105" t="s">
        <v>2228</v>
      </c>
      <c r="Q105" s="6" t="s">
        <v>2685</v>
      </c>
      <c r="R105" t="s">
        <v>3121</v>
      </c>
      <c r="S105" t="s">
        <v>3551</v>
      </c>
    </row>
    <row r="106" spans="1:19">
      <c r="A106" t="s">
        <v>123</v>
      </c>
      <c r="B106" t="s">
        <v>507</v>
      </c>
      <c r="C106" t="s">
        <v>750</v>
      </c>
      <c r="D106" t="b">
        <v>1</v>
      </c>
      <c r="E106" t="b">
        <v>0</v>
      </c>
      <c r="F106" t="b">
        <v>0</v>
      </c>
      <c r="G106" t="b">
        <v>0</v>
      </c>
      <c r="H106" t="b">
        <v>0</v>
      </c>
      <c r="I106" t="b">
        <v>0</v>
      </c>
      <c r="J106" t="b">
        <v>0</v>
      </c>
      <c r="K106" t="b">
        <v>0</v>
      </c>
      <c r="L106" t="b">
        <v>1</v>
      </c>
      <c r="M106" t="s">
        <v>847</v>
      </c>
      <c r="N106" t="s">
        <v>1303</v>
      </c>
      <c r="O106" t="s">
        <v>1763</v>
      </c>
      <c r="P106" t="s">
        <v>2229</v>
      </c>
      <c r="Q106" s="6" t="s">
        <v>2686</v>
      </c>
      <c r="R106" t="s">
        <v>3122</v>
      </c>
    </row>
    <row r="107" spans="1:19">
      <c r="A107" t="s">
        <v>124</v>
      </c>
      <c r="B107" t="s">
        <v>575</v>
      </c>
      <c r="C107" t="s">
        <v>750</v>
      </c>
      <c r="D107" t="b">
        <v>1</v>
      </c>
      <c r="E107" t="b">
        <v>0</v>
      </c>
      <c r="F107" t="b">
        <v>0</v>
      </c>
      <c r="G107" t="b">
        <v>0</v>
      </c>
      <c r="H107" t="b">
        <v>0</v>
      </c>
      <c r="I107" t="b">
        <v>0</v>
      </c>
      <c r="J107" t="b">
        <v>0</v>
      </c>
      <c r="K107" t="b">
        <v>0</v>
      </c>
      <c r="L107" t="b">
        <v>0</v>
      </c>
      <c r="M107" t="s">
        <v>848</v>
      </c>
      <c r="N107" t="s">
        <v>1304</v>
      </c>
      <c r="O107" t="s">
        <v>1764</v>
      </c>
      <c r="P107" t="s">
        <v>2230</v>
      </c>
      <c r="Q107" s="6" t="s">
        <v>2687</v>
      </c>
      <c r="R107" t="s">
        <v>3123</v>
      </c>
      <c r="S107" t="s">
        <v>3552</v>
      </c>
    </row>
    <row r="108" spans="1:19">
      <c r="A108" t="s">
        <v>125</v>
      </c>
      <c r="B108" t="s">
        <v>525</v>
      </c>
      <c r="C108" t="s">
        <v>750</v>
      </c>
      <c r="D108" t="b">
        <v>1</v>
      </c>
      <c r="E108" t="b">
        <v>0</v>
      </c>
      <c r="F108" t="b">
        <v>0</v>
      </c>
      <c r="G108" t="b">
        <v>0</v>
      </c>
      <c r="H108" t="b">
        <v>0</v>
      </c>
      <c r="I108" t="b">
        <v>0</v>
      </c>
      <c r="J108" t="b">
        <v>0</v>
      </c>
      <c r="K108" t="b">
        <v>0</v>
      </c>
      <c r="L108" t="b">
        <v>0</v>
      </c>
      <c r="N108" t="s">
        <v>1305</v>
      </c>
      <c r="O108" t="s">
        <v>1765</v>
      </c>
      <c r="P108" t="s">
        <v>2231</v>
      </c>
      <c r="Q108" s="6" t="s">
        <v>2688</v>
      </c>
      <c r="S108" t="s">
        <v>3553</v>
      </c>
    </row>
    <row r="109" spans="1:19">
      <c r="A109" t="s">
        <v>126</v>
      </c>
      <c r="B109" t="s">
        <v>525</v>
      </c>
      <c r="C109" t="s">
        <v>750</v>
      </c>
      <c r="D109" t="b">
        <v>1</v>
      </c>
      <c r="E109" t="b">
        <v>0</v>
      </c>
      <c r="F109" t="b">
        <v>0</v>
      </c>
      <c r="G109" t="b">
        <v>0</v>
      </c>
      <c r="H109" t="b">
        <v>0</v>
      </c>
      <c r="I109" t="b">
        <v>0</v>
      </c>
      <c r="J109" t="b">
        <v>0</v>
      </c>
      <c r="K109" t="b">
        <v>0</v>
      </c>
      <c r="L109" t="b">
        <v>0</v>
      </c>
      <c r="N109" t="s">
        <v>1306</v>
      </c>
      <c r="O109" t="s">
        <v>1766</v>
      </c>
      <c r="P109" t="s">
        <v>2232</v>
      </c>
      <c r="Q109" s="6" t="s">
        <v>2689</v>
      </c>
      <c r="S109" t="s">
        <v>3554</v>
      </c>
    </row>
    <row r="110" spans="1:19">
      <c r="A110" t="s">
        <v>127</v>
      </c>
      <c r="B110" t="s">
        <v>518</v>
      </c>
      <c r="C110" t="s">
        <v>750</v>
      </c>
      <c r="D110" t="b">
        <v>1</v>
      </c>
      <c r="E110" t="b">
        <v>0</v>
      </c>
      <c r="F110" t="b">
        <v>0</v>
      </c>
      <c r="G110" t="b">
        <v>0</v>
      </c>
      <c r="H110" t="b">
        <v>0</v>
      </c>
      <c r="I110" t="b">
        <v>0</v>
      </c>
      <c r="J110" t="b">
        <v>0</v>
      </c>
      <c r="K110" t="b">
        <v>0</v>
      </c>
      <c r="L110" t="b">
        <v>1</v>
      </c>
      <c r="M110" t="s">
        <v>849</v>
      </c>
      <c r="N110" t="s">
        <v>1307</v>
      </c>
      <c r="O110" t="s">
        <v>1767</v>
      </c>
      <c r="P110" t="s">
        <v>2233</v>
      </c>
      <c r="Q110" s="6" t="s">
        <v>2690</v>
      </c>
      <c r="R110" t="s">
        <v>3124</v>
      </c>
      <c r="S110" t="s">
        <v>3555</v>
      </c>
    </row>
    <row r="111" spans="1:19">
      <c r="A111" t="s">
        <v>128</v>
      </c>
      <c r="B111" t="s">
        <v>576</v>
      </c>
      <c r="C111" t="s">
        <v>750</v>
      </c>
      <c r="D111" t="b">
        <v>1</v>
      </c>
      <c r="E111" t="b">
        <v>0</v>
      </c>
      <c r="F111" t="b">
        <v>0</v>
      </c>
      <c r="G111" t="b">
        <v>0</v>
      </c>
      <c r="H111" t="b">
        <v>0</v>
      </c>
      <c r="I111" t="b">
        <v>0</v>
      </c>
      <c r="J111" t="b">
        <v>0</v>
      </c>
      <c r="K111" t="b">
        <v>0</v>
      </c>
      <c r="L111" t="b">
        <v>0</v>
      </c>
      <c r="N111" t="s">
        <v>1308</v>
      </c>
      <c r="O111" t="s">
        <v>1768</v>
      </c>
      <c r="P111" t="s">
        <v>2234</v>
      </c>
      <c r="Q111" s="6" t="s">
        <v>2691</v>
      </c>
      <c r="S111" t="s">
        <v>3556</v>
      </c>
    </row>
    <row r="112" spans="1:19">
      <c r="A112" t="s">
        <v>129</v>
      </c>
      <c r="B112" t="s">
        <v>577</v>
      </c>
      <c r="C112" t="s">
        <v>751</v>
      </c>
      <c r="D112" t="b">
        <v>1</v>
      </c>
      <c r="E112" t="b">
        <v>0</v>
      </c>
      <c r="F112" t="b">
        <v>0</v>
      </c>
      <c r="G112" t="b">
        <v>0</v>
      </c>
      <c r="H112" t="b">
        <v>0</v>
      </c>
      <c r="I112" t="b">
        <v>0</v>
      </c>
      <c r="J112" t="b">
        <v>0</v>
      </c>
      <c r="K112" t="b">
        <v>0</v>
      </c>
      <c r="L112" t="b">
        <v>0</v>
      </c>
      <c r="N112" t="s">
        <v>1309</v>
      </c>
      <c r="O112" t="s">
        <v>1769</v>
      </c>
      <c r="P112" t="s">
        <v>2235</v>
      </c>
      <c r="Q112" s="6" t="s">
        <v>2692</v>
      </c>
      <c r="S112" t="s">
        <v>3557</v>
      </c>
    </row>
    <row r="113" spans="1:19">
      <c r="A113" t="s">
        <v>130</v>
      </c>
      <c r="B113" t="s">
        <v>578</v>
      </c>
      <c r="C113" t="s">
        <v>751</v>
      </c>
      <c r="D113" t="b">
        <v>1</v>
      </c>
      <c r="E113" t="b">
        <v>0</v>
      </c>
      <c r="F113" t="b">
        <v>0</v>
      </c>
      <c r="G113" t="b">
        <v>0</v>
      </c>
      <c r="H113" t="b">
        <v>0</v>
      </c>
      <c r="I113" t="b">
        <v>0</v>
      </c>
      <c r="J113" t="b">
        <v>0</v>
      </c>
      <c r="K113" t="b">
        <v>0</v>
      </c>
      <c r="L113" t="b">
        <v>0</v>
      </c>
      <c r="M113" t="s">
        <v>850</v>
      </c>
      <c r="N113" t="s">
        <v>1310</v>
      </c>
      <c r="O113" t="s">
        <v>1770</v>
      </c>
      <c r="P113" t="s">
        <v>2236</v>
      </c>
      <c r="Q113" s="6" t="s">
        <v>2693</v>
      </c>
      <c r="R113" t="s">
        <v>3125</v>
      </c>
    </row>
    <row r="114" spans="1:19">
      <c r="A114" t="s">
        <v>131</v>
      </c>
      <c r="B114" t="s">
        <v>579</v>
      </c>
      <c r="C114" t="s">
        <v>751</v>
      </c>
      <c r="D114" t="b">
        <v>1</v>
      </c>
      <c r="E114" t="b">
        <v>0</v>
      </c>
      <c r="F114" t="b">
        <v>0</v>
      </c>
      <c r="G114" t="b">
        <v>0</v>
      </c>
      <c r="H114" t="b">
        <v>0</v>
      </c>
      <c r="I114" t="b">
        <v>0</v>
      </c>
      <c r="J114" t="b">
        <v>0</v>
      </c>
      <c r="K114" t="b">
        <v>0</v>
      </c>
      <c r="L114" t="b">
        <v>0</v>
      </c>
      <c r="M114" t="s">
        <v>851</v>
      </c>
      <c r="N114" t="s">
        <v>1311</v>
      </c>
      <c r="O114" t="s">
        <v>1771</v>
      </c>
      <c r="P114" t="s">
        <v>2237</v>
      </c>
      <c r="Q114" s="6" t="s">
        <v>2694</v>
      </c>
      <c r="R114" t="s">
        <v>3126</v>
      </c>
    </row>
    <row r="115" spans="1:19">
      <c r="A115" t="s">
        <v>132</v>
      </c>
      <c r="B115" t="s">
        <v>544</v>
      </c>
      <c r="C115" t="s">
        <v>751</v>
      </c>
      <c r="D115" t="b">
        <v>1</v>
      </c>
      <c r="E115" t="b">
        <v>0</v>
      </c>
      <c r="F115" t="b">
        <v>0</v>
      </c>
      <c r="G115" t="b">
        <v>0</v>
      </c>
      <c r="H115" t="b">
        <v>0</v>
      </c>
      <c r="I115" t="b">
        <v>0</v>
      </c>
      <c r="J115" t="b">
        <v>0</v>
      </c>
      <c r="K115" t="b">
        <v>0</v>
      </c>
      <c r="L115" t="b">
        <v>0</v>
      </c>
      <c r="N115" t="s">
        <v>1312</v>
      </c>
      <c r="O115" t="s">
        <v>1772</v>
      </c>
      <c r="P115" t="s">
        <v>2238</v>
      </c>
      <c r="Q115" s="6" t="s">
        <v>2695</v>
      </c>
      <c r="S115" t="s">
        <v>3558</v>
      </c>
    </row>
    <row r="116" spans="1:19">
      <c r="A116" t="s">
        <v>133</v>
      </c>
      <c r="B116" t="s">
        <v>580</v>
      </c>
      <c r="C116" t="s">
        <v>751</v>
      </c>
      <c r="D116" t="b">
        <v>1</v>
      </c>
      <c r="E116" t="b">
        <v>0</v>
      </c>
      <c r="F116" t="b">
        <v>0</v>
      </c>
      <c r="G116" t="b">
        <v>0</v>
      </c>
      <c r="H116" t="b">
        <v>0</v>
      </c>
      <c r="I116" t="b">
        <v>0</v>
      </c>
      <c r="J116" t="b">
        <v>0</v>
      </c>
      <c r="K116" t="b">
        <v>0</v>
      </c>
      <c r="L116" t="b">
        <v>0</v>
      </c>
      <c r="M116" t="s">
        <v>852</v>
      </c>
      <c r="N116" t="s">
        <v>1313</v>
      </c>
      <c r="O116" t="s">
        <v>1773</v>
      </c>
      <c r="P116" t="s">
        <v>2239</v>
      </c>
      <c r="Q116" s="6" t="s">
        <v>2696</v>
      </c>
      <c r="R116" t="s">
        <v>3127</v>
      </c>
      <c r="S116" t="s">
        <v>3559</v>
      </c>
    </row>
    <row r="117" spans="1:19">
      <c r="A117" t="s">
        <v>134</v>
      </c>
      <c r="B117" t="s">
        <v>581</v>
      </c>
      <c r="C117" t="s">
        <v>751</v>
      </c>
      <c r="D117" t="b">
        <v>1</v>
      </c>
      <c r="E117" t="b">
        <v>0</v>
      </c>
      <c r="F117" t="b">
        <v>0</v>
      </c>
      <c r="G117" t="b">
        <v>0</v>
      </c>
      <c r="H117" t="b">
        <v>0</v>
      </c>
      <c r="I117" t="b">
        <v>0</v>
      </c>
      <c r="J117" t="b">
        <v>0</v>
      </c>
      <c r="K117" t="b">
        <v>0</v>
      </c>
      <c r="L117" t="b">
        <v>0</v>
      </c>
      <c r="M117" t="s">
        <v>853</v>
      </c>
      <c r="N117" t="s">
        <v>1314</v>
      </c>
      <c r="O117" t="s">
        <v>1774</v>
      </c>
      <c r="P117" t="s">
        <v>2240</v>
      </c>
      <c r="Q117" s="6" t="s">
        <v>2697</v>
      </c>
      <c r="R117" t="s">
        <v>3128</v>
      </c>
    </row>
    <row r="118" spans="1:19">
      <c r="A118" t="s">
        <v>135</v>
      </c>
      <c r="B118" t="s">
        <v>582</v>
      </c>
      <c r="C118" t="s">
        <v>751</v>
      </c>
      <c r="D118" t="b">
        <v>1</v>
      </c>
      <c r="E118" t="b">
        <v>0</v>
      </c>
      <c r="F118" t="b">
        <v>0</v>
      </c>
      <c r="G118" t="b">
        <v>0</v>
      </c>
      <c r="H118" t="b">
        <v>0</v>
      </c>
      <c r="I118" t="b">
        <v>0</v>
      </c>
      <c r="J118" t="b">
        <v>0</v>
      </c>
      <c r="K118" t="b">
        <v>0</v>
      </c>
      <c r="L118" t="b">
        <v>0</v>
      </c>
      <c r="M118" t="s">
        <v>854</v>
      </c>
      <c r="N118" t="s">
        <v>1315</v>
      </c>
      <c r="O118" t="s">
        <v>1775</v>
      </c>
      <c r="P118" t="s">
        <v>2241</v>
      </c>
      <c r="Q118" s="6" t="s">
        <v>2698</v>
      </c>
      <c r="R118" t="s">
        <v>3129</v>
      </c>
    </row>
    <row r="119" spans="1:19">
      <c r="A119" t="s">
        <v>136</v>
      </c>
      <c r="B119" t="s">
        <v>583</v>
      </c>
      <c r="C119" t="s">
        <v>751</v>
      </c>
      <c r="D119" t="b">
        <v>1</v>
      </c>
      <c r="E119" t="b">
        <v>0</v>
      </c>
      <c r="F119" t="b">
        <v>0</v>
      </c>
      <c r="G119" t="b">
        <v>0</v>
      </c>
      <c r="H119" t="b">
        <v>0</v>
      </c>
      <c r="I119" t="b">
        <v>0</v>
      </c>
      <c r="J119" t="b">
        <v>0</v>
      </c>
      <c r="K119" t="b">
        <v>0</v>
      </c>
      <c r="L119" t="b">
        <v>0</v>
      </c>
      <c r="M119" t="s">
        <v>855</v>
      </c>
      <c r="N119" t="s">
        <v>1316</v>
      </c>
      <c r="O119" t="s">
        <v>1776</v>
      </c>
      <c r="P119" t="s">
        <v>2242</v>
      </c>
      <c r="Q119" s="6" t="s">
        <v>2699</v>
      </c>
      <c r="R119" t="s">
        <v>3130</v>
      </c>
      <c r="S119" t="s">
        <v>3560</v>
      </c>
    </row>
    <row r="120" spans="1:19">
      <c r="A120" t="s">
        <v>137</v>
      </c>
      <c r="B120" t="s">
        <v>582</v>
      </c>
      <c r="C120" t="s">
        <v>751</v>
      </c>
      <c r="D120" t="b">
        <v>1</v>
      </c>
      <c r="E120" t="b">
        <v>0</v>
      </c>
      <c r="F120" t="b">
        <v>0</v>
      </c>
      <c r="G120" t="b">
        <v>0</v>
      </c>
      <c r="H120" t="b">
        <v>0</v>
      </c>
      <c r="I120" t="b">
        <v>0</v>
      </c>
      <c r="J120" t="b">
        <v>0</v>
      </c>
      <c r="K120" t="b">
        <v>0</v>
      </c>
      <c r="L120" t="b">
        <v>0</v>
      </c>
      <c r="M120" t="s">
        <v>856</v>
      </c>
      <c r="N120" t="s">
        <v>1317</v>
      </c>
      <c r="O120" t="s">
        <v>1777</v>
      </c>
      <c r="P120" t="s">
        <v>2243</v>
      </c>
      <c r="Q120" s="6" t="s">
        <v>2700</v>
      </c>
      <c r="R120" t="s">
        <v>3131</v>
      </c>
    </row>
    <row r="121" spans="1:19">
      <c r="A121" t="s">
        <v>138</v>
      </c>
      <c r="B121" t="s">
        <v>584</v>
      </c>
      <c r="C121" t="s">
        <v>751</v>
      </c>
      <c r="D121" t="b">
        <v>1</v>
      </c>
      <c r="E121" t="b">
        <v>0</v>
      </c>
      <c r="F121" t="b">
        <v>0</v>
      </c>
      <c r="G121" t="b">
        <v>0</v>
      </c>
      <c r="H121" t="b">
        <v>0</v>
      </c>
      <c r="I121" t="b">
        <v>0</v>
      </c>
      <c r="J121" t="b">
        <v>0</v>
      </c>
      <c r="K121" t="b">
        <v>0</v>
      </c>
      <c r="L121" t="b">
        <v>0</v>
      </c>
      <c r="M121" t="s">
        <v>857</v>
      </c>
      <c r="N121" t="s">
        <v>1318</v>
      </c>
      <c r="O121" t="s">
        <v>1778</v>
      </c>
      <c r="P121" t="s">
        <v>2244</v>
      </c>
      <c r="Q121" s="6" t="s">
        <v>2701</v>
      </c>
      <c r="R121" t="s">
        <v>3132</v>
      </c>
      <c r="S121" t="s">
        <v>3561</v>
      </c>
    </row>
    <row r="122" spans="1:19">
      <c r="A122" t="s">
        <v>139</v>
      </c>
      <c r="B122" t="s">
        <v>585</v>
      </c>
      <c r="C122" t="s">
        <v>751</v>
      </c>
      <c r="D122" t="b">
        <v>1</v>
      </c>
      <c r="E122" t="b">
        <v>0</v>
      </c>
      <c r="F122" t="b">
        <v>0</v>
      </c>
      <c r="G122" t="b">
        <v>0</v>
      </c>
      <c r="H122" t="b">
        <v>0</v>
      </c>
      <c r="I122" t="b">
        <v>0</v>
      </c>
      <c r="J122" t="b">
        <v>0</v>
      </c>
      <c r="K122" t="b">
        <v>0</v>
      </c>
      <c r="L122" t="b">
        <v>0</v>
      </c>
      <c r="M122" t="s">
        <v>858</v>
      </c>
      <c r="N122" t="s">
        <v>1319</v>
      </c>
      <c r="O122" t="s">
        <v>1779</v>
      </c>
      <c r="P122" t="s">
        <v>2245</v>
      </c>
      <c r="Q122" s="6" t="s">
        <v>2702</v>
      </c>
      <c r="R122" t="s">
        <v>3133</v>
      </c>
      <c r="S122" t="s">
        <v>3562</v>
      </c>
    </row>
    <row r="123" spans="1:19">
      <c r="A123" t="s">
        <v>140</v>
      </c>
      <c r="B123" t="s">
        <v>586</v>
      </c>
      <c r="C123" t="s">
        <v>751</v>
      </c>
      <c r="D123" t="b">
        <v>1</v>
      </c>
      <c r="E123" t="b">
        <v>0</v>
      </c>
      <c r="F123" t="b">
        <v>0</v>
      </c>
      <c r="G123" t="b">
        <v>0</v>
      </c>
      <c r="H123" t="b">
        <v>0</v>
      </c>
      <c r="I123" t="b">
        <v>0</v>
      </c>
      <c r="J123" t="b">
        <v>0</v>
      </c>
      <c r="K123" t="b">
        <v>0</v>
      </c>
      <c r="L123" t="b">
        <v>0</v>
      </c>
      <c r="M123" t="s">
        <v>859</v>
      </c>
      <c r="N123" t="s">
        <v>1320</v>
      </c>
      <c r="O123" t="s">
        <v>1780</v>
      </c>
      <c r="P123" t="s">
        <v>2246</v>
      </c>
      <c r="Q123" s="6" t="s">
        <v>2703</v>
      </c>
      <c r="R123" t="s">
        <v>3134</v>
      </c>
      <c r="S123" t="s">
        <v>3563</v>
      </c>
    </row>
    <row r="124" spans="1:19">
      <c r="A124" t="s">
        <v>141</v>
      </c>
      <c r="B124" t="s">
        <v>587</v>
      </c>
      <c r="C124" t="s">
        <v>751</v>
      </c>
      <c r="D124" t="b">
        <v>1</v>
      </c>
      <c r="E124" t="b">
        <v>0</v>
      </c>
      <c r="F124" t="b">
        <v>0</v>
      </c>
      <c r="G124" t="b">
        <v>0</v>
      </c>
      <c r="H124" t="b">
        <v>0</v>
      </c>
      <c r="I124" t="b">
        <v>0</v>
      </c>
      <c r="J124" t="b">
        <v>0</v>
      </c>
      <c r="K124" t="b">
        <v>0</v>
      </c>
      <c r="L124" t="b">
        <v>1</v>
      </c>
      <c r="M124" t="s">
        <v>860</v>
      </c>
      <c r="N124" t="s">
        <v>1321</v>
      </c>
      <c r="O124" t="s">
        <v>1781</v>
      </c>
      <c r="P124" t="s">
        <v>2247</v>
      </c>
      <c r="Q124" s="6" t="s">
        <v>2704</v>
      </c>
      <c r="R124" t="s">
        <v>3135</v>
      </c>
      <c r="S124" t="s">
        <v>3564</v>
      </c>
    </row>
    <row r="125" spans="1:19">
      <c r="A125" t="s">
        <v>142</v>
      </c>
      <c r="B125" t="s">
        <v>585</v>
      </c>
      <c r="C125" t="s">
        <v>751</v>
      </c>
      <c r="D125" t="b">
        <v>1</v>
      </c>
      <c r="E125" t="b">
        <v>0</v>
      </c>
      <c r="F125" t="b">
        <v>0</v>
      </c>
      <c r="G125" t="b">
        <v>0</v>
      </c>
      <c r="H125" t="b">
        <v>0</v>
      </c>
      <c r="I125" t="b">
        <v>0</v>
      </c>
      <c r="J125" t="b">
        <v>0</v>
      </c>
      <c r="K125" t="b">
        <v>0</v>
      </c>
      <c r="L125" t="b">
        <v>0</v>
      </c>
      <c r="M125" t="s">
        <v>861</v>
      </c>
      <c r="N125" t="s">
        <v>1322</v>
      </c>
      <c r="O125" t="s">
        <v>1782</v>
      </c>
      <c r="P125" t="s">
        <v>2248</v>
      </c>
      <c r="Q125" s="6" t="s">
        <v>2705</v>
      </c>
      <c r="R125" t="s">
        <v>3136</v>
      </c>
      <c r="S125" t="s">
        <v>3565</v>
      </c>
    </row>
    <row r="126" spans="1:19">
      <c r="A126" t="s">
        <v>143</v>
      </c>
      <c r="B126" t="s">
        <v>557</v>
      </c>
      <c r="C126" t="s">
        <v>751</v>
      </c>
      <c r="D126" t="b">
        <v>1</v>
      </c>
      <c r="E126" t="b">
        <v>0</v>
      </c>
      <c r="F126" t="b">
        <v>0</v>
      </c>
      <c r="G126" t="b">
        <v>0</v>
      </c>
      <c r="H126" t="b">
        <v>0</v>
      </c>
      <c r="I126" t="b">
        <v>0</v>
      </c>
      <c r="J126" t="b">
        <v>0</v>
      </c>
      <c r="K126" t="b">
        <v>0</v>
      </c>
      <c r="L126" t="b">
        <v>0</v>
      </c>
      <c r="M126" t="s">
        <v>862</v>
      </c>
      <c r="N126" t="s">
        <v>1323</v>
      </c>
      <c r="O126" t="s">
        <v>1783</v>
      </c>
      <c r="P126" t="s">
        <v>2249</v>
      </c>
      <c r="Q126" s="6" t="s">
        <v>2706</v>
      </c>
      <c r="R126" t="s">
        <v>3137</v>
      </c>
      <c r="S126" t="s">
        <v>3566</v>
      </c>
    </row>
    <row r="127" spans="1:19">
      <c r="A127" t="s">
        <v>144</v>
      </c>
      <c r="B127" t="s">
        <v>588</v>
      </c>
      <c r="C127" t="s">
        <v>751</v>
      </c>
      <c r="D127" t="b">
        <v>1</v>
      </c>
      <c r="E127" t="b">
        <v>0</v>
      </c>
      <c r="F127" t="b">
        <v>0</v>
      </c>
      <c r="G127" t="b">
        <v>0</v>
      </c>
      <c r="H127" t="b">
        <v>0</v>
      </c>
      <c r="I127" t="b">
        <v>0</v>
      </c>
      <c r="J127" t="b">
        <v>0</v>
      </c>
      <c r="K127" t="b">
        <v>0</v>
      </c>
      <c r="L127" t="b">
        <v>0</v>
      </c>
      <c r="M127" t="s">
        <v>863</v>
      </c>
      <c r="N127" t="s">
        <v>1324</v>
      </c>
      <c r="O127" t="s">
        <v>1784</v>
      </c>
      <c r="P127" t="s">
        <v>2250</v>
      </c>
      <c r="Q127" s="6" t="s">
        <v>2707</v>
      </c>
      <c r="R127" t="s">
        <v>3138</v>
      </c>
    </row>
    <row r="128" spans="1:19">
      <c r="A128" t="s">
        <v>145</v>
      </c>
      <c r="B128" t="s">
        <v>589</v>
      </c>
      <c r="C128" t="s">
        <v>751</v>
      </c>
      <c r="D128" t="b">
        <v>1</v>
      </c>
      <c r="E128" t="b">
        <v>0</v>
      </c>
      <c r="F128" t="b">
        <v>0</v>
      </c>
      <c r="G128" t="b">
        <v>0</v>
      </c>
      <c r="H128" t="b">
        <v>0</v>
      </c>
      <c r="I128" t="b">
        <v>0</v>
      </c>
      <c r="J128" t="b">
        <v>0</v>
      </c>
      <c r="K128" t="b">
        <v>0</v>
      </c>
      <c r="L128" t="b">
        <v>0</v>
      </c>
      <c r="M128" t="s">
        <v>864</v>
      </c>
      <c r="N128" t="s">
        <v>1325</v>
      </c>
      <c r="O128" t="s">
        <v>1785</v>
      </c>
      <c r="P128" t="s">
        <v>2251</v>
      </c>
      <c r="Q128" s="6" t="s">
        <v>2708</v>
      </c>
      <c r="R128" t="s">
        <v>3139</v>
      </c>
      <c r="S128" t="s">
        <v>3567</v>
      </c>
    </row>
    <row r="129" spans="1:19">
      <c r="A129" t="s">
        <v>146</v>
      </c>
      <c r="B129" t="s">
        <v>590</v>
      </c>
      <c r="C129" t="s">
        <v>751</v>
      </c>
      <c r="D129" t="b">
        <v>1</v>
      </c>
      <c r="E129" t="b">
        <v>0</v>
      </c>
      <c r="F129" t="b">
        <v>1</v>
      </c>
      <c r="G129" t="b">
        <v>0</v>
      </c>
      <c r="H129" t="b">
        <v>0</v>
      </c>
      <c r="I129" t="b">
        <v>0</v>
      </c>
      <c r="J129" t="b">
        <v>0</v>
      </c>
      <c r="K129" t="b">
        <v>0</v>
      </c>
      <c r="L129" t="b">
        <v>0</v>
      </c>
      <c r="M129" t="s">
        <v>865</v>
      </c>
      <c r="N129" t="s">
        <v>1326</v>
      </c>
      <c r="O129" t="s">
        <v>1786</v>
      </c>
      <c r="P129" t="s">
        <v>2252</v>
      </c>
      <c r="Q129" s="6" t="s">
        <v>2709</v>
      </c>
      <c r="R129" t="s">
        <v>3140</v>
      </c>
      <c r="S129" t="s">
        <v>3568</v>
      </c>
    </row>
    <row r="130" spans="1:19">
      <c r="A130" t="s">
        <v>147</v>
      </c>
      <c r="B130" t="s">
        <v>505</v>
      </c>
      <c r="C130" t="s">
        <v>751</v>
      </c>
      <c r="D130" t="b">
        <v>1</v>
      </c>
      <c r="E130" t="b">
        <v>0</v>
      </c>
      <c r="F130" t="b">
        <v>0</v>
      </c>
      <c r="G130" t="b">
        <v>0</v>
      </c>
      <c r="H130" t="b">
        <v>0</v>
      </c>
      <c r="I130" t="b">
        <v>0</v>
      </c>
      <c r="J130" t="b">
        <v>1</v>
      </c>
      <c r="K130" t="b">
        <v>1</v>
      </c>
      <c r="L130" t="b">
        <v>0</v>
      </c>
      <c r="M130" t="s">
        <v>866</v>
      </c>
      <c r="N130" t="s">
        <v>1327</v>
      </c>
      <c r="O130" t="s">
        <v>1787</v>
      </c>
      <c r="P130" t="s">
        <v>2253</v>
      </c>
      <c r="Q130" s="6" t="s">
        <v>2710</v>
      </c>
      <c r="R130" t="s">
        <v>3141</v>
      </c>
      <c r="S130" t="s">
        <v>3569</v>
      </c>
    </row>
    <row r="131" spans="1:19">
      <c r="A131" t="s">
        <v>148</v>
      </c>
      <c r="B131" t="s">
        <v>521</v>
      </c>
      <c r="C131" t="s">
        <v>751</v>
      </c>
      <c r="D131" t="b">
        <v>1</v>
      </c>
      <c r="E131" t="b">
        <v>0</v>
      </c>
      <c r="F131" t="b">
        <v>0</v>
      </c>
      <c r="G131" t="b">
        <v>0</v>
      </c>
      <c r="H131" t="b">
        <v>0</v>
      </c>
      <c r="I131" t="b">
        <v>0</v>
      </c>
      <c r="J131" t="b">
        <v>0</v>
      </c>
      <c r="K131" t="b">
        <v>0</v>
      </c>
      <c r="L131" t="b">
        <v>0</v>
      </c>
      <c r="M131" t="s">
        <v>867</v>
      </c>
      <c r="N131" t="s">
        <v>1328</v>
      </c>
      <c r="O131" t="s">
        <v>1788</v>
      </c>
      <c r="P131" t="s">
        <v>2254</v>
      </c>
      <c r="Q131" s="6" t="s">
        <v>2711</v>
      </c>
      <c r="R131" t="s">
        <v>3142</v>
      </c>
      <c r="S131" t="s">
        <v>3570</v>
      </c>
    </row>
    <row r="132" spans="1:19">
      <c r="A132" t="s">
        <v>149</v>
      </c>
      <c r="B132" t="s">
        <v>551</v>
      </c>
      <c r="C132" t="s">
        <v>751</v>
      </c>
      <c r="D132" t="b">
        <v>1</v>
      </c>
      <c r="E132" t="b">
        <v>0</v>
      </c>
      <c r="F132" t="b">
        <v>0</v>
      </c>
      <c r="G132" t="b">
        <v>0</v>
      </c>
      <c r="H132" t="b">
        <v>0</v>
      </c>
      <c r="I132" t="b">
        <v>0</v>
      </c>
      <c r="J132" t="b">
        <v>0</v>
      </c>
      <c r="K132" t="b">
        <v>0</v>
      </c>
      <c r="L132" t="b">
        <v>0</v>
      </c>
      <c r="M132" t="s">
        <v>868</v>
      </c>
      <c r="N132" t="s">
        <v>1329</v>
      </c>
      <c r="O132" t="s">
        <v>1789</v>
      </c>
      <c r="P132" t="s">
        <v>2255</v>
      </c>
      <c r="Q132" s="6" t="s">
        <v>2712</v>
      </c>
      <c r="R132" t="s">
        <v>3143</v>
      </c>
    </row>
    <row r="133" spans="1:19">
      <c r="A133" t="s">
        <v>150</v>
      </c>
      <c r="B133" t="s">
        <v>591</v>
      </c>
      <c r="C133" t="s">
        <v>751</v>
      </c>
      <c r="D133" t="b">
        <v>1</v>
      </c>
      <c r="E133" t="b">
        <v>0</v>
      </c>
      <c r="F133" t="b">
        <v>0</v>
      </c>
      <c r="G133" t="b">
        <v>0</v>
      </c>
      <c r="H133" t="b">
        <v>0</v>
      </c>
      <c r="I133" t="b">
        <v>0</v>
      </c>
      <c r="J133" t="b">
        <v>0</v>
      </c>
      <c r="K133" t="b">
        <v>0</v>
      </c>
      <c r="L133" t="b">
        <v>0</v>
      </c>
      <c r="M133" t="s">
        <v>869</v>
      </c>
      <c r="N133" t="s">
        <v>1330</v>
      </c>
      <c r="O133" t="s">
        <v>1790</v>
      </c>
      <c r="P133" t="s">
        <v>2256</v>
      </c>
      <c r="Q133" s="6" t="s">
        <v>2713</v>
      </c>
      <c r="R133" t="s">
        <v>3144</v>
      </c>
      <c r="S133" t="s">
        <v>3571</v>
      </c>
    </row>
    <row r="134" spans="1:19">
      <c r="A134" t="s">
        <v>151</v>
      </c>
      <c r="B134" t="s">
        <v>551</v>
      </c>
      <c r="C134" t="s">
        <v>751</v>
      </c>
      <c r="D134" t="b">
        <v>1</v>
      </c>
      <c r="E134" t="b">
        <v>0</v>
      </c>
      <c r="F134" t="b">
        <v>0</v>
      </c>
      <c r="G134" t="b">
        <v>0</v>
      </c>
      <c r="H134" t="b">
        <v>0</v>
      </c>
      <c r="I134" t="b">
        <v>0</v>
      </c>
      <c r="J134" t="b">
        <v>0</v>
      </c>
      <c r="K134" t="b">
        <v>0</v>
      </c>
      <c r="L134" t="b">
        <v>0</v>
      </c>
      <c r="M134" t="s">
        <v>870</v>
      </c>
      <c r="N134" t="s">
        <v>1331</v>
      </c>
      <c r="O134" t="s">
        <v>1791</v>
      </c>
      <c r="P134" t="s">
        <v>2257</v>
      </c>
      <c r="Q134" s="6" t="s">
        <v>2714</v>
      </c>
      <c r="R134" t="s">
        <v>3145</v>
      </c>
    </row>
    <row r="135" spans="1:19">
      <c r="A135" t="s">
        <v>152</v>
      </c>
      <c r="B135" t="s">
        <v>511</v>
      </c>
      <c r="C135" t="s">
        <v>751</v>
      </c>
      <c r="D135" t="b">
        <v>1</v>
      </c>
      <c r="E135" t="b">
        <v>0</v>
      </c>
      <c r="F135" t="b">
        <v>0</v>
      </c>
      <c r="G135" t="b">
        <v>0</v>
      </c>
      <c r="H135" t="b">
        <v>0</v>
      </c>
      <c r="I135" t="b">
        <v>0</v>
      </c>
      <c r="J135" t="b">
        <v>0</v>
      </c>
      <c r="K135" t="b">
        <v>0</v>
      </c>
      <c r="L135" t="b">
        <v>0</v>
      </c>
      <c r="N135" t="s">
        <v>1332</v>
      </c>
      <c r="O135" t="s">
        <v>1792</v>
      </c>
      <c r="P135" t="s">
        <v>2258</v>
      </c>
      <c r="Q135" s="6" t="s">
        <v>2715</v>
      </c>
      <c r="S135" t="s">
        <v>3572</v>
      </c>
    </row>
    <row r="136" spans="1:19">
      <c r="A136" t="s">
        <v>153</v>
      </c>
      <c r="B136" t="s">
        <v>592</v>
      </c>
      <c r="C136" t="s">
        <v>751</v>
      </c>
      <c r="D136" t="b">
        <v>1</v>
      </c>
      <c r="E136" t="b">
        <v>0</v>
      </c>
      <c r="F136" t="b">
        <v>0</v>
      </c>
      <c r="G136" t="b">
        <v>0</v>
      </c>
      <c r="H136" t="b">
        <v>0</v>
      </c>
      <c r="I136" t="b">
        <v>0</v>
      </c>
      <c r="J136" t="b">
        <v>0</v>
      </c>
      <c r="K136" t="b">
        <v>0</v>
      </c>
      <c r="L136" t="b">
        <v>0</v>
      </c>
      <c r="M136" t="s">
        <v>871</v>
      </c>
      <c r="N136" t="s">
        <v>1333</v>
      </c>
      <c r="O136" t="s">
        <v>1793</v>
      </c>
      <c r="P136" t="s">
        <v>2259</v>
      </c>
      <c r="Q136" s="6" t="s">
        <v>2716</v>
      </c>
      <c r="R136" t="s">
        <v>3146</v>
      </c>
    </row>
    <row r="137" spans="1:19">
      <c r="A137" t="s">
        <v>154</v>
      </c>
      <c r="B137" t="s">
        <v>593</v>
      </c>
      <c r="C137" t="s">
        <v>751</v>
      </c>
      <c r="D137" t="b">
        <v>1</v>
      </c>
      <c r="E137" t="b">
        <v>0</v>
      </c>
      <c r="F137" t="b">
        <v>0</v>
      </c>
      <c r="G137" t="b">
        <v>0</v>
      </c>
      <c r="H137" t="b">
        <v>0</v>
      </c>
      <c r="I137" t="b">
        <v>0</v>
      </c>
      <c r="J137" t="b">
        <v>0</v>
      </c>
      <c r="K137" t="b">
        <v>0</v>
      </c>
      <c r="L137" t="b">
        <v>0</v>
      </c>
      <c r="M137" t="s">
        <v>872</v>
      </c>
      <c r="N137" t="s">
        <v>1334</v>
      </c>
      <c r="O137" t="s">
        <v>1794</v>
      </c>
      <c r="P137" t="s">
        <v>2260</v>
      </c>
      <c r="Q137" s="6" t="s">
        <v>2717</v>
      </c>
      <c r="R137" t="s">
        <v>3147</v>
      </c>
    </row>
    <row r="138" spans="1:19">
      <c r="A138" t="s">
        <v>155</v>
      </c>
      <c r="B138" t="s">
        <v>531</v>
      </c>
      <c r="C138" t="s">
        <v>751</v>
      </c>
      <c r="D138" t="b">
        <v>1</v>
      </c>
      <c r="E138" t="b">
        <v>0</v>
      </c>
      <c r="F138" t="b">
        <v>0</v>
      </c>
      <c r="G138" t="b">
        <v>0</v>
      </c>
      <c r="H138" t="b">
        <v>0</v>
      </c>
      <c r="I138" t="b">
        <v>0</v>
      </c>
      <c r="J138" t="b">
        <v>0</v>
      </c>
      <c r="K138" t="b">
        <v>0</v>
      </c>
      <c r="L138" t="b">
        <v>0</v>
      </c>
      <c r="M138" t="s">
        <v>873</v>
      </c>
      <c r="N138" t="s">
        <v>1335</v>
      </c>
      <c r="O138" t="s">
        <v>1795</v>
      </c>
      <c r="P138" t="s">
        <v>2261</v>
      </c>
      <c r="Q138" s="6" t="s">
        <v>2718</v>
      </c>
      <c r="R138" t="s">
        <v>3148</v>
      </c>
      <c r="S138" t="s">
        <v>3573</v>
      </c>
    </row>
    <row r="139" spans="1:19">
      <c r="A139" t="s">
        <v>156</v>
      </c>
      <c r="B139" t="s">
        <v>594</v>
      </c>
      <c r="C139" t="s">
        <v>751</v>
      </c>
      <c r="D139" t="b">
        <v>1</v>
      </c>
      <c r="E139" t="b">
        <v>0</v>
      </c>
      <c r="F139" t="b">
        <v>0</v>
      </c>
      <c r="G139" t="b">
        <v>0</v>
      </c>
      <c r="H139" t="b">
        <v>0</v>
      </c>
      <c r="I139" t="b">
        <v>0</v>
      </c>
      <c r="J139" t="b">
        <v>0</v>
      </c>
      <c r="K139" t="b">
        <v>0</v>
      </c>
      <c r="L139" t="b">
        <v>0</v>
      </c>
      <c r="N139" t="s">
        <v>1336</v>
      </c>
      <c r="O139" t="s">
        <v>1796</v>
      </c>
      <c r="P139" t="s">
        <v>2262</v>
      </c>
      <c r="Q139" s="6" t="s">
        <v>2719</v>
      </c>
      <c r="S139" t="s">
        <v>3574</v>
      </c>
    </row>
    <row r="140" spans="1:19">
      <c r="A140" t="s">
        <v>157</v>
      </c>
      <c r="B140" t="s">
        <v>569</v>
      </c>
      <c r="C140" t="s">
        <v>751</v>
      </c>
      <c r="D140" t="b">
        <v>1</v>
      </c>
      <c r="E140" t="b">
        <v>0</v>
      </c>
      <c r="F140" t="b">
        <v>0</v>
      </c>
      <c r="G140" t="b">
        <v>0</v>
      </c>
      <c r="H140" t="b">
        <v>0</v>
      </c>
      <c r="I140" t="b">
        <v>0</v>
      </c>
      <c r="J140" t="b">
        <v>0</v>
      </c>
      <c r="K140" t="b">
        <v>0</v>
      </c>
      <c r="L140" t="b">
        <v>0</v>
      </c>
      <c r="M140" t="s">
        <v>874</v>
      </c>
      <c r="N140" t="s">
        <v>1337</v>
      </c>
      <c r="O140" t="s">
        <v>1797</v>
      </c>
      <c r="P140" t="s">
        <v>2263</v>
      </c>
      <c r="Q140" s="6" t="s">
        <v>2720</v>
      </c>
      <c r="R140" t="s">
        <v>3149</v>
      </c>
    </row>
    <row r="141" spans="1:19">
      <c r="A141" t="s">
        <v>158</v>
      </c>
      <c r="B141" t="s">
        <v>557</v>
      </c>
      <c r="C141" t="s">
        <v>752</v>
      </c>
      <c r="D141" t="b">
        <v>1</v>
      </c>
      <c r="E141" t="b">
        <v>0</v>
      </c>
      <c r="F141" t="b">
        <v>0</v>
      </c>
      <c r="G141" t="b">
        <v>0</v>
      </c>
      <c r="H141" t="b">
        <v>0</v>
      </c>
      <c r="I141" t="b">
        <v>0</v>
      </c>
      <c r="J141" t="b">
        <v>0</v>
      </c>
      <c r="K141" t="b">
        <v>0</v>
      </c>
      <c r="L141" t="b">
        <v>0</v>
      </c>
      <c r="M141" t="s">
        <v>875</v>
      </c>
      <c r="N141" t="s">
        <v>1338</v>
      </c>
      <c r="O141" t="s">
        <v>1798</v>
      </c>
      <c r="P141" t="s">
        <v>2264</v>
      </c>
      <c r="Q141" s="6" t="s">
        <v>2721</v>
      </c>
      <c r="R141" t="s">
        <v>3150</v>
      </c>
      <c r="S141" t="s">
        <v>3575</v>
      </c>
    </row>
    <row r="142" spans="1:19">
      <c r="A142" t="s">
        <v>159</v>
      </c>
      <c r="B142" t="s">
        <v>595</v>
      </c>
      <c r="C142" t="s">
        <v>752</v>
      </c>
      <c r="D142" t="b">
        <v>1</v>
      </c>
      <c r="E142" t="b">
        <v>0</v>
      </c>
      <c r="F142" t="b">
        <v>0</v>
      </c>
      <c r="G142" t="b">
        <v>0</v>
      </c>
      <c r="H142" t="b">
        <v>0</v>
      </c>
      <c r="I142" t="b">
        <v>0</v>
      </c>
      <c r="J142" t="b">
        <v>0</v>
      </c>
      <c r="K142" t="b">
        <v>0</v>
      </c>
      <c r="L142" t="b">
        <v>0</v>
      </c>
      <c r="M142" t="s">
        <v>876</v>
      </c>
      <c r="N142" t="s">
        <v>1339</v>
      </c>
      <c r="O142" t="s">
        <v>1799</v>
      </c>
      <c r="P142" t="s">
        <v>2265</v>
      </c>
      <c r="Q142" s="6" t="s">
        <v>2722</v>
      </c>
      <c r="R142" t="s">
        <v>3151</v>
      </c>
    </row>
    <row r="143" spans="1:19">
      <c r="A143" t="s">
        <v>160</v>
      </c>
      <c r="B143" t="s">
        <v>596</v>
      </c>
      <c r="C143" t="s">
        <v>752</v>
      </c>
      <c r="D143" t="b">
        <v>1</v>
      </c>
      <c r="E143" t="b">
        <v>0</v>
      </c>
      <c r="F143" t="b">
        <v>0</v>
      </c>
      <c r="G143" t="b">
        <v>0</v>
      </c>
      <c r="H143" t="b">
        <v>0</v>
      </c>
      <c r="I143" t="b">
        <v>0</v>
      </c>
      <c r="J143" t="b">
        <v>0</v>
      </c>
      <c r="K143" t="b">
        <v>0</v>
      </c>
      <c r="L143" t="b">
        <v>0</v>
      </c>
      <c r="M143" t="s">
        <v>877</v>
      </c>
      <c r="N143" t="s">
        <v>1340</v>
      </c>
      <c r="O143" t="s">
        <v>1800</v>
      </c>
      <c r="P143" t="s">
        <v>2266</v>
      </c>
      <c r="Q143" s="6" t="s">
        <v>2723</v>
      </c>
      <c r="R143" t="s">
        <v>3152</v>
      </c>
      <c r="S143" t="s">
        <v>3576</v>
      </c>
    </row>
    <row r="144" spans="1:19">
      <c r="A144" t="s">
        <v>161</v>
      </c>
      <c r="B144" t="s">
        <v>528</v>
      </c>
      <c r="C144" t="s">
        <v>752</v>
      </c>
      <c r="D144" t="b">
        <v>1</v>
      </c>
      <c r="E144" t="b">
        <v>0</v>
      </c>
      <c r="F144" t="b">
        <v>0</v>
      </c>
      <c r="G144" t="b">
        <v>0</v>
      </c>
      <c r="H144" t="b">
        <v>0</v>
      </c>
      <c r="I144" t="b">
        <v>0</v>
      </c>
      <c r="J144" t="b">
        <v>1</v>
      </c>
      <c r="K144" t="b">
        <v>0</v>
      </c>
      <c r="L144" t="b">
        <v>0</v>
      </c>
      <c r="M144" t="s">
        <v>878</v>
      </c>
      <c r="N144" t="s">
        <v>1341</v>
      </c>
      <c r="O144" t="s">
        <v>1801</v>
      </c>
      <c r="P144" t="s">
        <v>2267</v>
      </c>
      <c r="Q144" s="6" t="s">
        <v>2724</v>
      </c>
      <c r="R144" t="s">
        <v>3153</v>
      </c>
      <c r="S144" t="s">
        <v>3577</v>
      </c>
    </row>
    <row r="145" spans="1:19">
      <c r="A145" t="s">
        <v>162</v>
      </c>
      <c r="B145" t="s">
        <v>591</v>
      </c>
      <c r="C145" t="s">
        <v>752</v>
      </c>
      <c r="D145" t="b">
        <v>1</v>
      </c>
      <c r="E145" t="b">
        <v>0</v>
      </c>
      <c r="F145" t="b">
        <v>0</v>
      </c>
      <c r="G145" t="b">
        <v>0</v>
      </c>
      <c r="H145" t="b">
        <v>0</v>
      </c>
      <c r="I145" t="b">
        <v>0</v>
      </c>
      <c r="J145" t="b">
        <v>0</v>
      </c>
      <c r="K145" t="b">
        <v>0</v>
      </c>
      <c r="L145" t="b">
        <v>0</v>
      </c>
      <c r="M145" t="s">
        <v>879</v>
      </c>
      <c r="N145" t="s">
        <v>1342</v>
      </c>
      <c r="O145" t="s">
        <v>1802</v>
      </c>
      <c r="P145" t="s">
        <v>2268</v>
      </c>
      <c r="Q145" s="6" t="s">
        <v>2725</v>
      </c>
      <c r="R145" t="s">
        <v>3154</v>
      </c>
      <c r="S145" t="s">
        <v>3578</v>
      </c>
    </row>
    <row r="146" spans="1:19">
      <c r="A146" t="s">
        <v>163</v>
      </c>
      <c r="B146" t="s">
        <v>507</v>
      </c>
      <c r="C146" t="s">
        <v>752</v>
      </c>
      <c r="D146" t="b">
        <v>1</v>
      </c>
      <c r="E146" t="b">
        <v>0</v>
      </c>
      <c r="F146" t="b">
        <v>0</v>
      </c>
      <c r="G146" t="b">
        <v>0</v>
      </c>
      <c r="H146" t="b">
        <v>0</v>
      </c>
      <c r="I146" t="b">
        <v>0</v>
      </c>
      <c r="J146" t="b">
        <v>0</v>
      </c>
      <c r="K146" t="b">
        <v>0</v>
      </c>
      <c r="L146" t="b">
        <v>0</v>
      </c>
      <c r="M146" t="s">
        <v>880</v>
      </c>
      <c r="N146" t="s">
        <v>1343</v>
      </c>
      <c r="O146" t="s">
        <v>1803</v>
      </c>
      <c r="P146" t="s">
        <v>2269</v>
      </c>
      <c r="Q146" s="6" t="s">
        <v>2726</v>
      </c>
      <c r="R146" t="s">
        <v>3155</v>
      </c>
    </row>
    <row r="147" spans="1:19">
      <c r="A147" t="s">
        <v>164</v>
      </c>
      <c r="B147" t="s">
        <v>597</v>
      </c>
      <c r="C147" t="s">
        <v>752</v>
      </c>
      <c r="D147" t="b">
        <v>1</v>
      </c>
      <c r="E147" t="b">
        <v>0</v>
      </c>
      <c r="F147" t="b">
        <v>0</v>
      </c>
      <c r="G147" t="b">
        <v>0</v>
      </c>
      <c r="H147" t="b">
        <v>0</v>
      </c>
      <c r="I147" t="b">
        <v>0</v>
      </c>
      <c r="J147" t="b">
        <v>0</v>
      </c>
      <c r="K147" t="b">
        <v>0</v>
      </c>
      <c r="L147" t="b">
        <v>0</v>
      </c>
      <c r="M147" t="s">
        <v>881</v>
      </c>
      <c r="N147" t="s">
        <v>1344</v>
      </c>
      <c r="O147" t="s">
        <v>1804</v>
      </c>
      <c r="P147" t="s">
        <v>2270</v>
      </c>
      <c r="Q147" s="6" t="s">
        <v>2727</v>
      </c>
      <c r="R147" t="s">
        <v>3156</v>
      </c>
      <c r="S147" t="s">
        <v>3579</v>
      </c>
    </row>
    <row r="148" spans="1:19">
      <c r="A148" t="s">
        <v>165</v>
      </c>
      <c r="B148" t="s">
        <v>520</v>
      </c>
      <c r="C148" t="s">
        <v>752</v>
      </c>
      <c r="D148" t="b">
        <v>1</v>
      </c>
      <c r="E148" t="b">
        <v>0</v>
      </c>
      <c r="F148" t="b">
        <v>0</v>
      </c>
      <c r="G148" t="b">
        <v>0</v>
      </c>
      <c r="H148" t="b">
        <v>0</v>
      </c>
      <c r="I148" t="b">
        <v>0</v>
      </c>
      <c r="J148" t="b">
        <v>0</v>
      </c>
      <c r="K148" t="b">
        <v>0</v>
      </c>
      <c r="L148" t="b">
        <v>0</v>
      </c>
      <c r="M148" t="s">
        <v>882</v>
      </c>
      <c r="N148" t="s">
        <v>1345</v>
      </c>
      <c r="O148" t="s">
        <v>1805</v>
      </c>
      <c r="P148" t="s">
        <v>2271</v>
      </c>
      <c r="Q148" s="6" t="s">
        <v>2728</v>
      </c>
      <c r="R148" t="s">
        <v>3157</v>
      </c>
    </row>
    <row r="149" spans="1:19">
      <c r="A149" t="s">
        <v>166</v>
      </c>
      <c r="B149" t="s">
        <v>598</v>
      </c>
      <c r="C149" t="s">
        <v>752</v>
      </c>
      <c r="D149" t="b">
        <v>1</v>
      </c>
      <c r="E149" t="b">
        <v>0</v>
      </c>
      <c r="F149" t="b">
        <v>0</v>
      </c>
      <c r="G149" t="b">
        <v>0</v>
      </c>
      <c r="H149" t="b">
        <v>0</v>
      </c>
      <c r="I149" t="b">
        <v>0</v>
      </c>
      <c r="J149" t="b">
        <v>0</v>
      </c>
      <c r="K149" t="b">
        <v>0</v>
      </c>
      <c r="L149" t="b">
        <v>0</v>
      </c>
      <c r="M149" t="s">
        <v>883</v>
      </c>
      <c r="O149" t="s">
        <v>1806</v>
      </c>
      <c r="Q149" s="6" t="s">
        <v>2729</v>
      </c>
      <c r="R149" t="s">
        <v>3158</v>
      </c>
    </row>
    <row r="150" spans="1:19">
      <c r="A150" t="s">
        <v>167</v>
      </c>
      <c r="B150" t="s">
        <v>599</v>
      </c>
      <c r="C150" t="s">
        <v>752</v>
      </c>
      <c r="D150" t="b">
        <v>1</v>
      </c>
      <c r="E150" t="b">
        <v>0</v>
      </c>
      <c r="F150" t="b">
        <v>0</v>
      </c>
      <c r="G150" t="b">
        <v>0</v>
      </c>
      <c r="H150" t="b">
        <v>0</v>
      </c>
      <c r="I150" t="b">
        <v>0</v>
      </c>
      <c r="J150" t="b">
        <v>0</v>
      </c>
      <c r="K150" t="b">
        <v>0</v>
      </c>
      <c r="L150" t="b">
        <v>0</v>
      </c>
      <c r="M150" t="s">
        <v>884</v>
      </c>
      <c r="N150" t="s">
        <v>1346</v>
      </c>
      <c r="O150" t="s">
        <v>1807</v>
      </c>
      <c r="P150" t="s">
        <v>2272</v>
      </c>
      <c r="Q150" s="6" t="s">
        <v>2730</v>
      </c>
      <c r="R150" t="s">
        <v>3159</v>
      </c>
      <c r="S150" t="s">
        <v>3580</v>
      </c>
    </row>
    <row r="151" spans="1:19">
      <c r="A151" t="s">
        <v>168</v>
      </c>
      <c r="B151" t="s">
        <v>563</v>
      </c>
      <c r="C151" t="s">
        <v>752</v>
      </c>
      <c r="D151" t="b">
        <v>1</v>
      </c>
      <c r="E151" t="b">
        <v>0</v>
      </c>
      <c r="F151" t="b">
        <v>0</v>
      </c>
      <c r="G151" t="b">
        <v>0</v>
      </c>
      <c r="H151" t="b">
        <v>0</v>
      </c>
      <c r="I151" t="b">
        <v>0</v>
      </c>
      <c r="J151" t="b">
        <v>0</v>
      </c>
      <c r="K151" t="b">
        <v>0</v>
      </c>
      <c r="L151" t="b">
        <v>0</v>
      </c>
      <c r="M151" t="s">
        <v>885</v>
      </c>
      <c r="N151" t="s">
        <v>1347</v>
      </c>
      <c r="O151" t="s">
        <v>1808</v>
      </c>
      <c r="P151" t="s">
        <v>2273</v>
      </c>
      <c r="Q151" s="6" t="s">
        <v>2731</v>
      </c>
      <c r="R151" t="s">
        <v>3160</v>
      </c>
      <c r="S151" t="s">
        <v>3581</v>
      </c>
    </row>
    <row r="152" spans="1:19">
      <c r="A152" t="s">
        <v>169</v>
      </c>
      <c r="B152" t="s">
        <v>600</v>
      </c>
      <c r="C152" t="s">
        <v>752</v>
      </c>
      <c r="D152" t="b">
        <v>1</v>
      </c>
      <c r="E152" t="b">
        <v>0</v>
      </c>
      <c r="F152" t="b">
        <v>0</v>
      </c>
      <c r="G152" t="b">
        <v>0</v>
      </c>
      <c r="H152" t="b">
        <v>0</v>
      </c>
      <c r="I152" t="b">
        <v>0</v>
      </c>
      <c r="J152" t="b">
        <v>0</v>
      </c>
      <c r="K152" t="b">
        <v>0</v>
      </c>
      <c r="L152" t="b">
        <v>0</v>
      </c>
      <c r="M152" t="s">
        <v>886</v>
      </c>
      <c r="N152" t="s">
        <v>1348</v>
      </c>
      <c r="O152" t="s">
        <v>1809</v>
      </c>
      <c r="P152" t="s">
        <v>2274</v>
      </c>
      <c r="Q152" s="6" t="s">
        <v>2732</v>
      </c>
      <c r="R152" t="s">
        <v>3161</v>
      </c>
      <c r="S152" t="s">
        <v>3582</v>
      </c>
    </row>
    <row r="153" spans="1:19">
      <c r="A153" t="s">
        <v>170</v>
      </c>
      <c r="B153" t="s">
        <v>601</v>
      </c>
      <c r="C153" t="s">
        <v>752</v>
      </c>
      <c r="D153" t="b">
        <v>1</v>
      </c>
      <c r="E153" t="b">
        <v>0</v>
      </c>
      <c r="F153" t="b">
        <v>0</v>
      </c>
      <c r="G153" t="b">
        <v>0</v>
      </c>
      <c r="H153" t="b">
        <v>0</v>
      </c>
      <c r="I153" t="b">
        <v>0</v>
      </c>
      <c r="J153" t="b">
        <v>0</v>
      </c>
      <c r="K153" t="b">
        <v>0</v>
      </c>
      <c r="L153" t="b">
        <v>0</v>
      </c>
      <c r="M153" t="s">
        <v>887</v>
      </c>
      <c r="N153" t="s">
        <v>1349</v>
      </c>
      <c r="O153" t="s">
        <v>1810</v>
      </c>
      <c r="P153" t="s">
        <v>2275</v>
      </c>
      <c r="Q153" s="6" t="s">
        <v>2733</v>
      </c>
      <c r="R153" t="s">
        <v>3162</v>
      </c>
      <c r="S153" t="s">
        <v>3583</v>
      </c>
    </row>
    <row r="154" spans="1:19">
      <c r="A154" t="s">
        <v>171</v>
      </c>
      <c r="B154" t="s">
        <v>602</v>
      </c>
      <c r="C154" t="s">
        <v>752</v>
      </c>
      <c r="D154" t="b">
        <v>1</v>
      </c>
      <c r="E154" t="b">
        <v>0</v>
      </c>
      <c r="F154" t="b">
        <v>0</v>
      </c>
      <c r="G154" t="b">
        <v>0</v>
      </c>
      <c r="H154" t="b">
        <v>0</v>
      </c>
      <c r="I154" t="b">
        <v>0</v>
      </c>
      <c r="J154" t="b">
        <v>0</v>
      </c>
      <c r="K154" t="b">
        <v>0</v>
      </c>
      <c r="L154" t="b">
        <v>0</v>
      </c>
      <c r="M154" t="s">
        <v>888</v>
      </c>
      <c r="N154" t="s">
        <v>1350</v>
      </c>
      <c r="O154" t="s">
        <v>1811</v>
      </c>
      <c r="P154" t="s">
        <v>2276</v>
      </c>
      <c r="Q154" s="6" t="s">
        <v>2734</v>
      </c>
      <c r="R154" t="s">
        <v>3163</v>
      </c>
    </row>
    <row r="155" spans="1:19">
      <c r="A155" t="s">
        <v>172</v>
      </c>
      <c r="B155" t="s">
        <v>603</v>
      </c>
      <c r="C155" t="s">
        <v>752</v>
      </c>
      <c r="D155" t="b">
        <v>1</v>
      </c>
      <c r="E155" t="b">
        <v>0</v>
      </c>
      <c r="F155" t="b">
        <v>0</v>
      </c>
      <c r="G155" t="b">
        <v>0</v>
      </c>
      <c r="H155" t="b">
        <v>0</v>
      </c>
      <c r="I155" t="b">
        <v>0</v>
      </c>
      <c r="J155" t="b">
        <v>1</v>
      </c>
      <c r="K155" t="b">
        <v>0</v>
      </c>
      <c r="L155" t="b">
        <v>0</v>
      </c>
      <c r="M155" t="s">
        <v>889</v>
      </c>
      <c r="N155" t="s">
        <v>1351</v>
      </c>
      <c r="O155" t="s">
        <v>1812</v>
      </c>
      <c r="P155" t="s">
        <v>2277</v>
      </c>
      <c r="Q155" s="6" t="s">
        <v>2735</v>
      </c>
      <c r="R155" t="s">
        <v>3164</v>
      </c>
      <c r="S155" t="s">
        <v>3584</v>
      </c>
    </row>
    <row r="156" spans="1:19">
      <c r="A156" t="s">
        <v>173</v>
      </c>
      <c r="B156" t="s">
        <v>604</v>
      </c>
      <c r="C156" t="s">
        <v>752</v>
      </c>
      <c r="D156" t="b">
        <v>1</v>
      </c>
      <c r="E156" t="b">
        <v>0</v>
      </c>
      <c r="F156" t="b">
        <v>0</v>
      </c>
      <c r="G156" t="b">
        <v>0</v>
      </c>
      <c r="H156" t="b">
        <v>0</v>
      </c>
      <c r="I156" t="b">
        <v>0</v>
      </c>
      <c r="J156" t="b">
        <v>0</v>
      </c>
      <c r="K156" t="b">
        <v>0</v>
      </c>
      <c r="L156" t="b">
        <v>1</v>
      </c>
      <c r="M156" t="s">
        <v>890</v>
      </c>
      <c r="N156" t="s">
        <v>1352</v>
      </c>
      <c r="O156" t="s">
        <v>1813</v>
      </c>
      <c r="P156" t="s">
        <v>2278</v>
      </c>
      <c r="Q156" s="6" t="s">
        <v>2736</v>
      </c>
      <c r="R156" t="s">
        <v>3165</v>
      </c>
      <c r="S156" t="s">
        <v>3585</v>
      </c>
    </row>
    <row r="157" spans="1:19">
      <c r="A157" t="s">
        <v>174</v>
      </c>
      <c r="B157" t="s">
        <v>569</v>
      </c>
      <c r="C157" t="s">
        <v>752</v>
      </c>
      <c r="D157" t="b">
        <v>1</v>
      </c>
      <c r="E157" t="b">
        <v>0</v>
      </c>
      <c r="F157" t="b">
        <v>0</v>
      </c>
      <c r="G157" t="b">
        <v>0</v>
      </c>
      <c r="H157" t="b">
        <v>0</v>
      </c>
      <c r="I157" t="b">
        <v>0</v>
      </c>
      <c r="J157" t="b">
        <v>0</v>
      </c>
      <c r="K157" t="b">
        <v>0</v>
      </c>
      <c r="L157" t="b">
        <v>0</v>
      </c>
      <c r="M157" t="s">
        <v>891</v>
      </c>
      <c r="N157" t="s">
        <v>1353</v>
      </c>
      <c r="O157" t="s">
        <v>1814</v>
      </c>
      <c r="P157" t="s">
        <v>2279</v>
      </c>
      <c r="Q157" s="6" t="s">
        <v>2737</v>
      </c>
      <c r="R157" t="s">
        <v>3166</v>
      </c>
    </row>
    <row r="158" spans="1:19">
      <c r="A158" t="s">
        <v>175</v>
      </c>
      <c r="B158" t="s">
        <v>605</v>
      </c>
      <c r="C158" t="s">
        <v>752</v>
      </c>
      <c r="D158" t="b">
        <v>1</v>
      </c>
      <c r="E158" t="b">
        <v>0</v>
      </c>
      <c r="F158" t="b">
        <v>0</v>
      </c>
      <c r="G158" t="b">
        <v>0</v>
      </c>
      <c r="H158" t="b">
        <v>0</v>
      </c>
      <c r="I158" t="b">
        <v>0</v>
      </c>
      <c r="J158" t="b">
        <v>0</v>
      </c>
      <c r="K158" t="b">
        <v>0</v>
      </c>
      <c r="L158" t="b">
        <v>0</v>
      </c>
      <c r="M158" t="s">
        <v>892</v>
      </c>
      <c r="N158" t="s">
        <v>1354</v>
      </c>
      <c r="O158" t="s">
        <v>1815</v>
      </c>
      <c r="P158" t="s">
        <v>2280</v>
      </c>
      <c r="Q158" s="6" t="s">
        <v>2738</v>
      </c>
      <c r="R158" t="s">
        <v>3167</v>
      </c>
      <c r="S158" t="s">
        <v>3586</v>
      </c>
    </row>
    <row r="159" spans="1:19">
      <c r="A159" t="s">
        <v>176</v>
      </c>
      <c r="B159" t="s">
        <v>514</v>
      </c>
      <c r="C159" t="s">
        <v>752</v>
      </c>
      <c r="D159" t="b">
        <v>1</v>
      </c>
      <c r="E159" t="b">
        <v>0</v>
      </c>
      <c r="F159" t="b">
        <v>0</v>
      </c>
      <c r="G159" t="b">
        <v>0</v>
      </c>
      <c r="H159" t="b">
        <v>0</v>
      </c>
      <c r="I159" t="b">
        <v>0</v>
      </c>
      <c r="J159" t="b">
        <v>0</v>
      </c>
      <c r="K159" t="b">
        <v>0</v>
      </c>
      <c r="L159" t="b">
        <v>0</v>
      </c>
      <c r="M159" t="s">
        <v>893</v>
      </c>
      <c r="N159" t="s">
        <v>1355</v>
      </c>
      <c r="O159" t="s">
        <v>1816</v>
      </c>
      <c r="P159" t="s">
        <v>2281</v>
      </c>
      <c r="Q159" s="6" t="s">
        <v>2739</v>
      </c>
      <c r="R159" t="s">
        <v>3168</v>
      </c>
    </row>
    <row r="160" spans="1:19">
      <c r="A160" t="s">
        <v>177</v>
      </c>
      <c r="B160" t="s">
        <v>606</v>
      </c>
      <c r="C160" t="s">
        <v>752</v>
      </c>
      <c r="D160" t="b">
        <v>1</v>
      </c>
      <c r="E160" t="b">
        <v>0</v>
      </c>
      <c r="F160" t="b">
        <v>0</v>
      </c>
      <c r="G160" t="b">
        <v>0</v>
      </c>
      <c r="H160" t="b">
        <v>0</v>
      </c>
      <c r="I160" t="b">
        <v>0</v>
      </c>
      <c r="J160" t="b">
        <v>0</v>
      </c>
      <c r="K160" t="b">
        <v>0</v>
      </c>
      <c r="L160" t="b">
        <v>0</v>
      </c>
      <c r="M160" t="s">
        <v>894</v>
      </c>
      <c r="N160" t="s">
        <v>1356</v>
      </c>
      <c r="O160" t="s">
        <v>1817</v>
      </c>
      <c r="P160" t="s">
        <v>2282</v>
      </c>
      <c r="Q160" s="6" t="s">
        <v>2740</v>
      </c>
      <c r="R160" t="s">
        <v>3169</v>
      </c>
      <c r="S160" t="s">
        <v>3587</v>
      </c>
    </row>
    <row r="161" spans="1:19">
      <c r="A161" t="s">
        <v>178</v>
      </c>
      <c r="B161" t="s">
        <v>517</v>
      </c>
      <c r="C161" t="s">
        <v>752</v>
      </c>
      <c r="D161" t="b">
        <v>1</v>
      </c>
      <c r="E161" t="b">
        <v>0</v>
      </c>
      <c r="F161" t="b">
        <v>0</v>
      </c>
      <c r="G161" t="b">
        <v>0</v>
      </c>
      <c r="H161" t="b">
        <v>0</v>
      </c>
      <c r="I161" t="b">
        <v>0</v>
      </c>
      <c r="J161" t="b">
        <v>0</v>
      </c>
      <c r="K161" t="b">
        <v>0</v>
      </c>
      <c r="L161" t="b">
        <v>0</v>
      </c>
      <c r="M161" t="s">
        <v>895</v>
      </c>
      <c r="N161" t="s">
        <v>1357</v>
      </c>
      <c r="O161" t="s">
        <v>1818</v>
      </c>
      <c r="P161" t="s">
        <v>2283</v>
      </c>
      <c r="Q161" s="6" t="s">
        <v>2741</v>
      </c>
      <c r="R161" t="s">
        <v>3170</v>
      </c>
    </row>
    <row r="162" spans="1:19">
      <c r="A162" t="s">
        <v>179</v>
      </c>
      <c r="B162" t="s">
        <v>562</v>
      </c>
      <c r="C162" t="s">
        <v>752</v>
      </c>
      <c r="D162" t="b">
        <v>1</v>
      </c>
      <c r="E162" t="b">
        <v>0</v>
      </c>
      <c r="F162" t="b">
        <v>0</v>
      </c>
      <c r="G162" t="b">
        <v>0</v>
      </c>
      <c r="H162" t="b">
        <v>0</v>
      </c>
      <c r="I162" t="b">
        <v>0</v>
      </c>
      <c r="J162" t="b">
        <v>0</v>
      </c>
      <c r="K162" t="b">
        <v>0</v>
      </c>
      <c r="L162" t="b">
        <v>0</v>
      </c>
      <c r="M162" t="s">
        <v>896</v>
      </c>
      <c r="N162" t="s">
        <v>1358</v>
      </c>
      <c r="O162" t="s">
        <v>1819</v>
      </c>
      <c r="P162" t="s">
        <v>2284</v>
      </c>
      <c r="Q162" s="6" t="s">
        <v>2742</v>
      </c>
      <c r="R162" t="s">
        <v>3171</v>
      </c>
    </row>
    <row r="163" spans="1:19">
      <c r="A163" t="s">
        <v>180</v>
      </c>
      <c r="B163" t="s">
        <v>607</v>
      </c>
      <c r="C163" t="s">
        <v>752</v>
      </c>
      <c r="D163" t="b">
        <v>1</v>
      </c>
      <c r="E163" t="b">
        <v>0</v>
      </c>
      <c r="F163" t="b">
        <v>1</v>
      </c>
      <c r="G163" t="b">
        <v>0</v>
      </c>
      <c r="H163" t="b">
        <v>0</v>
      </c>
      <c r="I163" t="b">
        <v>0</v>
      </c>
      <c r="J163" t="b">
        <v>0</v>
      </c>
      <c r="K163" t="b">
        <v>0</v>
      </c>
      <c r="L163" t="b">
        <v>0</v>
      </c>
      <c r="M163" t="s">
        <v>897</v>
      </c>
      <c r="N163" t="s">
        <v>1359</v>
      </c>
      <c r="O163" t="s">
        <v>1820</v>
      </c>
      <c r="P163" t="s">
        <v>2285</v>
      </c>
      <c r="Q163" s="6" t="s">
        <v>2743</v>
      </c>
      <c r="R163" t="s">
        <v>3172</v>
      </c>
    </row>
    <row r="164" spans="1:19">
      <c r="A164" t="s">
        <v>181</v>
      </c>
      <c r="B164" t="s">
        <v>608</v>
      </c>
      <c r="C164" t="s">
        <v>752</v>
      </c>
      <c r="D164" t="b">
        <v>0</v>
      </c>
      <c r="E164" t="b">
        <v>0</v>
      </c>
      <c r="F164" t="b">
        <v>0</v>
      </c>
      <c r="G164" t="b">
        <v>0</v>
      </c>
      <c r="H164" t="b">
        <v>1</v>
      </c>
      <c r="I164" t="b">
        <v>0</v>
      </c>
      <c r="J164" t="b">
        <v>0</v>
      </c>
      <c r="K164" t="b">
        <v>0</v>
      </c>
      <c r="L164" t="b">
        <v>0</v>
      </c>
      <c r="M164" t="s">
        <v>898</v>
      </c>
      <c r="N164" t="s">
        <v>1360</v>
      </c>
      <c r="O164" t="s">
        <v>1821</v>
      </c>
      <c r="P164" t="s">
        <v>2286</v>
      </c>
      <c r="Q164" s="6" t="s">
        <v>2744</v>
      </c>
      <c r="R164" t="s">
        <v>3173</v>
      </c>
      <c r="S164" t="s">
        <v>3588</v>
      </c>
    </row>
    <row r="165" spans="1:19">
      <c r="A165" t="s">
        <v>182</v>
      </c>
      <c r="B165" t="s">
        <v>494</v>
      </c>
      <c r="C165" t="s">
        <v>752</v>
      </c>
      <c r="D165" t="b">
        <v>1</v>
      </c>
      <c r="E165" t="b">
        <v>0</v>
      </c>
      <c r="F165" t="b">
        <v>0</v>
      </c>
      <c r="G165" t="b">
        <v>0</v>
      </c>
      <c r="H165" t="b">
        <v>0</v>
      </c>
      <c r="I165" t="b">
        <v>0</v>
      </c>
      <c r="J165" t="b">
        <v>1</v>
      </c>
      <c r="K165" t="b">
        <v>0</v>
      </c>
      <c r="L165" t="b">
        <v>0</v>
      </c>
      <c r="N165" t="s">
        <v>1361</v>
      </c>
      <c r="O165" t="s">
        <v>1822</v>
      </c>
      <c r="P165" t="s">
        <v>2287</v>
      </c>
      <c r="Q165" s="6" t="s">
        <v>2745</v>
      </c>
      <c r="S165" t="s">
        <v>3589</v>
      </c>
    </row>
    <row r="166" spans="1:19">
      <c r="A166" t="s">
        <v>183</v>
      </c>
      <c r="B166" t="s">
        <v>551</v>
      </c>
      <c r="C166" t="s">
        <v>752</v>
      </c>
      <c r="D166" t="b">
        <v>1</v>
      </c>
      <c r="E166" t="b">
        <v>0</v>
      </c>
      <c r="F166" t="b">
        <v>0</v>
      </c>
      <c r="G166" t="b">
        <v>0</v>
      </c>
      <c r="H166" t="b">
        <v>0</v>
      </c>
      <c r="I166" t="b">
        <v>0</v>
      </c>
      <c r="J166" t="b">
        <v>0</v>
      </c>
      <c r="K166" t="b">
        <v>0</v>
      </c>
      <c r="L166" t="b">
        <v>0</v>
      </c>
      <c r="M166" t="s">
        <v>899</v>
      </c>
      <c r="N166" t="s">
        <v>1362</v>
      </c>
      <c r="O166" t="s">
        <v>1823</v>
      </c>
      <c r="P166" t="s">
        <v>2288</v>
      </c>
      <c r="Q166" s="6" t="s">
        <v>2746</v>
      </c>
      <c r="R166" t="s">
        <v>3174</v>
      </c>
    </row>
    <row r="167" spans="1:19">
      <c r="A167" t="s">
        <v>184</v>
      </c>
      <c r="B167" t="s">
        <v>609</v>
      </c>
      <c r="C167" t="s">
        <v>752</v>
      </c>
      <c r="D167" t="b">
        <v>1</v>
      </c>
      <c r="E167" t="b">
        <v>0</v>
      </c>
      <c r="F167" t="b">
        <v>0</v>
      </c>
      <c r="G167" t="b">
        <v>0</v>
      </c>
      <c r="H167" t="b">
        <v>0</v>
      </c>
      <c r="I167" t="b">
        <v>0</v>
      </c>
      <c r="J167" t="b">
        <v>0</v>
      </c>
      <c r="K167" t="b">
        <v>0</v>
      </c>
      <c r="L167" t="b">
        <v>0</v>
      </c>
      <c r="M167" t="s">
        <v>900</v>
      </c>
      <c r="N167" t="s">
        <v>1363</v>
      </c>
      <c r="O167" t="s">
        <v>1824</v>
      </c>
      <c r="P167" t="s">
        <v>2289</v>
      </c>
      <c r="Q167" s="6" t="s">
        <v>2747</v>
      </c>
      <c r="R167" t="s">
        <v>3175</v>
      </c>
      <c r="S167" t="s">
        <v>3590</v>
      </c>
    </row>
    <row r="168" spans="1:19">
      <c r="A168" t="s">
        <v>185</v>
      </c>
      <c r="B168" t="s">
        <v>610</v>
      </c>
      <c r="C168" t="s">
        <v>752</v>
      </c>
      <c r="D168" t="b">
        <v>1</v>
      </c>
      <c r="E168" t="b">
        <v>0</v>
      </c>
      <c r="F168" t="b">
        <v>0</v>
      </c>
      <c r="G168" t="b">
        <v>0</v>
      </c>
      <c r="H168" t="b">
        <v>0</v>
      </c>
      <c r="I168" t="b">
        <v>0</v>
      </c>
      <c r="J168" t="b">
        <v>0</v>
      </c>
      <c r="K168" t="b">
        <v>0</v>
      </c>
      <c r="L168" t="b">
        <v>0</v>
      </c>
      <c r="M168" t="s">
        <v>901</v>
      </c>
      <c r="N168" t="s">
        <v>1364</v>
      </c>
      <c r="O168" t="s">
        <v>1825</v>
      </c>
      <c r="P168" t="s">
        <v>2290</v>
      </c>
      <c r="Q168" s="6" t="s">
        <v>2748</v>
      </c>
      <c r="R168" t="s">
        <v>3176</v>
      </c>
    </row>
    <row r="169" spans="1:19">
      <c r="A169" t="s">
        <v>186</v>
      </c>
      <c r="B169" t="s">
        <v>558</v>
      </c>
      <c r="C169" t="s">
        <v>752</v>
      </c>
      <c r="D169" t="b">
        <v>1</v>
      </c>
      <c r="E169" t="b">
        <v>0</v>
      </c>
      <c r="F169" t="b">
        <v>0</v>
      </c>
      <c r="G169" t="b">
        <v>0</v>
      </c>
      <c r="H169" t="b">
        <v>0</v>
      </c>
      <c r="I169" t="b">
        <v>0</v>
      </c>
      <c r="J169" t="b">
        <v>0</v>
      </c>
      <c r="K169" t="b">
        <v>0</v>
      </c>
      <c r="L169" t="b">
        <v>0</v>
      </c>
      <c r="M169" t="s">
        <v>902</v>
      </c>
      <c r="N169" t="s">
        <v>1365</v>
      </c>
      <c r="O169" t="s">
        <v>1826</v>
      </c>
      <c r="P169" t="s">
        <v>2291</v>
      </c>
      <c r="Q169" s="6" t="s">
        <v>2749</v>
      </c>
      <c r="R169" t="s">
        <v>3177</v>
      </c>
    </row>
    <row r="170" spans="1:19">
      <c r="A170" t="s">
        <v>187</v>
      </c>
      <c r="B170" t="s">
        <v>611</v>
      </c>
      <c r="C170" t="s">
        <v>753</v>
      </c>
      <c r="D170" t="b">
        <v>1</v>
      </c>
      <c r="E170" t="b">
        <v>0</v>
      </c>
      <c r="F170" t="b">
        <v>0</v>
      </c>
      <c r="G170" t="b">
        <v>0</v>
      </c>
      <c r="H170" t="b">
        <v>0</v>
      </c>
      <c r="I170" t="b">
        <v>0</v>
      </c>
      <c r="J170" t="b">
        <v>0</v>
      </c>
      <c r="K170" t="b">
        <v>0</v>
      </c>
      <c r="L170" t="b">
        <v>0</v>
      </c>
      <c r="M170" t="s">
        <v>903</v>
      </c>
      <c r="N170" t="s">
        <v>1366</v>
      </c>
      <c r="O170" t="s">
        <v>1827</v>
      </c>
      <c r="P170" t="s">
        <v>2292</v>
      </c>
      <c r="Q170" s="6" t="s">
        <v>2750</v>
      </c>
      <c r="R170" t="s">
        <v>3178</v>
      </c>
    </row>
    <row r="171" spans="1:19">
      <c r="A171" t="s">
        <v>188</v>
      </c>
      <c r="B171" t="s">
        <v>580</v>
      </c>
      <c r="C171" t="s">
        <v>753</v>
      </c>
      <c r="D171" t="b">
        <v>1</v>
      </c>
      <c r="E171" t="b">
        <v>0</v>
      </c>
      <c r="F171" t="b">
        <v>0</v>
      </c>
      <c r="G171" t="b">
        <v>0</v>
      </c>
      <c r="H171" t="b">
        <v>0</v>
      </c>
      <c r="I171" t="b">
        <v>0</v>
      </c>
      <c r="J171" t="b">
        <v>0</v>
      </c>
      <c r="K171" t="b">
        <v>0</v>
      </c>
      <c r="L171" t="b">
        <v>0</v>
      </c>
      <c r="M171" t="s">
        <v>904</v>
      </c>
      <c r="N171" t="s">
        <v>1367</v>
      </c>
      <c r="O171" t="s">
        <v>1828</v>
      </c>
      <c r="P171" t="s">
        <v>2293</v>
      </c>
      <c r="Q171" s="6" t="s">
        <v>2751</v>
      </c>
      <c r="R171" t="s">
        <v>3179</v>
      </c>
      <c r="S171" t="s">
        <v>3591</v>
      </c>
    </row>
    <row r="172" spans="1:19">
      <c r="A172" t="s">
        <v>189</v>
      </c>
      <c r="B172" t="s">
        <v>612</v>
      </c>
      <c r="C172" t="s">
        <v>753</v>
      </c>
      <c r="D172" t="b">
        <v>1</v>
      </c>
      <c r="E172" t="b">
        <v>0</v>
      </c>
      <c r="F172" t="b">
        <v>0</v>
      </c>
      <c r="G172" t="b">
        <v>0</v>
      </c>
      <c r="H172" t="b">
        <v>0</v>
      </c>
      <c r="I172" t="b">
        <v>0</v>
      </c>
      <c r="J172" t="b">
        <v>0</v>
      </c>
      <c r="K172" t="b">
        <v>0</v>
      </c>
      <c r="L172" t="b">
        <v>0</v>
      </c>
      <c r="M172" t="s">
        <v>905</v>
      </c>
      <c r="N172" t="s">
        <v>1368</v>
      </c>
      <c r="O172" t="s">
        <v>1829</v>
      </c>
      <c r="P172" t="s">
        <v>2294</v>
      </c>
      <c r="Q172" s="6" t="s">
        <v>2752</v>
      </c>
      <c r="R172" t="s">
        <v>3180</v>
      </c>
      <c r="S172" t="s">
        <v>3592</v>
      </c>
    </row>
    <row r="173" spans="1:19">
      <c r="A173" t="s">
        <v>190</v>
      </c>
      <c r="B173" t="s">
        <v>587</v>
      </c>
      <c r="C173" t="s">
        <v>753</v>
      </c>
      <c r="D173" t="b">
        <v>1</v>
      </c>
      <c r="E173" t="b">
        <v>0</v>
      </c>
      <c r="F173" t="b">
        <v>0</v>
      </c>
      <c r="G173" t="b">
        <v>0</v>
      </c>
      <c r="H173" t="b">
        <v>0</v>
      </c>
      <c r="I173" t="b">
        <v>0</v>
      </c>
      <c r="J173" t="b">
        <v>0</v>
      </c>
      <c r="K173" t="b">
        <v>0</v>
      </c>
      <c r="L173" t="b">
        <v>0</v>
      </c>
      <c r="M173" t="s">
        <v>906</v>
      </c>
      <c r="N173" t="s">
        <v>1369</v>
      </c>
      <c r="O173" t="s">
        <v>1830</v>
      </c>
      <c r="P173" t="s">
        <v>2295</v>
      </c>
      <c r="Q173" s="6" t="s">
        <v>2753</v>
      </c>
      <c r="R173" t="s">
        <v>3181</v>
      </c>
      <c r="S173" t="s">
        <v>3593</v>
      </c>
    </row>
    <row r="174" spans="1:19">
      <c r="A174" t="s">
        <v>191</v>
      </c>
      <c r="B174" t="s">
        <v>613</v>
      </c>
      <c r="C174" t="s">
        <v>753</v>
      </c>
      <c r="D174" t="b">
        <v>1</v>
      </c>
      <c r="E174" t="b">
        <v>0</v>
      </c>
      <c r="F174" t="b">
        <v>0</v>
      </c>
      <c r="G174" t="b">
        <v>0</v>
      </c>
      <c r="H174" t="b">
        <v>0</v>
      </c>
      <c r="I174" t="b">
        <v>0</v>
      </c>
      <c r="J174" t="b">
        <v>0</v>
      </c>
      <c r="K174" t="b">
        <v>0</v>
      </c>
      <c r="L174" t="b">
        <v>0</v>
      </c>
      <c r="M174" t="s">
        <v>907</v>
      </c>
      <c r="N174" t="s">
        <v>1370</v>
      </c>
      <c r="O174" t="s">
        <v>1831</v>
      </c>
      <c r="P174" t="s">
        <v>2296</v>
      </c>
      <c r="Q174" s="6" t="s">
        <v>2754</v>
      </c>
      <c r="R174" t="s">
        <v>3182</v>
      </c>
      <c r="S174" t="s">
        <v>3594</v>
      </c>
    </row>
    <row r="175" spans="1:19">
      <c r="A175" t="s">
        <v>192</v>
      </c>
      <c r="B175" t="s">
        <v>614</v>
      </c>
      <c r="C175" t="s">
        <v>753</v>
      </c>
      <c r="D175" t="b">
        <v>1</v>
      </c>
      <c r="E175" t="b">
        <v>0</v>
      </c>
      <c r="F175" t="b">
        <v>0</v>
      </c>
      <c r="G175" t="b">
        <v>0</v>
      </c>
      <c r="H175" t="b">
        <v>0</v>
      </c>
      <c r="I175" t="b">
        <v>0</v>
      </c>
      <c r="J175" t="b">
        <v>0</v>
      </c>
      <c r="K175" t="b">
        <v>0</v>
      </c>
      <c r="L175" t="b">
        <v>1</v>
      </c>
      <c r="M175" t="s">
        <v>908</v>
      </c>
      <c r="N175" t="s">
        <v>1371</v>
      </c>
      <c r="O175" t="s">
        <v>1832</v>
      </c>
      <c r="P175" t="s">
        <v>2297</v>
      </c>
      <c r="Q175" s="6" t="s">
        <v>2755</v>
      </c>
      <c r="R175" t="s">
        <v>3183</v>
      </c>
      <c r="S175" t="s">
        <v>3595</v>
      </c>
    </row>
    <row r="176" spans="1:19">
      <c r="A176" t="s">
        <v>193</v>
      </c>
      <c r="B176" t="s">
        <v>615</v>
      </c>
      <c r="C176" t="s">
        <v>753</v>
      </c>
      <c r="D176" t="b">
        <v>1</v>
      </c>
      <c r="E176" t="b">
        <v>0</v>
      </c>
      <c r="F176" t="b">
        <v>0</v>
      </c>
      <c r="G176" t="b">
        <v>0</v>
      </c>
      <c r="H176" t="b">
        <v>0</v>
      </c>
      <c r="I176" t="b">
        <v>0</v>
      </c>
      <c r="J176" t="b">
        <v>0</v>
      </c>
      <c r="K176" t="b">
        <v>0</v>
      </c>
      <c r="L176" t="b">
        <v>0</v>
      </c>
      <c r="M176" t="s">
        <v>909</v>
      </c>
      <c r="N176" t="s">
        <v>1372</v>
      </c>
      <c r="O176" t="s">
        <v>1833</v>
      </c>
      <c r="P176" t="s">
        <v>2298</v>
      </c>
      <c r="Q176" s="6" t="s">
        <v>2756</v>
      </c>
      <c r="R176" t="s">
        <v>3184</v>
      </c>
      <c r="S176" t="s">
        <v>3596</v>
      </c>
    </row>
    <row r="177" spans="1:19">
      <c r="A177" t="s">
        <v>194</v>
      </c>
      <c r="B177" t="s">
        <v>616</v>
      </c>
      <c r="C177" t="s">
        <v>753</v>
      </c>
      <c r="D177" t="b">
        <v>1</v>
      </c>
      <c r="E177" t="b">
        <v>0</v>
      </c>
      <c r="F177" t="b">
        <v>0</v>
      </c>
      <c r="G177" t="b">
        <v>0</v>
      </c>
      <c r="H177" t="b">
        <v>0</v>
      </c>
      <c r="I177" t="b">
        <v>0</v>
      </c>
      <c r="J177" t="b">
        <v>0</v>
      </c>
      <c r="K177" t="b">
        <v>0</v>
      </c>
      <c r="L177" t="b">
        <v>0</v>
      </c>
      <c r="M177" t="s">
        <v>910</v>
      </c>
      <c r="N177" t="s">
        <v>1373</v>
      </c>
      <c r="O177" t="s">
        <v>1834</v>
      </c>
      <c r="P177" t="s">
        <v>2299</v>
      </c>
      <c r="Q177" s="6" t="s">
        <v>2757</v>
      </c>
      <c r="R177" t="s">
        <v>3185</v>
      </c>
      <c r="S177" t="s">
        <v>3597</v>
      </c>
    </row>
    <row r="178" spans="1:19">
      <c r="A178" t="s">
        <v>195</v>
      </c>
      <c r="B178" t="s">
        <v>617</v>
      </c>
      <c r="C178" t="s">
        <v>753</v>
      </c>
      <c r="D178" t="b">
        <v>1</v>
      </c>
      <c r="E178" t="b">
        <v>0</v>
      </c>
      <c r="F178" t="b">
        <v>0</v>
      </c>
      <c r="G178" t="b">
        <v>0</v>
      </c>
      <c r="H178" t="b">
        <v>0</v>
      </c>
      <c r="I178" t="b">
        <v>0</v>
      </c>
      <c r="J178" t="b">
        <v>0</v>
      </c>
      <c r="K178" t="b">
        <v>0</v>
      </c>
      <c r="L178" t="b">
        <v>0</v>
      </c>
      <c r="M178" t="s">
        <v>911</v>
      </c>
      <c r="N178" t="s">
        <v>1374</v>
      </c>
      <c r="O178" t="s">
        <v>1835</v>
      </c>
      <c r="P178" t="s">
        <v>2300</v>
      </c>
      <c r="Q178" s="6" t="s">
        <v>2758</v>
      </c>
      <c r="R178" t="s">
        <v>3186</v>
      </c>
      <c r="S178" t="s">
        <v>3598</v>
      </c>
    </row>
    <row r="179" spans="1:19">
      <c r="A179" t="s">
        <v>196</v>
      </c>
      <c r="B179" t="s">
        <v>618</v>
      </c>
      <c r="C179" t="s">
        <v>753</v>
      </c>
      <c r="D179" t="b">
        <v>1</v>
      </c>
      <c r="E179" t="b">
        <v>0</v>
      </c>
      <c r="F179" t="b">
        <v>0</v>
      </c>
      <c r="G179" t="b">
        <v>0</v>
      </c>
      <c r="H179" t="b">
        <v>0</v>
      </c>
      <c r="I179" t="b">
        <v>0</v>
      </c>
      <c r="J179" t="b">
        <v>0</v>
      </c>
      <c r="K179" t="b">
        <v>0</v>
      </c>
      <c r="L179" t="b">
        <v>0</v>
      </c>
      <c r="M179" t="s">
        <v>912</v>
      </c>
      <c r="N179" t="s">
        <v>1375</v>
      </c>
      <c r="O179" t="s">
        <v>1836</v>
      </c>
      <c r="P179" t="s">
        <v>2301</v>
      </c>
      <c r="Q179" s="6" t="s">
        <v>2759</v>
      </c>
      <c r="R179" t="s">
        <v>3187</v>
      </c>
      <c r="S179" t="s">
        <v>3599</v>
      </c>
    </row>
    <row r="180" spans="1:19">
      <c r="A180" t="s">
        <v>197</v>
      </c>
      <c r="B180" t="s">
        <v>619</v>
      </c>
      <c r="C180" t="s">
        <v>753</v>
      </c>
      <c r="D180" t="b">
        <v>1</v>
      </c>
      <c r="E180" t="b">
        <v>0</v>
      </c>
      <c r="F180" t="b">
        <v>0</v>
      </c>
      <c r="G180" t="b">
        <v>0</v>
      </c>
      <c r="H180" t="b">
        <v>0</v>
      </c>
      <c r="I180" t="b">
        <v>0</v>
      </c>
      <c r="J180" t="b">
        <v>0</v>
      </c>
      <c r="K180" t="b">
        <v>0</v>
      </c>
      <c r="L180" t="b">
        <v>0</v>
      </c>
      <c r="M180" t="s">
        <v>913</v>
      </c>
      <c r="N180" t="s">
        <v>1376</v>
      </c>
      <c r="O180" t="s">
        <v>1837</v>
      </c>
      <c r="P180" t="s">
        <v>2302</v>
      </c>
      <c r="Q180" s="6" t="s">
        <v>2760</v>
      </c>
      <c r="R180" t="s">
        <v>3188</v>
      </c>
      <c r="S180" t="s">
        <v>3600</v>
      </c>
    </row>
    <row r="181" spans="1:19">
      <c r="A181" t="s">
        <v>198</v>
      </c>
      <c r="B181" t="s">
        <v>620</v>
      </c>
      <c r="C181" t="s">
        <v>753</v>
      </c>
      <c r="D181" t="b">
        <v>1</v>
      </c>
      <c r="E181" t="b">
        <v>0</v>
      </c>
      <c r="F181" t="b">
        <v>0</v>
      </c>
      <c r="G181" t="b">
        <v>0</v>
      </c>
      <c r="H181" t="b">
        <v>0</v>
      </c>
      <c r="I181" t="b">
        <v>0</v>
      </c>
      <c r="J181" t="b">
        <v>0</v>
      </c>
      <c r="K181" t="b">
        <v>0</v>
      </c>
      <c r="L181" t="b">
        <v>0</v>
      </c>
      <c r="N181" t="s">
        <v>1377</v>
      </c>
      <c r="O181" t="s">
        <v>1838</v>
      </c>
      <c r="P181" t="s">
        <v>2303</v>
      </c>
      <c r="Q181" s="6" t="s">
        <v>2761</v>
      </c>
      <c r="S181" t="s">
        <v>3601</v>
      </c>
    </row>
    <row r="182" spans="1:19">
      <c r="A182" t="s">
        <v>199</v>
      </c>
      <c r="B182" t="s">
        <v>563</v>
      </c>
      <c r="C182" t="s">
        <v>753</v>
      </c>
      <c r="D182" t="b">
        <v>1</v>
      </c>
      <c r="E182" t="b">
        <v>0</v>
      </c>
      <c r="F182" t="b">
        <v>0</v>
      </c>
      <c r="G182" t="b">
        <v>0</v>
      </c>
      <c r="H182" t="b">
        <v>0</v>
      </c>
      <c r="I182" t="b">
        <v>0</v>
      </c>
      <c r="J182" t="b">
        <v>0</v>
      </c>
      <c r="K182" t="b">
        <v>0</v>
      </c>
      <c r="L182" t="b">
        <v>0</v>
      </c>
      <c r="M182" t="s">
        <v>914</v>
      </c>
      <c r="N182" t="s">
        <v>1378</v>
      </c>
      <c r="O182" t="s">
        <v>1839</v>
      </c>
      <c r="P182" t="s">
        <v>2304</v>
      </c>
      <c r="Q182" s="6" t="s">
        <v>2762</v>
      </c>
      <c r="R182" t="s">
        <v>3189</v>
      </c>
      <c r="S182" t="s">
        <v>3602</v>
      </c>
    </row>
    <row r="183" spans="1:19">
      <c r="A183" t="s">
        <v>200</v>
      </c>
      <c r="B183" t="s">
        <v>621</v>
      </c>
      <c r="C183" t="s">
        <v>753</v>
      </c>
      <c r="D183" t="b">
        <v>1</v>
      </c>
      <c r="E183" t="b">
        <v>0</v>
      </c>
      <c r="F183" t="b">
        <v>0</v>
      </c>
      <c r="G183" t="b">
        <v>0</v>
      </c>
      <c r="H183" t="b">
        <v>0</v>
      </c>
      <c r="I183" t="b">
        <v>0</v>
      </c>
      <c r="J183" t="b">
        <v>0</v>
      </c>
      <c r="K183" t="b">
        <v>0</v>
      </c>
      <c r="L183" t="b">
        <v>0</v>
      </c>
      <c r="M183" t="s">
        <v>915</v>
      </c>
      <c r="N183" t="s">
        <v>1379</v>
      </c>
      <c r="Q183" s="6" t="s">
        <v>2763</v>
      </c>
      <c r="R183" t="s">
        <v>3190</v>
      </c>
    </row>
    <row r="184" spans="1:19">
      <c r="A184" t="s">
        <v>201</v>
      </c>
      <c r="B184" t="s">
        <v>619</v>
      </c>
      <c r="C184" t="s">
        <v>753</v>
      </c>
      <c r="D184" t="b">
        <v>1</v>
      </c>
      <c r="E184" t="b">
        <v>0</v>
      </c>
      <c r="F184" t="b">
        <v>0</v>
      </c>
      <c r="G184" t="b">
        <v>0</v>
      </c>
      <c r="H184" t="b">
        <v>0</v>
      </c>
      <c r="I184" t="b">
        <v>0</v>
      </c>
      <c r="J184" t="b">
        <v>0</v>
      </c>
      <c r="K184" t="b">
        <v>0</v>
      </c>
      <c r="L184" t="b">
        <v>0</v>
      </c>
      <c r="M184" t="s">
        <v>916</v>
      </c>
      <c r="N184" t="s">
        <v>1380</v>
      </c>
      <c r="O184" t="s">
        <v>1840</v>
      </c>
      <c r="P184" t="s">
        <v>2305</v>
      </c>
      <c r="Q184" s="6" t="s">
        <v>2764</v>
      </c>
      <c r="R184" t="s">
        <v>3191</v>
      </c>
      <c r="S184" t="s">
        <v>3603</v>
      </c>
    </row>
    <row r="185" spans="1:19">
      <c r="A185" t="s">
        <v>202</v>
      </c>
      <c r="B185" t="s">
        <v>619</v>
      </c>
      <c r="C185" t="s">
        <v>753</v>
      </c>
      <c r="D185" t="b">
        <v>1</v>
      </c>
      <c r="E185" t="b">
        <v>0</v>
      </c>
      <c r="F185" t="b">
        <v>0</v>
      </c>
      <c r="G185" t="b">
        <v>0</v>
      </c>
      <c r="H185" t="b">
        <v>0</v>
      </c>
      <c r="I185" t="b">
        <v>0</v>
      </c>
      <c r="J185" t="b">
        <v>0</v>
      </c>
      <c r="K185" t="b">
        <v>0</v>
      </c>
      <c r="L185" t="b">
        <v>0</v>
      </c>
      <c r="M185" t="s">
        <v>917</v>
      </c>
      <c r="N185" t="s">
        <v>1381</v>
      </c>
      <c r="O185" t="s">
        <v>1841</v>
      </c>
      <c r="P185" t="s">
        <v>2306</v>
      </c>
      <c r="Q185" s="6" t="s">
        <v>2765</v>
      </c>
      <c r="R185" t="s">
        <v>3192</v>
      </c>
      <c r="S185" t="s">
        <v>3604</v>
      </c>
    </row>
    <row r="186" spans="1:19">
      <c r="A186" t="s">
        <v>203</v>
      </c>
      <c r="B186" t="s">
        <v>622</v>
      </c>
      <c r="C186" t="s">
        <v>753</v>
      </c>
      <c r="D186" t="b">
        <v>1</v>
      </c>
      <c r="E186" t="b">
        <v>0</v>
      </c>
      <c r="F186" t="b">
        <v>0</v>
      </c>
      <c r="G186" t="b">
        <v>0</v>
      </c>
      <c r="H186" t="b">
        <v>0</v>
      </c>
      <c r="I186" t="b">
        <v>0</v>
      </c>
      <c r="J186" t="b">
        <v>0</v>
      </c>
      <c r="K186" t="b">
        <v>0</v>
      </c>
      <c r="L186" t="b">
        <v>0</v>
      </c>
      <c r="M186" t="s">
        <v>918</v>
      </c>
      <c r="N186" t="s">
        <v>1382</v>
      </c>
      <c r="O186" t="s">
        <v>1842</v>
      </c>
      <c r="P186" t="s">
        <v>2307</v>
      </c>
      <c r="Q186" s="6" t="s">
        <v>2766</v>
      </c>
      <c r="R186" t="s">
        <v>3193</v>
      </c>
    </row>
    <row r="187" spans="1:19">
      <c r="A187" t="s">
        <v>204</v>
      </c>
      <c r="B187" t="s">
        <v>623</v>
      </c>
      <c r="C187" t="s">
        <v>753</v>
      </c>
      <c r="D187" t="b">
        <v>1</v>
      </c>
      <c r="E187" t="b">
        <v>0</v>
      </c>
      <c r="F187" t="b">
        <v>0</v>
      </c>
      <c r="G187" t="b">
        <v>0</v>
      </c>
      <c r="H187" t="b">
        <v>0</v>
      </c>
      <c r="I187" t="b">
        <v>0</v>
      </c>
      <c r="J187" t="b">
        <v>0</v>
      </c>
      <c r="K187" t="b">
        <v>0</v>
      </c>
      <c r="L187" t="b">
        <v>0</v>
      </c>
      <c r="M187" t="s">
        <v>919</v>
      </c>
      <c r="N187" t="s">
        <v>1383</v>
      </c>
      <c r="O187" t="s">
        <v>1843</v>
      </c>
      <c r="P187" t="s">
        <v>2308</v>
      </c>
      <c r="Q187" s="6" t="s">
        <v>2767</v>
      </c>
      <c r="R187" t="s">
        <v>3194</v>
      </c>
    </row>
    <row r="188" spans="1:19">
      <c r="A188" t="s">
        <v>205</v>
      </c>
      <c r="B188" t="s">
        <v>624</v>
      </c>
      <c r="C188" t="s">
        <v>753</v>
      </c>
      <c r="D188" t="b">
        <v>1</v>
      </c>
      <c r="E188" t="b">
        <v>0</v>
      </c>
      <c r="F188" t="b">
        <v>0</v>
      </c>
      <c r="G188" t="b">
        <v>0</v>
      </c>
      <c r="H188" t="b">
        <v>0</v>
      </c>
      <c r="I188" t="b">
        <v>0</v>
      </c>
      <c r="J188" t="b">
        <v>0</v>
      </c>
      <c r="K188" t="b">
        <v>0</v>
      </c>
      <c r="L188" t="b">
        <v>0</v>
      </c>
      <c r="M188" t="s">
        <v>920</v>
      </c>
      <c r="N188" t="s">
        <v>1384</v>
      </c>
      <c r="O188" t="s">
        <v>1844</v>
      </c>
      <c r="P188" t="s">
        <v>2309</v>
      </c>
      <c r="Q188" s="6" t="s">
        <v>2768</v>
      </c>
      <c r="R188" t="s">
        <v>3195</v>
      </c>
    </row>
    <row r="189" spans="1:19">
      <c r="A189" t="s">
        <v>206</v>
      </c>
      <c r="B189" t="s">
        <v>625</v>
      </c>
      <c r="C189" t="s">
        <v>753</v>
      </c>
      <c r="D189" t="b">
        <v>1</v>
      </c>
      <c r="E189" t="b">
        <v>0</v>
      </c>
      <c r="F189" t="b">
        <v>0</v>
      </c>
      <c r="G189" t="b">
        <v>0</v>
      </c>
      <c r="H189" t="b">
        <v>0</v>
      </c>
      <c r="I189" t="b">
        <v>0</v>
      </c>
      <c r="J189" t="b">
        <v>0</v>
      </c>
      <c r="K189" t="b">
        <v>0</v>
      </c>
      <c r="L189" t="b">
        <v>0</v>
      </c>
      <c r="M189" t="s">
        <v>921</v>
      </c>
      <c r="N189" t="s">
        <v>1385</v>
      </c>
      <c r="O189" t="s">
        <v>1845</v>
      </c>
      <c r="P189" t="s">
        <v>2310</v>
      </c>
      <c r="Q189" s="6" t="s">
        <v>2769</v>
      </c>
      <c r="R189" t="s">
        <v>3196</v>
      </c>
      <c r="S189" t="s">
        <v>3605</v>
      </c>
    </row>
    <row r="190" spans="1:19">
      <c r="A190" t="s">
        <v>207</v>
      </c>
      <c r="B190" t="s">
        <v>621</v>
      </c>
      <c r="C190" t="s">
        <v>753</v>
      </c>
      <c r="D190" t="b">
        <v>1</v>
      </c>
      <c r="E190" t="b">
        <v>0</v>
      </c>
      <c r="F190" t="b">
        <v>0</v>
      </c>
      <c r="G190" t="b">
        <v>0</v>
      </c>
      <c r="H190" t="b">
        <v>0</v>
      </c>
      <c r="I190" t="b">
        <v>0</v>
      </c>
      <c r="J190" t="b">
        <v>0</v>
      </c>
      <c r="K190" t="b">
        <v>0</v>
      </c>
      <c r="L190" t="b">
        <v>0</v>
      </c>
      <c r="M190" t="s">
        <v>922</v>
      </c>
      <c r="N190" t="s">
        <v>1386</v>
      </c>
      <c r="O190" t="s">
        <v>1846</v>
      </c>
      <c r="P190" t="s">
        <v>2311</v>
      </c>
      <c r="Q190" s="6" t="s">
        <v>2770</v>
      </c>
      <c r="R190" t="s">
        <v>3197</v>
      </c>
    </row>
    <row r="191" spans="1:19">
      <c r="A191" t="s">
        <v>208</v>
      </c>
      <c r="B191" t="s">
        <v>539</v>
      </c>
      <c r="C191" t="s">
        <v>754</v>
      </c>
      <c r="D191" t="b">
        <v>1</v>
      </c>
      <c r="E191" t="b">
        <v>0</v>
      </c>
      <c r="F191" t="b">
        <v>0</v>
      </c>
      <c r="G191" t="b">
        <v>0</v>
      </c>
      <c r="H191" t="b">
        <v>0</v>
      </c>
      <c r="I191" t="b">
        <v>0</v>
      </c>
      <c r="J191" t="b">
        <v>0</v>
      </c>
      <c r="K191" t="b">
        <v>0</v>
      </c>
      <c r="L191" t="b">
        <v>0</v>
      </c>
      <c r="M191" t="s">
        <v>923</v>
      </c>
      <c r="N191" t="s">
        <v>1387</v>
      </c>
      <c r="O191" t="s">
        <v>1847</v>
      </c>
      <c r="P191" t="s">
        <v>2312</v>
      </c>
      <c r="Q191" s="6" t="s">
        <v>2771</v>
      </c>
      <c r="R191" t="s">
        <v>3198</v>
      </c>
    </row>
    <row r="192" spans="1:19">
      <c r="A192" t="s">
        <v>209</v>
      </c>
      <c r="B192" t="s">
        <v>626</v>
      </c>
      <c r="C192" t="s">
        <v>754</v>
      </c>
      <c r="D192" t="b">
        <v>1</v>
      </c>
      <c r="E192" t="b">
        <v>0</v>
      </c>
      <c r="F192" t="b">
        <v>0</v>
      </c>
      <c r="G192" t="b">
        <v>0</v>
      </c>
      <c r="H192" t="b">
        <v>0</v>
      </c>
      <c r="I192" t="b">
        <v>0</v>
      </c>
      <c r="J192" t="b">
        <v>0</v>
      </c>
      <c r="K192" t="b">
        <v>0</v>
      </c>
      <c r="L192" t="b">
        <v>0</v>
      </c>
      <c r="M192" t="s">
        <v>924</v>
      </c>
      <c r="N192" t="s">
        <v>1388</v>
      </c>
      <c r="O192" t="s">
        <v>1848</v>
      </c>
      <c r="P192" t="s">
        <v>2313</v>
      </c>
      <c r="Q192" s="6" t="s">
        <v>2772</v>
      </c>
      <c r="R192" t="s">
        <v>3199</v>
      </c>
    </row>
    <row r="193" spans="1:19">
      <c r="A193" t="s">
        <v>210</v>
      </c>
      <c r="B193" t="s">
        <v>627</v>
      </c>
      <c r="C193" t="s">
        <v>754</v>
      </c>
      <c r="D193" t="b">
        <v>1</v>
      </c>
      <c r="E193" t="b">
        <v>0</v>
      </c>
      <c r="F193" t="b">
        <v>0</v>
      </c>
      <c r="G193" t="b">
        <v>0</v>
      </c>
      <c r="H193" t="b">
        <v>0</v>
      </c>
      <c r="I193" t="b">
        <v>0</v>
      </c>
      <c r="J193" t="b">
        <v>0</v>
      </c>
      <c r="K193" t="b">
        <v>0</v>
      </c>
      <c r="L193" t="b">
        <v>0</v>
      </c>
      <c r="M193" t="s">
        <v>925</v>
      </c>
      <c r="N193" t="s">
        <v>1389</v>
      </c>
      <c r="O193" t="s">
        <v>1849</v>
      </c>
      <c r="P193" t="s">
        <v>2314</v>
      </c>
      <c r="Q193" s="6" t="s">
        <v>2773</v>
      </c>
      <c r="R193" t="s">
        <v>3200</v>
      </c>
      <c r="S193" t="s">
        <v>3606</v>
      </c>
    </row>
    <row r="194" spans="1:19">
      <c r="A194" t="s">
        <v>211</v>
      </c>
      <c r="B194" t="s">
        <v>628</v>
      </c>
      <c r="C194" t="s">
        <v>754</v>
      </c>
      <c r="D194" t="b">
        <v>1</v>
      </c>
      <c r="E194" t="b">
        <v>0</v>
      </c>
      <c r="F194" t="b">
        <v>0</v>
      </c>
      <c r="G194" t="b">
        <v>0</v>
      </c>
      <c r="H194" t="b">
        <v>0</v>
      </c>
      <c r="I194" t="b">
        <v>0</v>
      </c>
      <c r="J194" t="b">
        <v>0</v>
      </c>
      <c r="K194" t="b">
        <v>0</v>
      </c>
      <c r="L194" t="b">
        <v>0</v>
      </c>
      <c r="M194" t="s">
        <v>926</v>
      </c>
      <c r="N194" t="s">
        <v>1390</v>
      </c>
      <c r="O194" t="s">
        <v>1850</v>
      </c>
      <c r="P194" t="s">
        <v>2315</v>
      </c>
      <c r="Q194" s="6" t="s">
        <v>2774</v>
      </c>
      <c r="R194" t="s">
        <v>3201</v>
      </c>
      <c r="S194" t="s">
        <v>3607</v>
      </c>
    </row>
    <row r="195" spans="1:19">
      <c r="A195" t="s">
        <v>212</v>
      </c>
      <c r="B195" t="s">
        <v>562</v>
      </c>
      <c r="C195" t="s">
        <v>754</v>
      </c>
      <c r="D195" t="b">
        <v>1</v>
      </c>
      <c r="E195" t="b">
        <v>0</v>
      </c>
      <c r="F195" t="b">
        <v>0</v>
      </c>
      <c r="G195" t="b">
        <v>0</v>
      </c>
      <c r="H195" t="b">
        <v>0</v>
      </c>
      <c r="I195" t="b">
        <v>0</v>
      </c>
      <c r="J195" t="b">
        <v>0</v>
      </c>
      <c r="K195" t="b">
        <v>0</v>
      </c>
      <c r="L195" t="b">
        <v>0</v>
      </c>
      <c r="M195" t="s">
        <v>927</v>
      </c>
      <c r="N195" t="s">
        <v>1391</v>
      </c>
      <c r="O195" t="s">
        <v>1851</v>
      </c>
      <c r="P195" t="s">
        <v>2316</v>
      </c>
      <c r="Q195" s="6" t="s">
        <v>2775</v>
      </c>
      <c r="R195" t="s">
        <v>3202</v>
      </c>
    </row>
    <row r="196" spans="1:19">
      <c r="A196" t="s">
        <v>213</v>
      </c>
      <c r="B196" t="s">
        <v>629</v>
      </c>
      <c r="C196" t="s">
        <v>754</v>
      </c>
      <c r="D196" t="b">
        <v>1</v>
      </c>
      <c r="E196" t="b">
        <v>0</v>
      </c>
      <c r="F196" t="b">
        <v>0</v>
      </c>
      <c r="G196" t="b">
        <v>0</v>
      </c>
      <c r="H196" t="b">
        <v>0</v>
      </c>
      <c r="I196" t="b">
        <v>0</v>
      </c>
      <c r="J196" t="b">
        <v>0</v>
      </c>
      <c r="K196" t="b">
        <v>0</v>
      </c>
      <c r="L196" t="b">
        <v>0</v>
      </c>
      <c r="M196" t="s">
        <v>928</v>
      </c>
      <c r="N196" t="s">
        <v>1392</v>
      </c>
      <c r="O196" t="s">
        <v>1852</v>
      </c>
      <c r="Q196" s="6" t="s">
        <v>2776</v>
      </c>
      <c r="R196" t="s">
        <v>3203</v>
      </c>
    </row>
    <row r="197" spans="1:19">
      <c r="A197" t="s">
        <v>214</v>
      </c>
      <c r="B197" t="s">
        <v>630</v>
      </c>
      <c r="C197" t="s">
        <v>754</v>
      </c>
      <c r="D197" t="b">
        <v>1</v>
      </c>
      <c r="E197" t="b">
        <v>0</v>
      </c>
      <c r="F197" t="b">
        <v>0</v>
      </c>
      <c r="G197" t="b">
        <v>0</v>
      </c>
      <c r="H197" t="b">
        <v>0</v>
      </c>
      <c r="I197" t="b">
        <v>0</v>
      </c>
      <c r="J197" t="b">
        <v>0</v>
      </c>
      <c r="K197" t="b">
        <v>1</v>
      </c>
      <c r="L197" t="b">
        <v>0</v>
      </c>
      <c r="M197" t="s">
        <v>929</v>
      </c>
      <c r="N197" t="s">
        <v>1393</v>
      </c>
      <c r="O197" t="s">
        <v>1853</v>
      </c>
      <c r="P197" t="s">
        <v>2317</v>
      </c>
      <c r="Q197" s="6" t="s">
        <v>2777</v>
      </c>
      <c r="R197" t="s">
        <v>3204</v>
      </c>
      <c r="S197" t="s">
        <v>3608</v>
      </c>
    </row>
    <row r="198" spans="1:19">
      <c r="A198" t="s">
        <v>215</v>
      </c>
      <c r="B198" t="s">
        <v>507</v>
      </c>
      <c r="C198" t="s">
        <v>754</v>
      </c>
      <c r="D198" t="b">
        <v>1</v>
      </c>
      <c r="E198" t="b">
        <v>0</v>
      </c>
      <c r="F198" t="b">
        <v>0</v>
      </c>
      <c r="G198" t="b">
        <v>0</v>
      </c>
      <c r="H198" t="b">
        <v>0</v>
      </c>
      <c r="I198" t="b">
        <v>0</v>
      </c>
      <c r="J198" t="b">
        <v>0</v>
      </c>
      <c r="K198" t="b">
        <v>0</v>
      </c>
      <c r="L198" t="b">
        <v>0</v>
      </c>
      <c r="M198" t="s">
        <v>930</v>
      </c>
      <c r="N198" t="s">
        <v>1394</v>
      </c>
      <c r="O198" t="s">
        <v>1854</v>
      </c>
      <c r="P198" t="s">
        <v>2318</v>
      </c>
      <c r="Q198" s="6" t="s">
        <v>2778</v>
      </c>
      <c r="R198" t="s">
        <v>3205</v>
      </c>
    </row>
    <row r="199" spans="1:19">
      <c r="A199" t="s">
        <v>216</v>
      </c>
      <c r="B199" t="s">
        <v>593</v>
      </c>
      <c r="C199" t="s">
        <v>754</v>
      </c>
      <c r="D199" t="b">
        <v>1</v>
      </c>
      <c r="E199" t="b">
        <v>0</v>
      </c>
      <c r="F199" t="b">
        <v>0</v>
      </c>
      <c r="G199" t="b">
        <v>0</v>
      </c>
      <c r="H199" t="b">
        <v>0</v>
      </c>
      <c r="I199" t="b">
        <v>0</v>
      </c>
      <c r="J199" t="b">
        <v>0</v>
      </c>
      <c r="K199" t="b">
        <v>0</v>
      </c>
      <c r="L199" t="b">
        <v>0</v>
      </c>
      <c r="M199" t="s">
        <v>931</v>
      </c>
      <c r="N199" t="s">
        <v>1395</v>
      </c>
      <c r="O199" t="s">
        <v>1855</v>
      </c>
      <c r="P199" t="s">
        <v>2319</v>
      </c>
      <c r="Q199" s="6" t="s">
        <v>2779</v>
      </c>
      <c r="R199" t="s">
        <v>3206</v>
      </c>
    </row>
    <row r="200" spans="1:19">
      <c r="A200" t="s">
        <v>217</v>
      </c>
      <c r="B200" t="s">
        <v>575</v>
      </c>
      <c r="C200" t="s">
        <v>754</v>
      </c>
      <c r="D200" t="b">
        <v>1</v>
      </c>
      <c r="E200" t="b">
        <v>0</v>
      </c>
      <c r="F200" t="b">
        <v>0</v>
      </c>
      <c r="G200" t="b">
        <v>0</v>
      </c>
      <c r="H200" t="b">
        <v>0</v>
      </c>
      <c r="I200" t="b">
        <v>0</v>
      </c>
      <c r="J200" t="b">
        <v>0</v>
      </c>
      <c r="K200" t="b">
        <v>0</v>
      </c>
      <c r="L200" t="b">
        <v>0</v>
      </c>
      <c r="M200" t="s">
        <v>932</v>
      </c>
      <c r="N200" t="s">
        <v>1396</v>
      </c>
      <c r="O200" t="s">
        <v>1856</v>
      </c>
      <c r="P200" t="s">
        <v>2320</v>
      </c>
      <c r="Q200" s="6" t="s">
        <v>2780</v>
      </c>
      <c r="R200" t="s">
        <v>3207</v>
      </c>
      <c r="S200" t="s">
        <v>3609</v>
      </c>
    </row>
    <row r="201" spans="1:19">
      <c r="A201" t="s">
        <v>218</v>
      </c>
      <c r="B201" t="s">
        <v>631</v>
      </c>
      <c r="C201" t="s">
        <v>754</v>
      </c>
      <c r="D201" t="b">
        <v>1</v>
      </c>
      <c r="E201" t="b">
        <v>0</v>
      </c>
      <c r="F201" t="b">
        <v>0</v>
      </c>
      <c r="G201" t="b">
        <v>0</v>
      </c>
      <c r="H201" t="b">
        <v>0</v>
      </c>
      <c r="I201" t="b">
        <v>0</v>
      </c>
      <c r="J201" t="b">
        <v>0</v>
      </c>
      <c r="K201" t="b">
        <v>0</v>
      </c>
      <c r="L201" t="b">
        <v>0</v>
      </c>
      <c r="M201" t="s">
        <v>933</v>
      </c>
      <c r="N201" t="s">
        <v>1397</v>
      </c>
      <c r="O201" t="s">
        <v>1857</v>
      </c>
      <c r="P201" t="s">
        <v>2321</v>
      </c>
      <c r="Q201" s="6" t="s">
        <v>2781</v>
      </c>
      <c r="R201" t="s">
        <v>3208</v>
      </c>
      <c r="S201" t="s">
        <v>3610</v>
      </c>
    </row>
    <row r="202" spans="1:19">
      <c r="A202" t="s">
        <v>219</v>
      </c>
      <c r="B202" t="s">
        <v>632</v>
      </c>
      <c r="C202" t="s">
        <v>754</v>
      </c>
      <c r="D202" t="b">
        <v>1</v>
      </c>
      <c r="E202" t="b">
        <v>0</v>
      </c>
      <c r="F202" t="b">
        <v>0</v>
      </c>
      <c r="G202" t="b">
        <v>0</v>
      </c>
      <c r="H202" t="b">
        <v>0</v>
      </c>
      <c r="I202" t="b">
        <v>0</v>
      </c>
      <c r="J202" t="b">
        <v>0</v>
      </c>
      <c r="K202" t="b">
        <v>0</v>
      </c>
      <c r="L202" t="b">
        <v>0</v>
      </c>
      <c r="M202" t="s">
        <v>934</v>
      </c>
      <c r="N202" t="s">
        <v>1398</v>
      </c>
      <c r="O202" t="s">
        <v>1858</v>
      </c>
      <c r="P202" t="s">
        <v>2322</v>
      </c>
      <c r="Q202" s="6" t="s">
        <v>2782</v>
      </c>
      <c r="R202" t="s">
        <v>3209</v>
      </c>
      <c r="S202" t="s">
        <v>3611</v>
      </c>
    </row>
    <row r="203" spans="1:19">
      <c r="A203" t="s">
        <v>220</v>
      </c>
      <c r="B203" t="s">
        <v>633</v>
      </c>
      <c r="C203" t="s">
        <v>754</v>
      </c>
      <c r="D203" t="b">
        <v>1</v>
      </c>
      <c r="E203" t="b">
        <v>0</v>
      </c>
      <c r="F203" t="b">
        <v>0</v>
      </c>
      <c r="G203" t="b">
        <v>0</v>
      </c>
      <c r="H203" t="b">
        <v>0</v>
      </c>
      <c r="I203" t="b">
        <v>0</v>
      </c>
      <c r="J203" t="b">
        <v>0</v>
      </c>
      <c r="K203" t="b">
        <v>0</v>
      </c>
      <c r="L203" t="b">
        <v>1</v>
      </c>
      <c r="M203" t="s">
        <v>935</v>
      </c>
      <c r="N203" t="s">
        <v>1399</v>
      </c>
      <c r="O203" t="s">
        <v>1859</v>
      </c>
      <c r="P203" t="s">
        <v>2323</v>
      </c>
      <c r="Q203" s="6" t="s">
        <v>2783</v>
      </c>
      <c r="R203" t="s">
        <v>3210</v>
      </c>
    </row>
    <row r="204" spans="1:19">
      <c r="A204" t="s">
        <v>221</v>
      </c>
      <c r="B204" t="s">
        <v>507</v>
      </c>
      <c r="C204" t="s">
        <v>754</v>
      </c>
      <c r="D204" t="b">
        <v>1</v>
      </c>
      <c r="E204" t="b">
        <v>0</v>
      </c>
      <c r="F204" t="b">
        <v>0</v>
      </c>
      <c r="G204" t="b">
        <v>0</v>
      </c>
      <c r="H204" t="b">
        <v>0</v>
      </c>
      <c r="I204" t="b">
        <v>0</v>
      </c>
      <c r="J204" t="b">
        <v>0</v>
      </c>
      <c r="K204" t="b">
        <v>0</v>
      </c>
      <c r="L204" t="b">
        <v>0</v>
      </c>
      <c r="M204" t="s">
        <v>936</v>
      </c>
      <c r="N204" t="s">
        <v>1400</v>
      </c>
      <c r="O204" t="s">
        <v>1860</v>
      </c>
      <c r="P204" t="s">
        <v>2324</v>
      </c>
      <c r="Q204" s="6" t="s">
        <v>2784</v>
      </c>
      <c r="R204" t="s">
        <v>3211</v>
      </c>
    </row>
    <row r="205" spans="1:19">
      <c r="A205" t="s">
        <v>222</v>
      </c>
      <c r="B205" t="s">
        <v>634</v>
      </c>
      <c r="C205" t="s">
        <v>754</v>
      </c>
      <c r="D205" t="b">
        <v>1</v>
      </c>
      <c r="E205" t="b">
        <v>0</v>
      </c>
      <c r="F205" t="b">
        <v>0</v>
      </c>
      <c r="G205" t="b">
        <v>0</v>
      </c>
      <c r="H205" t="b">
        <v>0</v>
      </c>
      <c r="I205" t="b">
        <v>0</v>
      </c>
      <c r="J205" t="b">
        <v>0</v>
      </c>
      <c r="K205" t="b">
        <v>0</v>
      </c>
      <c r="L205" t="b">
        <v>1</v>
      </c>
      <c r="M205" t="s">
        <v>937</v>
      </c>
      <c r="N205" t="s">
        <v>1401</v>
      </c>
      <c r="O205" t="s">
        <v>1861</v>
      </c>
      <c r="P205" t="s">
        <v>2325</v>
      </c>
      <c r="Q205" s="6" t="s">
        <v>2785</v>
      </c>
      <c r="R205" t="s">
        <v>3212</v>
      </c>
    </row>
    <row r="206" spans="1:19">
      <c r="A206" t="s">
        <v>223</v>
      </c>
      <c r="B206" t="s">
        <v>635</v>
      </c>
      <c r="C206" t="s">
        <v>754</v>
      </c>
      <c r="D206" t="b">
        <v>1</v>
      </c>
      <c r="E206" t="b">
        <v>0</v>
      </c>
      <c r="F206" t="b">
        <v>0</v>
      </c>
      <c r="G206" t="b">
        <v>0</v>
      </c>
      <c r="H206" t="b">
        <v>0</v>
      </c>
      <c r="I206" t="b">
        <v>0</v>
      </c>
      <c r="J206" t="b">
        <v>0</v>
      </c>
      <c r="K206" t="b">
        <v>0</v>
      </c>
      <c r="L206" t="b">
        <v>0</v>
      </c>
      <c r="M206" t="s">
        <v>938</v>
      </c>
      <c r="N206" t="s">
        <v>1402</v>
      </c>
      <c r="O206" t="s">
        <v>1862</v>
      </c>
      <c r="P206" t="s">
        <v>2326</v>
      </c>
      <c r="Q206" s="6" t="s">
        <v>2786</v>
      </c>
      <c r="R206" t="s">
        <v>3213</v>
      </c>
      <c r="S206" t="s">
        <v>3612</v>
      </c>
    </row>
    <row r="207" spans="1:19">
      <c r="A207" t="s">
        <v>224</v>
      </c>
      <c r="B207" t="s">
        <v>593</v>
      </c>
      <c r="C207" t="s">
        <v>754</v>
      </c>
      <c r="D207" t="b">
        <v>1</v>
      </c>
      <c r="E207" t="b">
        <v>0</v>
      </c>
      <c r="F207" t="b">
        <v>0</v>
      </c>
      <c r="G207" t="b">
        <v>0</v>
      </c>
      <c r="H207" t="b">
        <v>0</v>
      </c>
      <c r="I207" t="b">
        <v>0</v>
      </c>
      <c r="J207" t="b">
        <v>0</v>
      </c>
      <c r="K207" t="b">
        <v>0</v>
      </c>
      <c r="L207" t="b">
        <v>0</v>
      </c>
      <c r="M207" t="s">
        <v>939</v>
      </c>
      <c r="N207" t="s">
        <v>1403</v>
      </c>
      <c r="O207" t="s">
        <v>1863</v>
      </c>
      <c r="P207" t="s">
        <v>2327</v>
      </c>
      <c r="Q207" s="6" t="s">
        <v>2787</v>
      </c>
      <c r="R207" t="s">
        <v>3214</v>
      </c>
    </row>
    <row r="208" spans="1:19">
      <c r="A208" t="s">
        <v>225</v>
      </c>
      <c r="B208" t="s">
        <v>535</v>
      </c>
      <c r="C208" t="s">
        <v>754</v>
      </c>
      <c r="D208" t="b">
        <v>1</v>
      </c>
      <c r="E208" t="b">
        <v>0</v>
      </c>
      <c r="F208" t="b">
        <v>0</v>
      </c>
      <c r="G208" t="b">
        <v>0</v>
      </c>
      <c r="H208" t="b">
        <v>0</v>
      </c>
      <c r="I208" t="b">
        <v>0</v>
      </c>
      <c r="J208" t="b">
        <v>0</v>
      </c>
      <c r="K208" t="b">
        <v>0</v>
      </c>
      <c r="L208" t="b">
        <v>0</v>
      </c>
      <c r="M208" t="s">
        <v>940</v>
      </c>
      <c r="N208" t="s">
        <v>1404</v>
      </c>
      <c r="O208" t="s">
        <v>1864</v>
      </c>
      <c r="P208" t="s">
        <v>2328</v>
      </c>
      <c r="Q208" s="6" t="s">
        <v>2788</v>
      </c>
      <c r="R208" t="s">
        <v>3215</v>
      </c>
      <c r="S208" t="s">
        <v>3613</v>
      </c>
    </row>
    <row r="209" spans="1:19">
      <c r="A209" t="s">
        <v>226</v>
      </c>
      <c r="B209" t="s">
        <v>636</v>
      </c>
      <c r="C209" t="s">
        <v>754</v>
      </c>
      <c r="D209" t="b">
        <v>1</v>
      </c>
      <c r="E209" t="b">
        <v>0</v>
      </c>
      <c r="F209" t="b">
        <v>0</v>
      </c>
      <c r="G209" t="b">
        <v>0</v>
      </c>
      <c r="H209" t="b">
        <v>0</v>
      </c>
      <c r="I209" t="b">
        <v>0</v>
      </c>
      <c r="J209" t="b">
        <v>0</v>
      </c>
      <c r="K209" t="b">
        <v>0</v>
      </c>
      <c r="L209" t="b">
        <v>0</v>
      </c>
      <c r="M209" t="s">
        <v>941</v>
      </c>
      <c r="N209" t="s">
        <v>1405</v>
      </c>
      <c r="O209" t="s">
        <v>1865</v>
      </c>
      <c r="P209" t="s">
        <v>2329</v>
      </c>
      <c r="Q209" s="6" t="s">
        <v>2789</v>
      </c>
      <c r="R209" t="s">
        <v>3216</v>
      </c>
    </row>
    <row r="210" spans="1:19">
      <c r="A210" t="s">
        <v>227</v>
      </c>
      <c r="B210" t="s">
        <v>637</v>
      </c>
      <c r="C210" t="s">
        <v>754</v>
      </c>
      <c r="D210" t="b">
        <v>1</v>
      </c>
      <c r="E210" t="b">
        <v>0</v>
      </c>
      <c r="F210" t="b">
        <v>0</v>
      </c>
      <c r="G210" t="b">
        <v>0</v>
      </c>
      <c r="H210" t="b">
        <v>0</v>
      </c>
      <c r="I210" t="b">
        <v>0</v>
      </c>
      <c r="J210" t="b">
        <v>0</v>
      </c>
      <c r="K210" t="b">
        <v>0</v>
      </c>
      <c r="L210" t="b">
        <v>0</v>
      </c>
      <c r="M210" t="s">
        <v>942</v>
      </c>
      <c r="N210" t="s">
        <v>1406</v>
      </c>
      <c r="O210" t="s">
        <v>1866</v>
      </c>
      <c r="P210" t="s">
        <v>2330</v>
      </c>
      <c r="Q210" s="6" t="s">
        <v>2790</v>
      </c>
      <c r="R210" t="s">
        <v>3217</v>
      </c>
    </row>
    <row r="211" spans="1:19">
      <c r="A211" t="s">
        <v>228</v>
      </c>
      <c r="B211" t="s">
        <v>638</v>
      </c>
      <c r="C211" t="s">
        <v>754</v>
      </c>
      <c r="D211" t="b">
        <v>1</v>
      </c>
      <c r="E211" t="b">
        <v>0</v>
      </c>
      <c r="F211" t="b">
        <v>0</v>
      </c>
      <c r="G211" t="b">
        <v>0</v>
      </c>
      <c r="H211" t="b">
        <v>0</v>
      </c>
      <c r="I211" t="b">
        <v>0</v>
      </c>
      <c r="J211" t="b">
        <v>0</v>
      </c>
      <c r="K211" t="b">
        <v>0</v>
      </c>
      <c r="L211" t="b">
        <v>0</v>
      </c>
      <c r="M211" t="s">
        <v>943</v>
      </c>
      <c r="N211" t="s">
        <v>1407</v>
      </c>
      <c r="O211" t="s">
        <v>1867</v>
      </c>
      <c r="P211" t="s">
        <v>2331</v>
      </c>
      <c r="Q211" s="6" t="s">
        <v>2791</v>
      </c>
      <c r="R211" t="s">
        <v>3218</v>
      </c>
      <c r="S211" t="s">
        <v>3614</v>
      </c>
    </row>
    <row r="212" spans="1:19">
      <c r="A212" t="s">
        <v>229</v>
      </c>
      <c r="B212" t="s">
        <v>639</v>
      </c>
      <c r="C212" t="s">
        <v>755</v>
      </c>
      <c r="D212" t="b">
        <v>1</v>
      </c>
      <c r="E212" t="b">
        <v>0</v>
      </c>
      <c r="F212" t="b">
        <v>0</v>
      </c>
      <c r="G212" t="b">
        <v>0</v>
      </c>
      <c r="H212" t="b">
        <v>0</v>
      </c>
      <c r="I212" t="b">
        <v>0</v>
      </c>
      <c r="J212" t="b">
        <v>0</v>
      </c>
      <c r="K212" t="b">
        <v>0</v>
      </c>
      <c r="L212" t="b">
        <v>0</v>
      </c>
      <c r="M212" t="s">
        <v>944</v>
      </c>
      <c r="N212" t="s">
        <v>1408</v>
      </c>
      <c r="O212" t="s">
        <v>1868</v>
      </c>
      <c r="P212" t="s">
        <v>2332</v>
      </c>
      <c r="Q212" s="6" t="s">
        <v>2792</v>
      </c>
      <c r="R212" t="s">
        <v>3219</v>
      </c>
      <c r="S212" t="s">
        <v>3615</v>
      </c>
    </row>
    <row r="213" spans="1:19">
      <c r="A213" t="s">
        <v>230</v>
      </c>
      <c r="B213" t="s">
        <v>636</v>
      </c>
      <c r="C213" t="s">
        <v>755</v>
      </c>
      <c r="D213" t="b">
        <v>1</v>
      </c>
      <c r="E213" t="b">
        <v>0</v>
      </c>
      <c r="F213" t="b">
        <v>0</v>
      </c>
      <c r="G213" t="b">
        <v>0</v>
      </c>
      <c r="H213" t="b">
        <v>0</v>
      </c>
      <c r="I213" t="b">
        <v>0</v>
      </c>
      <c r="J213" t="b">
        <v>0</v>
      </c>
      <c r="K213" t="b">
        <v>0</v>
      </c>
      <c r="L213" t="b">
        <v>0</v>
      </c>
      <c r="M213" t="s">
        <v>945</v>
      </c>
      <c r="N213" t="s">
        <v>1409</v>
      </c>
      <c r="O213" t="s">
        <v>1869</v>
      </c>
      <c r="P213" t="s">
        <v>2333</v>
      </c>
      <c r="Q213" s="6" t="s">
        <v>2793</v>
      </c>
      <c r="R213" t="s">
        <v>3220</v>
      </c>
    </row>
    <row r="214" spans="1:19">
      <c r="A214" t="s">
        <v>231</v>
      </c>
      <c r="B214" t="s">
        <v>640</v>
      </c>
      <c r="C214" t="s">
        <v>755</v>
      </c>
      <c r="D214" t="b">
        <v>1</v>
      </c>
      <c r="E214" t="b">
        <v>0</v>
      </c>
      <c r="F214" t="b">
        <v>0</v>
      </c>
      <c r="G214" t="b">
        <v>0</v>
      </c>
      <c r="H214" t="b">
        <v>0</v>
      </c>
      <c r="I214" t="b">
        <v>0</v>
      </c>
      <c r="J214" t="b">
        <v>0</v>
      </c>
      <c r="K214" t="b">
        <v>0</v>
      </c>
      <c r="L214" t="b">
        <v>0</v>
      </c>
      <c r="M214" t="s">
        <v>946</v>
      </c>
      <c r="N214" t="s">
        <v>1410</v>
      </c>
      <c r="O214" t="s">
        <v>1870</v>
      </c>
      <c r="P214" t="s">
        <v>2334</v>
      </c>
      <c r="Q214" s="6" t="s">
        <v>2794</v>
      </c>
      <c r="R214" t="s">
        <v>3221</v>
      </c>
      <c r="S214" t="s">
        <v>3616</v>
      </c>
    </row>
    <row r="215" spans="1:19">
      <c r="A215" t="s">
        <v>232</v>
      </c>
      <c r="B215" t="s">
        <v>641</v>
      </c>
      <c r="C215" t="s">
        <v>755</v>
      </c>
      <c r="D215" t="b">
        <v>0</v>
      </c>
      <c r="E215" t="b">
        <v>0</v>
      </c>
      <c r="F215" t="b">
        <v>0</v>
      </c>
      <c r="G215" t="b">
        <v>0</v>
      </c>
      <c r="H215" t="b">
        <v>1</v>
      </c>
      <c r="I215" t="b">
        <v>0</v>
      </c>
      <c r="J215" t="b">
        <v>0</v>
      </c>
      <c r="K215" t="b">
        <v>0</v>
      </c>
      <c r="L215" t="b">
        <v>0</v>
      </c>
      <c r="M215" t="s">
        <v>947</v>
      </c>
      <c r="O215" t="s">
        <v>1871</v>
      </c>
      <c r="Q215" s="6" t="s">
        <v>2795</v>
      </c>
      <c r="R215" t="s">
        <v>3222</v>
      </c>
    </row>
    <row r="216" spans="1:19">
      <c r="A216" t="s">
        <v>233</v>
      </c>
      <c r="B216" t="s">
        <v>642</v>
      </c>
      <c r="C216" t="s">
        <v>755</v>
      </c>
      <c r="D216" t="b">
        <v>1</v>
      </c>
      <c r="E216" t="b">
        <v>0</v>
      </c>
      <c r="F216" t="b">
        <v>0</v>
      </c>
      <c r="G216" t="b">
        <v>0</v>
      </c>
      <c r="H216" t="b">
        <v>0</v>
      </c>
      <c r="I216" t="b">
        <v>0</v>
      </c>
      <c r="J216" t="b">
        <v>0</v>
      </c>
      <c r="K216" t="b">
        <v>0</v>
      </c>
      <c r="L216" t="b">
        <v>0</v>
      </c>
      <c r="M216" t="s">
        <v>948</v>
      </c>
      <c r="N216" t="s">
        <v>1411</v>
      </c>
      <c r="O216" t="s">
        <v>1872</v>
      </c>
      <c r="P216" t="s">
        <v>2335</v>
      </c>
      <c r="Q216" s="6" t="s">
        <v>2796</v>
      </c>
      <c r="R216" t="s">
        <v>3223</v>
      </c>
    </row>
    <row r="217" spans="1:19">
      <c r="A217" t="s">
        <v>234</v>
      </c>
      <c r="B217" t="s">
        <v>643</v>
      </c>
      <c r="C217" t="s">
        <v>755</v>
      </c>
      <c r="D217" t="b">
        <v>1</v>
      </c>
      <c r="E217" t="b">
        <v>0</v>
      </c>
      <c r="F217" t="b">
        <v>0</v>
      </c>
      <c r="G217" t="b">
        <v>0</v>
      </c>
      <c r="H217" t="b">
        <v>0</v>
      </c>
      <c r="I217" t="b">
        <v>0</v>
      </c>
      <c r="J217" t="b">
        <v>0</v>
      </c>
      <c r="K217" t="b">
        <v>0</v>
      </c>
      <c r="L217" t="b">
        <v>0</v>
      </c>
      <c r="M217" t="s">
        <v>949</v>
      </c>
      <c r="N217" t="s">
        <v>1412</v>
      </c>
      <c r="O217" t="s">
        <v>1873</v>
      </c>
      <c r="P217" t="s">
        <v>2336</v>
      </c>
      <c r="Q217" s="6" t="s">
        <v>2797</v>
      </c>
      <c r="R217" t="s">
        <v>3224</v>
      </c>
      <c r="S217" t="s">
        <v>3617</v>
      </c>
    </row>
    <row r="218" spans="1:19">
      <c r="A218" t="s">
        <v>235</v>
      </c>
      <c r="B218" t="s">
        <v>644</v>
      </c>
      <c r="C218" t="s">
        <v>755</v>
      </c>
      <c r="D218" t="b">
        <v>1</v>
      </c>
      <c r="E218" t="b">
        <v>0</v>
      </c>
      <c r="F218" t="b">
        <v>0</v>
      </c>
      <c r="G218" t="b">
        <v>0</v>
      </c>
      <c r="H218" t="b">
        <v>0</v>
      </c>
      <c r="I218" t="b">
        <v>0</v>
      </c>
      <c r="J218" t="b">
        <v>0</v>
      </c>
      <c r="K218" t="b">
        <v>0</v>
      </c>
      <c r="L218" t="b">
        <v>0</v>
      </c>
      <c r="M218" t="s">
        <v>950</v>
      </c>
      <c r="N218" t="s">
        <v>1413</v>
      </c>
      <c r="O218" t="s">
        <v>1874</v>
      </c>
      <c r="P218" t="s">
        <v>2337</v>
      </c>
      <c r="Q218" s="6" t="s">
        <v>2798</v>
      </c>
      <c r="R218" t="s">
        <v>3225</v>
      </c>
    </row>
    <row r="219" spans="1:19">
      <c r="A219" t="s">
        <v>236</v>
      </c>
      <c r="B219" t="s">
        <v>645</v>
      </c>
      <c r="C219" t="s">
        <v>755</v>
      </c>
      <c r="D219" t="b">
        <v>1</v>
      </c>
      <c r="E219" t="b">
        <v>0</v>
      </c>
      <c r="F219" t="b">
        <v>0</v>
      </c>
      <c r="G219" t="b">
        <v>0</v>
      </c>
      <c r="H219" t="b">
        <v>0</v>
      </c>
      <c r="I219" t="b">
        <v>0</v>
      </c>
      <c r="J219" t="b">
        <v>0</v>
      </c>
      <c r="K219" t="b">
        <v>0</v>
      </c>
      <c r="L219" t="b">
        <v>0</v>
      </c>
      <c r="M219" t="s">
        <v>951</v>
      </c>
      <c r="N219" t="s">
        <v>1414</v>
      </c>
      <c r="O219" t="s">
        <v>1875</v>
      </c>
      <c r="P219" t="s">
        <v>2338</v>
      </c>
      <c r="Q219" s="6" t="s">
        <v>2799</v>
      </c>
      <c r="R219" t="s">
        <v>3226</v>
      </c>
      <c r="S219" t="s">
        <v>3618</v>
      </c>
    </row>
    <row r="220" spans="1:19">
      <c r="A220" t="s">
        <v>237</v>
      </c>
      <c r="B220" t="s">
        <v>646</v>
      </c>
      <c r="C220" t="s">
        <v>755</v>
      </c>
      <c r="D220" t="b">
        <v>1</v>
      </c>
      <c r="E220" t="b">
        <v>0</v>
      </c>
      <c r="F220" t="b">
        <v>0</v>
      </c>
      <c r="G220" t="b">
        <v>0</v>
      </c>
      <c r="H220" t="b">
        <v>0</v>
      </c>
      <c r="I220" t="b">
        <v>0</v>
      </c>
      <c r="J220" t="b">
        <v>0</v>
      </c>
      <c r="K220" t="b">
        <v>0</v>
      </c>
      <c r="L220" t="b">
        <v>0</v>
      </c>
      <c r="M220" t="s">
        <v>952</v>
      </c>
      <c r="N220" t="s">
        <v>1415</v>
      </c>
      <c r="O220" t="s">
        <v>1876</v>
      </c>
      <c r="P220" t="s">
        <v>2339</v>
      </c>
      <c r="Q220" s="6" t="s">
        <v>2800</v>
      </c>
      <c r="R220" t="s">
        <v>3227</v>
      </c>
      <c r="S220" t="s">
        <v>3619</v>
      </c>
    </row>
    <row r="221" spans="1:19">
      <c r="A221" t="s">
        <v>238</v>
      </c>
      <c r="B221" t="s">
        <v>514</v>
      </c>
      <c r="C221" t="s">
        <v>755</v>
      </c>
      <c r="D221" t="b">
        <v>1</v>
      </c>
      <c r="E221" t="b">
        <v>0</v>
      </c>
      <c r="F221" t="b">
        <v>0</v>
      </c>
      <c r="G221" t="b">
        <v>0</v>
      </c>
      <c r="H221" t="b">
        <v>0</v>
      </c>
      <c r="I221" t="b">
        <v>0</v>
      </c>
      <c r="J221" t="b">
        <v>0</v>
      </c>
      <c r="K221" t="b">
        <v>0</v>
      </c>
      <c r="L221" t="b">
        <v>0</v>
      </c>
      <c r="M221" t="s">
        <v>953</v>
      </c>
      <c r="N221" t="s">
        <v>1416</v>
      </c>
      <c r="O221" t="s">
        <v>1877</v>
      </c>
      <c r="P221" t="s">
        <v>2340</v>
      </c>
      <c r="Q221" s="6" t="s">
        <v>2801</v>
      </c>
      <c r="R221" t="s">
        <v>3228</v>
      </c>
    </row>
    <row r="222" spans="1:19">
      <c r="A222" t="s">
        <v>239</v>
      </c>
      <c r="B222" t="s">
        <v>647</v>
      </c>
      <c r="C222" t="s">
        <v>755</v>
      </c>
      <c r="D222" t="b">
        <v>1</v>
      </c>
      <c r="E222" t="b">
        <v>0</v>
      </c>
      <c r="F222" t="b">
        <v>0</v>
      </c>
      <c r="G222" t="b">
        <v>0</v>
      </c>
      <c r="H222" t="b">
        <v>0</v>
      </c>
      <c r="I222" t="b">
        <v>0</v>
      </c>
      <c r="J222" t="b">
        <v>0</v>
      </c>
      <c r="K222" t="b">
        <v>0</v>
      </c>
      <c r="L222" t="b">
        <v>0</v>
      </c>
      <c r="M222" t="s">
        <v>954</v>
      </c>
      <c r="N222" t="s">
        <v>1417</v>
      </c>
      <c r="O222" t="s">
        <v>1878</v>
      </c>
      <c r="P222" t="s">
        <v>2341</v>
      </c>
      <c r="Q222" s="6" t="s">
        <v>2802</v>
      </c>
      <c r="R222" t="s">
        <v>3229</v>
      </c>
    </row>
    <row r="223" spans="1:19">
      <c r="A223" t="s">
        <v>240</v>
      </c>
      <c r="B223" t="s">
        <v>648</v>
      </c>
      <c r="C223" t="s">
        <v>755</v>
      </c>
      <c r="D223" t="b">
        <v>1</v>
      </c>
      <c r="E223" t="b">
        <v>0</v>
      </c>
      <c r="F223" t="b">
        <v>0</v>
      </c>
      <c r="G223" t="b">
        <v>0</v>
      </c>
      <c r="H223" t="b">
        <v>0</v>
      </c>
      <c r="I223" t="b">
        <v>0</v>
      </c>
      <c r="J223" t="b">
        <v>0</v>
      </c>
      <c r="K223" t="b">
        <v>0</v>
      </c>
      <c r="L223" t="b">
        <v>0</v>
      </c>
      <c r="M223" t="s">
        <v>955</v>
      </c>
      <c r="N223" t="s">
        <v>1418</v>
      </c>
      <c r="O223" t="s">
        <v>1879</v>
      </c>
      <c r="P223" t="s">
        <v>2342</v>
      </c>
      <c r="Q223" s="6" t="s">
        <v>2803</v>
      </c>
      <c r="R223" t="s">
        <v>3230</v>
      </c>
    </row>
    <row r="224" spans="1:19">
      <c r="A224" t="s">
        <v>241</v>
      </c>
      <c r="B224" t="s">
        <v>649</v>
      </c>
      <c r="C224" t="s">
        <v>755</v>
      </c>
      <c r="D224" t="b">
        <v>1</v>
      </c>
      <c r="E224" t="b">
        <v>0</v>
      </c>
      <c r="F224" t="b">
        <v>0</v>
      </c>
      <c r="G224" t="b">
        <v>0</v>
      </c>
      <c r="H224" t="b">
        <v>0</v>
      </c>
      <c r="I224" t="b">
        <v>0</v>
      </c>
      <c r="J224" t="b">
        <v>0</v>
      </c>
      <c r="K224" t="b">
        <v>0</v>
      </c>
      <c r="L224" t="b">
        <v>0</v>
      </c>
      <c r="M224" t="s">
        <v>956</v>
      </c>
      <c r="N224" t="s">
        <v>1419</v>
      </c>
      <c r="O224" t="s">
        <v>1880</v>
      </c>
      <c r="P224" t="s">
        <v>2343</v>
      </c>
      <c r="Q224" s="6" t="s">
        <v>2804</v>
      </c>
      <c r="R224" t="s">
        <v>3231</v>
      </c>
      <c r="S224" t="s">
        <v>3620</v>
      </c>
    </row>
    <row r="225" spans="1:19">
      <c r="A225" t="s">
        <v>242</v>
      </c>
      <c r="B225" t="s">
        <v>650</v>
      </c>
      <c r="C225" t="s">
        <v>755</v>
      </c>
      <c r="D225" t="b">
        <v>1</v>
      </c>
      <c r="E225" t="b">
        <v>0</v>
      </c>
      <c r="F225" t="b">
        <v>0</v>
      </c>
      <c r="G225" t="b">
        <v>0</v>
      </c>
      <c r="H225" t="b">
        <v>0</v>
      </c>
      <c r="I225" t="b">
        <v>0</v>
      </c>
      <c r="J225" t="b">
        <v>0</v>
      </c>
      <c r="K225" t="b">
        <v>0</v>
      </c>
      <c r="L225" t="b">
        <v>0</v>
      </c>
      <c r="M225" t="s">
        <v>957</v>
      </c>
      <c r="N225" t="s">
        <v>1420</v>
      </c>
      <c r="O225" t="s">
        <v>1881</v>
      </c>
      <c r="Q225" s="6" t="s">
        <v>2805</v>
      </c>
      <c r="R225" t="s">
        <v>3232</v>
      </c>
    </row>
    <row r="226" spans="1:19">
      <c r="A226" t="s">
        <v>243</v>
      </c>
      <c r="B226" t="s">
        <v>651</v>
      </c>
      <c r="C226" t="s">
        <v>755</v>
      </c>
      <c r="D226" t="b">
        <v>1</v>
      </c>
      <c r="E226" t="b">
        <v>0</v>
      </c>
      <c r="F226" t="b">
        <v>0</v>
      </c>
      <c r="G226" t="b">
        <v>0</v>
      </c>
      <c r="H226" t="b">
        <v>0</v>
      </c>
      <c r="I226" t="b">
        <v>0</v>
      </c>
      <c r="J226" t="b">
        <v>0</v>
      </c>
      <c r="K226" t="b">
        <v>0</v>
      </c>
      <c r="L226" t="b">
        <v>0</v>
      </c>
      <c r="M226" t="s">
        <v>958</v>
      </c>
      <c r="N226" t="s">
        <v>1421</v>
      </c>
      <c r="O226" t="s">
        <v>1882</v>
      </c>
      <c r="P226" t="s">
        <v>2344</v>
      </c>
      <c r="Q226" s="6" t="s">
        <v>2806</v>
      </c>
      <c r="R226" t="s">
        <v>3233</v>
      </c>
    </row>
    <row r="227" spans="1:19">
      <c r="A227" t="s">
        <v>244</v>
      </c>
      <c r="B227" t="s">
        <v>582</v>
      </c>
      <c r="C227" t="s">
        <v>755</v>
      </c>
      <c r="D227" t="b">
        <v>1</v>
      </c>
      <c r="E227" t="b">
        <v>0</v>
      </c>
      <c r="F227" t="b">
        <v>1</v>
      </c>
      <c r="G227" t="b">
        <v>0</v>
      </c>
      <c r="H227" t="b">
        <v>0</v>
      </c>
      <c r="I227" t="b">
        <v>0</v>
      </c>
      <c r="J227" t="b">
        <v>0</v>
      </c>
      <c r="K227" t="b">
        <v>0</v>
      </c>
      <c r="L227" t="b">
        <v>0</v>
      </c>
      <c r="M227" t="s">
        <v>959</v>
      </c>
      <c r="N227" t="s">
        <v>1422</v>
      </c>
      <c r="O227" t="s">
        <v>1883</v>
      </c>
      <c r="P227" t="s">
        <v>2345</v>
      </c>
      <c r="Q227" s="6" t="s">
        <v>2807</v>
      </c>
      <c r="R227" t="s">
        <v>3234</v>
      </c>
    </row>
    <row r="228" spans="1:19">
      <c r="A228" t="s">
        <v>245</v>
      </c>
      <c r="B228" t="s">
        <v>652</v>
      </c>
      <c r="C228" t="s">
        <v>755</v>
      </c>
      <c r="D228" t="b">
        <v>1</v>
      </c>
      <c r="E228" t="b">
        <v>0</v>
      </c>
      <c r="F228" t="b">
        <v>0</v>
      </c>
      <c r="G228" t="b">
        <v>0</v>
      </c>
      <c r="H228" t="b">
        <v>0</v>
      </c>
      <c r="I228" t="b">
        <v>0</v>
      </c>
      <c r="J228" t="b">
        <v>0</v>
      </c>
      <c r="K228" t="b">
        <v>0</v>
      </c>
      <c r="L228" t="b">
        <v>0</v>
      </c>
      <c r="M228" t="s">
        <v>960</v>
      </c>
      <c r="N228" t="s">
        <v>1423</v>
      </c>
      <c r="O228" t="s">
        <v>1884</v>
      </c>
      <c r="P228" t="s">
        <v>2346</v>
      </c>
      <c r="Q228" s="6" t="s">
        <v>2808</v>
      </c>
      <c r="R228" t="s">
        <v>3235</v>
      </c>
      <c r="S228" t="s">
        <v>3621</v>
      </c>
    </row>
    <row r="229" spans="1:19">
      <c r="A229" t="s">
        <v>246</v>
      </c>
      <c r="B229" t="s">
        <v>653</v>
      </c>
      <c r="C229" t="s">
        <v>755</v>
      </c>
      <c r="D229" t="b">
        <v>1</v>
      </c>
      <c r="E229" t="b">
        <v>0</v>
      </c>
      <c r="F229" t="b">
        <v>0</v>
      </c>
      <c r="G229" t="b">
        <v>0</v>
      </c>
      <c r="H229" t="b">
        <v>0</v>
      </c>
      <c r="I229" t="b">
        <v>0</v>
      </c>
      <c r="J229" t="b">
        <v>0</v>
      </c>
      <c r="K229" t="b">
        <v>0</v>
      </c>
      <c r="L229" t="b">
        <v>0</v>
      </c>
      <c r="M229" t="s">
        <v>961</v>
      </c>
      <c r="N229" t="s">
        <v>1424</v>
      </c>
      <c r="O229" t="s">
        <v>1885</v>
      </c>
      <c r="Q229" s="6" t="s">
        <v>2809</v>
      </c>
      <c r="R229" t="s">
        <v>3236</v>
      </c>
      <c r="S229" t="s">
        <v>3622</v>
      </c>
    </row>
    <row r="230" spans="1:19">
      <c r="A230" t="s">
        <v>247</v>
      </c>
      <c r="B230" t="s">
        <v>654</v>
      </c>
      <c r="C230" t="s">
        <v>756</v>
      </c>
      <c r="D230" t="b">
        <v>1</v>
      </c>
      <c r="E230" t="b">
        <v>0</v>
      </c>
      <c r="F230" t="b">
        <v>0</v>
      </c>
      <c r="G230" t="b">
        <v>0</v>
      </c>
      <c r="H230" t="b">
        <v>0</v>
      </c>
      <c r="I230" t="b">
        <v>0</v>
      </c>
      <c r="J230" t="b">
        <v>0</v>
      </c>
      <c r="K230" t="b">
        <v>0</v>
      </c>
      <c r="L230" t="b">
        <v>0</v>
      </c>
      <c r="M230" t="s">
        <v>962</v>
      </c>
      <c r="N230" t="s">
        <v>1425</v>
      </c>
      <c r="O230" t="s">
        <v>1886</v>
      </c>
      <c r="P230" t="s">
        <v>2347</v>
      </c>
      <c r="Q230" s="6" t="s">
        <v>2810</v>
      </c>
      <c r="R230" t="s">
        <v>3237</v>
      </c>
    </row>
    <row r="231" spans="1:19">
      <c r="A231" t="s">
        <v>248</v>
      </c>
      <c r="B231" t="s">
        <v>503</v>
      </c>
      <c r="C231" t="s">
        <v>756</v>
      </c>
      <c r="D231" t="b">
        <v>1</v>
      </c>
      <c r="E231" t="b">
        <v>0</v>
      </c>
      <c r="F231" t="b">
        <v>0</v>
      </c>
      <c r="G231" t="b">
        <v>0</v>
      </c>
      <c r="H231" t="b">
        <v>0</v>
      </c>
      <c r="I231" t="b">
        <v>0</v>
      </c>
      <c r="J231" t="b">
        <v>0</v>
      </c>
      <c r="K231" t="b">
        <v>0</v>
      </c>
      <c r="L231" t="b">
        <v>0</v>
      </c>
      <c r="M231" t="s">
        <v>963</v>
      </c>
      <c r="N231" t="s">
        <v>1426</v>
      </c>
      <c r="O231" t="s">
        <v>1887</v>
      </c>
      <c r="P231" t="s">
        <v>2348</v>
      </c>
      <c r="Q231" s="6" t="s">
        <v>2811</v>
      </c>
      <c r="R231" t="s">
        <v>3238</v>
      </c>
    </row>
    <row r="232" spans="1:19">
      <c r="A232" t="s">
        <v>249</v>
      </c>
      <c r="B232" t="s">
        <v>655</v>
      </c>
      <c r="C232" t="s">
        <v>756</v>
      </c>
      <c r="D232" t="b">
        <v>1</v>
      </c>
      <c r="E232" t="b">
        <v>0</v>
      </c>
      <c r="F232" t="b">
        <v>0</v>
      </c>
      <c r="G232" t="b">
        <v>0</v>
      </c>
      <c r="H232" t="b">
        <v>0</v>
      </c>
      <c r="I232" t="b">
        <v>0</v>
      </c>
      <c r="J232" t="b">
        <v>0</v>
      </c>
      <c r="K232" t="b">
        <v>0</v>
      </c>
      <c r="L232" t="b">
        <v>0</v>
      </c>
      <c r="M232" t="s">
        <v>964</v>
      </c>
      <c r="N232" t="s">
        <v>1427</v>
      </c>
      <c r="O232" t="s">
        <v>1888</v>
      </c>
      <c r="P232" t="s">
        <v>2349</v>
      </c>
      <c r="Q232" s="6" t="s">
        <v>2812</v>
      </c>
      <c r="R232" t="s">
        <v>3239</v>
      </c>
    </row>
    <row r="233" spans="1:19">
      <c r="A233" t="s">
        <v>250</v>
      </c>
      <c r="B233" t="s">
        <v>547</v>
      </c>
      <c r="C233" t="s">
        <v>756</v>
      </c>
      <c r="D233" t="b">
        <v>1</v>
      </c>
      <c r="E233" t="b">
        <v>0</v>
      </c>
      <c r="F233" t="b">
        <v>0</v>
      </c>
      <c r="G233" t="b">
        <v>0</v>
      </c>
      <c r="H233" t="b">
        <v>0</v>
      </c>
      <c r="I233" t="b">
        <v>0</v>
      </c>
      <c r="J233" t="b">
        <v>0</v>
      </c>
      <c r="K233" t="b">
        <v>0</v>
      </c>
      <c r="L233" t="b">
        <v>0</v>
      </c>
      <c r="M233" t="s">
        <v>965</v>
      </c>
      <c r="O233" t="s">
        <v>1889</v>
      </c>
      <c r="P233" t="s">
        <v>2350</v>
      </c>
      <c r="Q233" s="6" t="s">
        <v>2813</v>
      </c>
      <c r="R233" t="s">
        <v>3240</v>
      </c>
    </row>
    <row r="234" spans="1:19">
      <c r="A234" t="s">
        <v>251</v>
      </c>
      <c r="B234" t="s">
        <v>562</v>
      </c>
      <c r="C234" t="s">
        <v>756</v>
      </c>
      <c r="D234" t="b">
        <v>1</v>
      </c>
      <c r="E234" t="b">
        <v>0</v>
      </c>
      <c r="F234" t="b">
        <v>0</v>
      </c>
      <c r="G234" t="b">
        <v>0</v>
      </c>
      <c r="H234" t="b">
        <v>0</v>
      </c>
      <c r="I234" t="b">
        <v>0</v>
      </c>
      <c r="J234" t="b">
        <v>0</v>
      </c>
      <c r="K234" t="b">
        <v>0</v>
      </c>
      <c r="L234" t="b">
        <v>0</v>
      </c>
      <c r="M234" t="s">
        <v>966</v>
      </c>
      <c r="N234" t="s">
        <v>1428</v>
      </c>
      <c r="O234" t="s">
        <v>1890</v>
      </c>
      <c r="P234" t="s">
        <v>2351</v>
      </c>
      <c r="Q234" s="6" t="s">
        <v>2814</v>
      </c>
      <c r="R234" t="s">
        <v>3241</v>
      </c>
    </row>
    <row r="235" spans="1:19">
      <c r="A235" t="s">
        <v>252</v>
      </c>
      <c r="B235" t="s">
        <v>514</v>
      </c>
      <c r="C235" t="s">
        <v>756</v>
      </c>
      <c r="D235" t="b">
        <v>1</v>
      </c>
      <c r="E235" t="b">
        <v>0</v>
      </c>
      <c r="F235" t="b">
        <v>0</v>
      </c>
      <c r="G235" t="b">
        <v>0</v>
      </c>
      <c r="H235" t="b">
        <v>0</v>
      </c>
      <c r="I235" t="b">
        <v>0</v>
      </c>
      <c r="J235" t="b">
        <v>0</v>
      </c>
      <c r="K235" t="b">
        <v>0</v>
      </c>
      <c r="L235" t="b">
        <v>0</v>
      </c>
      <c r="M235" t="s">
        <v>967</v>
      </c>
      <c r="N235" t="s">
        <v>1429</v>
      </c>
      <c r="O235" t="s">
        <v>1891</v>
      </c>
      <c r="P235" t="s">
        <v>2352</v>
      </c>
      <c r="Q235" s="6" t="s">
        <v>2815</v>
      </c>
      <c r="R235" t="s">
        <v>3242</v>
      </c>
    </row>
    <row r="236" spans="1:19">
      <c r="A236" t="s">
        <v>253</v>
      </c>
      <c r="B236" t="s">
        <v>572</v>
      </c>
      <c r="C236" t="s">
        <v>756</v>
      </c>
      <c r="D236" t="b">
        <v>1</v>
      </c>
      <c r="E236" t="b">
        <v>0</v>
      </c>
      <c r="F236" t="b">
        <v>0</v>
      </c>
      <c r="G236" t="b">
        <v>0</v>
      </c>
      <c r="H236" t="b">
        <v>0</v>
      </c>
      <c r="I236" t="b">
        <v>0</v>
      </c>
      <c r="J236" t="b">
        <v>0</v>
      </c>
      <c r="K236" t="b">
        <v>0</v>
      </c>
      <c r="L236" t="b">
        <v>0</v>
      </c>
      <c r="M236" t="s">
        <v>968</v>
      </c>
      <c r="N236" t="s">
        <v>1430</v>
      </c>
      <c r="O236" t="s">
        <v>1892</v>
      </c>
      <c r="P236" t="s">
        <v>2353</v>
      </c>
      <c r="Q236" s="6" t="s">
        <v>2816</v>
      </c>
      <c r="R236" t="s">
        <v>3243</v>
      </c>
    </row>
    <row r="237" spans="1:19">
      <c r="A237" t="s">
        <v>254</v>
      </c>
      <c r="B237" t="s">
        <v>656</v>
      </c>
      <c r="C237" t="s">
        <v>756</v>
      </c>
      <c r="D237" t="b">
        <v>1</v>
      </c>
      <c r="E237" t="b">
        <v>0</v>
      </c>
      <c r="F237" t="b">
        <v>0</v>
      </c>
      <c r="G237" t="b">
        <v>0</v>
      </c>
      <c r="H237" t="b">
        <v>0</v>
      </c>
      <c r="I237" t="b">
        <v>0</v>
      </c>
      <c r="J237" t="b">
        <v>0</v>
      </c>
      <c r="K237" t="b">
        <v>0</v>
      </c>
      <c r="L237" t="b">
        <v>0</v>
      </c>
      <c r="M237" t="s">
        <v>969</v>
      </c>
      <c r="N237" t="s">
        <v>1431</v>
      </c>
      <c r="O237" t="s">
        <v>1893</v>
      </c>
      <c r="P237" t="s">
        <v>2354</v>
      </c>
      <c r="Q237" s="6" t="s">
        <v>2817</v>
      </c>
      <c r="R237" t="s">
        <v>3244</v>
      </c>
    </row>
    <row r="238" spans="1:19">
      <c r="A238" t="s">
        <v>255</v>
      </c>
      <c r="B238" t="s">
        <v>547</v>
      </c>
      <c r="C238" t="s">
        <v>756</v>
      </c>
      <c r="D238" t="b">
        <v>1</v>
      </c>
      <c r="E238" t="b">
        <v>0</v>
      </c>
      <c r="F238" t="b">
        <v>0</v>
      </c>
      <c r="G238" t="b">
        <v>0</v>
      </c>
      <c r="H238" t="b">
        <v>0</v>
      </c>
      <c r="I238" t="b">
        <v>0</v>
      </c>
      <c r="J238" t="b">
        <v>0</v>
      </c>
      <c r="K238" t="b">
        <v>0</v>
      </c>
      <c r="L238" t="b">
        <v>0</v>
      </c>
      <c r="M238" t="s">
        <v>965</v>
      </c>
      <c r="N238" t="s">
        <v>1432</v>
      </c>
      <c r="O238" t="s">
        <v>1894</v>
      </c>
      <c r="P238" t="s">
        <v>2355</v>
      </c>
      <c r="Q238" s="6" t="s">
        <v>2818</v>
      </c>
      <c r="R238" t="s">
        <v>3245</v>
      </c>
    </row>
    <row r="239" spans="1:19">
      <c r="A239" t="s">
        <v>256</v>
      </c>
      <c r="B239" t="s">
        <v>657</v>
      </c>
      <c r="C239" t="s">
        <v>756</v>
      </c>
      <c r="D239" t="b">
        <v>1</v>
      </c>
      <c r="E239" t="b">
        <v>0</v>
      </c>
      <c r="F239" t="b">
        <v>0</v>
      </c>
      <c r="G239" t="b">
        <v>0</v>
      </c>
      <c r="H239" t="b">
        <v>0</v>
      </c>
      <c r="I239" t="b">
        <v>0</v>
      </c>
      <c r="J239" t="b">
        <v>0</v>
      </c>
      <c r="K239" t="b">
        <v>0</v>
      </c>
      <c r="L239" t="b">
        <v>0</v>
      </c>
      <c r="M239" t="s">
        <v>970</v>
      </c>
      <c r="N239" t="s">
        <v>1433</v>
      </c>
      <c r="O239" t="s">
        <v>1895</v>
      </c>
      <c r="P239" t="s">
        <v>2356</v>
      </c>
      <c r="Q239" s="6" t="s">
        <v>2819</v>
      </c>
      <c r="R239" t="s">
        <v>3246</v>
      </c>
    </row>
    <row r="240" spans="1:19">
      <c r="A240" t="s">
        <v>257</v>
      </c>
      <c r="B240" t="s">
        <v>658</v>
      </c>
      <c r="C240" t="s">
        <v>756</v>
      </c>
      <c r="D240" t="b">
        <v>1</v>
      </c>
      <c r="E240" t="b">
        <v>0</v>
      </c>
      <c r="F240" t="b">
        <v>0</v>
      </c>
      <c r="G240" t="b">
        <v>0</v>
      </c>
      <c r="H240" t="b">
        <v>0</v>
      </c>
      <c r="I240" t="b">
        <v>0</v>
      </c>
      <c r="J240" t="b">
        <v>0</v>
      </c>
      <c r="K240" t="b">
        <v>0</v>
      </c>
      <c r="L240" t="b">
        <v>0</v>
      </c>
      <c r="M240" t="s">
        <v>971</v>
      </c>
      <c r="N240" t="s">
        <v>1434</v>
      </c>
      <c r="O240" t="s">
        <v>1896</v>
      </c>
      <c r="P240" t="s">
        <v>2357</v>
      </c>
      <c r="Q240" s="6" t="s">
        <v>2820</v>
      </c>
      <c r="R240" t="s">
        <v>3247</v>
      </c>
    </row>
    <row r="241" spans="1:19">
      <c r="A241" t="s">
        <v>258</v>
      </c>
      <c r="B241" t="s">
        <v>514</v>
      </c>
      <c r="C241" t="s">
        <v>756</v>
      </c>
      <c r="D241" t="b">
        <v>1</v>
      </c>
      <c r="E241" t="b">
        <v>0</v>
      </c>
      <c r="F241" t="b">
        <v>0</v>
      </c>
      <c r="G241" t="b">
        <v>0</v>
      </c>
      <c r="H241" t="b">
        <v>0</v>
      </c>
      <c r="I241" t="b">
        <v>0</v>
      </c>
      <c r="J241" t="b">
        <v>0</v>
      </c>
      <c r="K241" t="b">
        <v>0</v>
      </c>
      <c r="L241" t="b">
        <v>0</v>
      </c>
      <c r="M241" t="s">
        <v>972</v>
      </c>
      <c r="N241" t="s">
        <v>1435</v>
      </c>
      <c r="O241" t="s">
        <v>1897</v>
      </c>
      <c r="P241" t="s">
        <v>2358</v>
      </c>
      <c r="Q241" s="6" t="s">
        <v>2821</v>
      </c>
      <c r="R241" t="s">
        <v>3248</v>
      </c>
    </row>
    <row r="242" spans="1:19">
      <c r="A242" t="s">
        <v>259</v>
      </c>
      <c r="B242" t="s">
        <v>507</v>
      </c>
      <c r="C242" t="s">
        <v>756</v>
      </c>
      <c r="D242" t="b">
        <v>1</v>
      </c>
      <c r="E242" t="b">
        <v>0</v>
      </c>
      <c r="F242" t="b">
        <v>0</v>
      </c>
      <c r="G242" t="b">
        <v>0</v>
      </c>
      <c r="H242" t="b">
        <v>0</v>
      </c>
      <c r="I242" t="b">
        <v>0</v>
      </c>
      <c r="J242" t="b">
        <v>0</v>
      </c>
      <c r="K242" t="b">
        <v>0</v>
      </c>
      <c r="L242" t="b">
        <v>0</v>
      </c>
      <c r="M242" t="s">
        <v>973</v>
      </c>
      <c r="N242" t="s">
        <v>1436</v>
      </c>
      <c r="O242" t="s">
        <v>1898</v>
      </c>
      <c r="P242" t="s">
        <v>2359</v>
      </c>
      <c r="Q242" s="6" t="s">
        <v>2822</v>
      </c>
      <c r="R242" t="s">
        <v>3249</v>
      </c>
    </row>
    <row r="243" spans="1:19">
      <c r="A243" t="s">
        <v>260</v>
      </c>
      <c r="B243" t="s">
        <v>659</v>
      </c>
      <c r="C243" t="s">
        <v>756</v>
      </c>
      <c r="D243" t="b">
        <v>1</v>
      </c>
      <c r="E243" t="b">
        <v>0</v>
      </c>
      <c r="F243" t="b">
        <v>0</v>
      </c>
      <c r="G243" t="b">
        <v>0</v>
      </c>
      <c r="H243" t="b">
        <v>0</v>
      </c>
      <c r="I243" t="b">
        <v>0</v>
      </c>
      <c r="J243" t="b">
        <v>0</v>
      </c>
      <c r="K243" t="b">
        <v>0</v>
      </c>
      <c r="L243" t="b">
        <v>0</v>
      </c>
      <c r="M243" t="s">
        <v>974</v>
      </c>
      <c r="N243" t="s">
        <v>1437</v>
      </c>
      <c r="O243" t="s">
        <v>1899</v>
      </c>
      <c r="P243" t="s">
        <v>2360</v>
      </c>
      <c r="Q243" s="6" t="s">
        <v>2823</v>
      </c>
      <c r="R243" t="s">
        <v>3250</v>
      </c>
      <c r="S243" t="s">
        <v>3623</v>
      </c>
    </row>
    <row r="244" spans="1:19">
      <c r="A244" t="s">
        <v>261</v>
      </c>
      <c r="B244" t="s">
        <v>507</v>
      </c>
      <c r="C244" t="s">
        <v>756</v>
      </c>
      <c r="D244" t="b">
        <v>1</v>
      </c>
      <c r="E244" t="b">
        <v>0</v>
      </c>
      <c r="F244" t="b">
        <v>0</v>
      </c>
      <c r="G244" t="b">
        <v>0</v>
      </c>
      <c r="H244" t="b">
        <v>0</v>
      </c>
      <c r="I244" t="b">
        <v>0</v>
      </c>
      <c r="J244" t="b">
        <v>0</v>
      </c>
      <c r="K244" t="b">
        <v>0</v>
      </c>
      <c r="L244" t="b">
        <v>0</v>
      </c>
      <c r="M244" t="s">
        <v>975</v>
      </c>
      <c r="N244" t="s">
        <v>1438</v>
      </c>
      <c r="O244" t="s">
        <v>1900</v>
      </c>
      <c r="P244" t="s">
        <v>2361</v>
      </c>
      <c r="Q244" s="6" t="s">
        <v>2824</v>
      </c>
      <c r="R244" t="s">
        <v>3251</v>
      </c>
    </row>
    <row r="245" spans="1:19">
      <c r="A245" t="s">
        <v>262</v>
      </c>
      <c r="B245" t="s">
        <v>660</v>
      </c>
      <c r="C245" t="s">
        <v>756</v>
      </c>
      <c r="D245" t="b">
        <v>1</v>
      </c>
      <c r="E245" t="b">
        <v>0</v>
      </c>
      <c r="F245" t="b">
        <v>0</v>
      </c>
      <c r="G245" t="b">
        <v>0</v>
      </c>
      <c r="H245" t="b">
        <v>0</v>
      </c>
      <c r="I245" t="b">
        <v>0</v>
      </c>
      <c r="J245" t="b">
        <v>0</v>
      </c>
      <c r="K245" t="b">
        <v>0</v>
      </c>
      <c r="L245" t="b">
        <v>0</v>
      </c>
      <c r="M245" t="s">
        <v>976</v>
      </c>
      <c r="N245" t="s">
        <v>1439</v>
      </c>
      <c r="O245" t="s">
        <v>1901</v>
      </c>
      <c r="P245" t="s">
        <v>2362</v>
      </c>
      <c r="Q245" s="6" t="s">
        <v>2825</v>
      </c>
      <c r="R245" t="s">
        <v>3252</v>
      </c>
    </row>
    <row r="246" spans="1:19">
      <c r="A246" t="s">
        <v>263</v>
      </c>
      <c r="B246" t="s">
        <v>507</v>
      </c>
      <c r="C246" t="s">
        <v>756</v>
      </c>
      <c r="D246" t="b">
        <v>1</v>
      </c>
      <c r="E246" t="b">
        <v>1</v>
      </c>
      <c r="F246" t="b">
        <v>0</v>
      </c>
      <c r="G246" t="b">
        <v>0</v>
      </c>
      <c r="H246" t="b">
        <v>0</v>
      </c>
      <c r="I246" t="b">
        <v>0</v>
      </c>
      <c r="J246" t="b">
        <v>0</v>
      </c>
      <c r="K246" t="b">
        <v>0</v>
      </c>
      <c r="L246" t="b">
        <v>0</v>
      </c>
      <c r="M246" t="s">
        <v>977</v>
      </c>
      <c r="N246" t="s">
        <v>1440</v>
      </c>
      <c r="O246" t="s">
        <v>1902</v>
      </c>
      <c r="P246" t="s">
        <v>2363</v>
      </c>
      <c r="Q246" s="6" t="s">
        <v>2826</v>
      </c>
      <c r="R246" t="s">
        <v>3253</v>
      </c>
    </row>
    <row r="247" spans="1:19">
      <c r="A247" t="s">
        <v>264</v>
      </c>
      <c r="B247" t="s">
        <v>582</v>
      </c>
      <c r="C247" t="s">
        <v>756</v>
      </c>
      <c r="D247" t="b">
        <v>1</v>
      </c>
      <c r="E247" t="b">
        <v>0</v>
      </c>
      <c r="F247" t="b">
        <v>0</v>
      </c>
      <c r="G247" t="b">
        <v>0</v>
      </c>
      <c r="H247" t="b">
        <v>0</v>
      </c>
      <c r="I247" t="b">
        <v>0</v>
      </c>
      <c r="J247" t="b">
        <v>0</v>
      </c>
      <c r="K247" t="b">
        <v>0</v>
      </c>
      <c r="L247" t="b">
        <v>0</v>
      </c>
      <c r="M247" t="s">
        <v>978</v>
      </c>
      <c r="N247" t="s">
        <v>1441</v>
      </c>
      <c r="O247" t="s">
        <v>1903</v>
      </c>
      <c r="P247" t="s">
        <v>2364</v>
      </c>
      <c r="Q247" s="6" t="s">
        <v>2827</v>
      </c>
      <c r="R247" t="s">
        <v>3254</v>
      </c>
    </row>
    <row r="248" spans="1:19">
      <c r="A248" t="s">
        <v>265</v>
      </c>
      <c r="B248" t="s">
        <v>507</v>
      </c>
      <c r="C248" t="s">
        <v>756</v>
      </c>
      <c r="D248" t="b">
        <v>1</v>
      </c>
      <c r="E248" t="b">
        <v>0</v>
      </c>
      <c r="F248" t="b">
        <v>0</v>
      </c>
      <c r="G248" t="b">
        <v>0</v>
      </c>
      <c r="H248" t="b">
        <v>0</v>
      </c>
      <c r="I248" t="b">
        <v>0</v>
      </c>
      <c r="J248" t="b">
        <v>0</v>
      </c>
      <c r="K248" t="b">
        <v>0</v>
      </c>
      <c r="L248" t="b">
        <v>0</v>
      </c>
      <c r="M248" t="s">
        <v>979</v>
      </c>
      <c r="N248" t="s">
        <v>1442</v>
      </c>
      <c r="O248" t="s">
        <v>1904</v>
      </c>
      <c r="P248" t="s">
        <v>2365</v>
      </c>
      <c r="Q248" s="6" t="s">
        <v>2828</v>
      </c>
      <c r="R248" t="s">
        <v>3255</v>
      </c>
    </row>
    <row r="249" spans="1:19">
      <c r="A249" t="s">
        <v>266</v>
      </c>
      <c r="B249" t="s">
        <v>572</v>
      </c>
      <c r="C249" t="s">
        <v>756</v>
      </c>
      <c r="D249" t="b">
        <v>1</v>
      </c>
      <c r="E249" t="b">
        <v>0</v>
      </c>
      <c r="F249" t="b">
        <v>0</v>
      </c>
      <c r="G249" t="b">
        <v>0</v>
      </c>
      <c r="H249" t="b">
        <v>0</v>
      </c>
      <c r="I249" t="b">
        <v>0</v>
      </c>
      <c r="J249" t="b">
        <v>0</v>
      </c>
      <c r="K249" t="b">
        <v>0</v>
      </c>
      <c r="L249" t="b">
        <v>0</v>
      </c>
      <c r="M249" t="s">
        <v>980</v>
      </c>
      <c r="N249" t="s">
        <v>1443</v>
      </c>
      <c r="O249" t="s">
        <v>1905</v>
      </c>
      <c r="P249" t="s">
        <v>2366</v>
      </c>
      <c r="Q249" s="6" t="s">
        <v>2829</v>
      </c>
      <c r="R249" t="s">
        <v>3256</v>
      </c>
      <c r="S249" t="s">
        <v>3624</v>
      </c>
    </row>
    <row r="250" spans="1:19">
      <c r="A250" t="s">
        <v>267</v>
      </c>
      <c r="B250" t="s">
        <v>513</v>
      </c>
      <c r="C250" t="s">
        <v>756</v>
      </c>
      <c r="D250" t="b">
        <v>1</v>
      </c>
      <c r="E250" t="b">
        <v>0</v>
      </c>
      <c r="F250" t="b">
        <v>0</v>
      </c>
      <c r="G250" t="b">
        <v>0</v>
      </c>
      <c r="H250" t="b">
        <v>0</v>
      </c>
      <c r="I250" t="b">
        <v>0</v>
      </c>
      <c r="J250" t="b">
        <v>0</v>
      </c>
      <c r="K250" t="b">
        <v>0</v>
      </c>
      <c r="L250" t="b">
        <v>0</v>
      </c>
      <c r="M250" t="s">
        <v>981</v>
      </c>
      <c r="N250" t="s">
        <v>1444</v>
      </c>
      <c r="O250" t="s">
        <v>1906</v>
      </c>
      <c r="P250" t="s">
        <v>2367</v>
      </c>
      <c r="Q250" s="6" t="s">
        <v>2830</v>
      </c>
      <c r="R250" t="s">
        <v>3257</v>
      </c>
      <c r="S250" t="s">
        <v>3625</v>
      </c>
    </row>
    <row r="251" spans="1:19">
      <c r="A251" t="s">
        <v>268</v>
      </c>
      <c r="B251" t="s">
        <v>661</v>
      </c>
      <c r="C251" t="s">
        <v>756</v>
      </c>
      <c r="D251" t="b">
        <v>1</v>
      </c>
      <c r="E251" t="b">
        <v>0</v>
      </c>
      <c r="F251" t="b">
        <v>0</v>
      </c>
      <c r="G251" t="b">
        <v>0</v>
      </c>
      <c r="H251" t="b">
        <v>0</v>
      </c>
      <c r="I251" t="b">
        <v>0</v>
      </c>
      <c r="J251" t="b">
        <v>0</v>
      </c>
      <c r="K251" t="b">
        <v>0</v>
      </c>
      <c r="L251" t="b">
        <v>0</v>
      </c>
      <c r="M251" t="s">
        <v>982</v>
      </c>
      <c r="N251" t="s">
        <v>1445</v>
      </c>
      <c r="O251" t="s">
        <v>1907</v>
      </c>
      <c r="P251" t="s">
        <v>2368</v>
      </c>
      <c r="Q251" s="6" t="s">
        <v>2831</v>
      </c>
      <c r="R251" t="s">
        <v>3258</v>
      </c>
    </row>
    <row r="252" spans="1:19">
      <c r="A252" t="s">
        <v>269</v>
      </c>
      <c r="B252" t="s">
        <v>575</v>
      </c>
      <c r="C252" t="s">
        <v>756</v>
      </c>
      <c r="D252" t="b">
        <v>1</v>
      </c>
      <c r="E252" t="b">
        <v>0</v>
      </c>
      <c r="F252" t="b">
        <v>0</v>
      </c>
      <c r="G252" t="b">
        <v>0</v>
      </c>
      <c r="H252" t="b">
        <v>0</v>
      </c>
      <c r="I252" t="b">
        <v>0</v>
      </c>
      <c r="J252" t="b">
        <v>0</v>
      </c>
      <c r="K252" t="b">
        <v>0</v>
      </c>
      <c r="L252" t="b">
        <v>1</v>
      </c>
      <c r="M252" t="s">
        <v>983</v>
      </c>
      <c r="N252" t="s">
        <v>1446</v>
      </c>
      <c r="O252" t="s">
        <v>1908</v>
      </c>
      <c r="P252" t="s">
        <v>2369</v>
      </c>
      <c r="Q252" s="6" t="s">
        <v>2832</v>
      </c>
      <c r="R252" t="s">
        <v>3259</v>
      </c>
      <c r="S252" t="s">
        <v>3626</v>
      </c>
    </row>
    <row r="253" spans="1:19">
      <c r="A253" t="s">
        <v>270</v>
      </c>
      <c r="B253" t="s">
        <v>514</v>
      </c>
      <c r="C253" t="s">
        <v>757</v>
      </c>
      <c r="D253" t="b">
        <v>1</v>
      </c>
      <c r="E253" t="b">
        <v>0</v>
      </c>
      <c r="F253" t="b">
        <v>0</v>
      </c>
      <c r="G253" t="b">
        <v>0</v>
      </c>
      <c r="H253" t="b">
        <v>0</v>
      </c>
      <c r="I253" t="b">
        <v>0</v>
      </c>
      <c r="J253" t="b">
        <v>0</v>
      </c>
      <c r="K253" t="b">
        <v>0</v>
      </c>
      <c r="L253" t="b">
        <v>0</v>
      </c>
      <c r="M253" t="s">
        <v>984</v>
      </c>
      <c r="N253" t="s">
        <v>1447</v>
      </c>
      <c r="O253" t="s">
        <v>1909</v>
      </c>
      <c r="P253" t="s">
        <v>2370</v>
      </c>
      <c r="Q253" s="6" t="s">
        <v>2833</v>
      </c>
      <c r="R253" t="s">
        <v>3260</v>
      </c>
    </row>
    <row r="254" spans="1:19">
      <c r="A254" t="s">
        <v>271</v>
      </c>
      <c r="B254" t="s">
        <v>662</v>
      </c>
      <c r="C254" t="s">
        <v>757</v>
      </c>
      <c r="D254" t="b">
        <v>1</v>
      </c>
      <c r="E254" t="b">
        <v>0</v>
      </c>
      <c r="F254" t="b">
        <v>0</v>
      </c>
      <c r="G254" t="b">
        <v>0</v>
      </c>
      <c r="H254" t="b">
        <v>0</v>
      </c>
      <c r="I254" t="b">
        <v>0</v>
      </c>
      <c r="J254" t="b">
        <v>0</v>
      </c>
      <c r="K254" t="b">
        <v>0</v>
      </c>
      <c r="L254" t="b">
        <v>0</v>
      </c>
      <c r="M254" t="s">
        <v>985</v>
      </c>
      <c r="N254" t="s">
        <v>1448</v>
      </c>
      <c r="O254" t="s">
        <v>1910</v>
      </c>
      <c r="P254" t="s">
        <v>2371</v>
      </c>
      <c r="Q254" s="6" t="s">
        <v>2834</v>
      </c>
      <c r="R254" t="s">
        <v>3261</v>
      </c>
    </row>
    <row r="255" spans="1:19">
      <c r="A255" t="s">
        <v>272</v>
      </c>
      <c r="B255" t="s">
        <v>663</v>
      </c>
      <c r="C255" t="s">
        <v>757</v>
      </c>
      <c r="D255" t="b">
        <v>1</v>
      </c>
      <c r="E255" t="b">
        <v>0</v>
      </c>
      <c r="F255" t="b">
        <v>0</v>
      </c>
      <c r="G255" t="b">
        <v>0</v>
      </c>
      <c r="H255" t="b">
        <v>0</v>
      </c>
      <c r="I255" t="b">
        <v>0</v>
      </c>
      <c r="J255" t="b">
        <v>0</v>
      </c>
      <c r="K255" t="b">
        <v>0</v>
      </c>
      <c r="L255" t="b">
        <v>0</v>
      </c>
      <c r="M255" t="s">
        <v>986</v>
      </c>
      <c r="N255" t="s">
        <v>1449</v>
      </c>
      <c r="O255" t="s">
        <v>1911</v>
      </c>
      <c r="P255" t="s">
        <v>2372</v>
      </c>
      <c r="Q255" s="6" t="s">
        <v>2835</v>
      </c>
      <c r="R255" t="s">
        <v>3262</v>
      </c>
    </row>
    <row r="256" spans="1:19">
      <c r="A256" t="s">
        <v>273</v>
      </c>
      <c r="B256" t="s">
        <v>592</v>
      </c>
      <c r="C256" t="s">
        <v>757</v>
      </c>
      <c r="D256" t="b">
        <v>1</v>
      </c>
      <c r="E256" t="b">
        <v>0</v>
      </c>
      <c r="F256" t="b">
        <v>0</v>
      </c>
      <c r="G256" t="b">
        <v>0</v>
      </c>
      <c r="H256" t="b">
        <v>0</v>
      </c>
      <c r="I256" t="b">
        <v>0</v>
      </c>
      <c r="J256" t="b">
        <v>0</v>
      </c>
      <c r="K256" t="b">
        <v>0</v>
      </c>
      <c r="L256" t="b">
        <v>0</v>
      </c>
      <c r="M256" t="s">
        <v>987</v>
      </c>
      <c r="N256" t="s">
        <v>1450</v>
      </c>
      <c r="O256" t="s">
        <v>1912</v>
      </c>
      <c r="P256" t="s">
        <v>2373</v>
      </c>
      <c r="Q256" s="6" t="s">
        <v>2836</v>
      </c>
      <c r="R256" t="s">
        <v>3263</v>
      </c>
    </row>
    <row r="257" spans="1:18">
      <c r="A257" t="s">
        <v>274</v>
      </c>
      <c r="B257" t="s">
        <v>648</v>
      </c>
      <c r="C257" t="s">
        <v>757</v>
      </c>
      <c r="D257" t="b">
        <v>1</v>
      </c>
      <c r="E257" t="b">
        <v>0</v>
      </c>
      <c r="F257" t="b">
        <v>0</v>
      </c>
      <c r="G257" t="b">
        <v>0</v>
      </c>
      <c r="H257" t="b">
        <v>0</v>
      </c>
      <c r="I257" t="b">
        <v>0</v>
      </c>
      <c r="J257" t="b">
        <v>0</v>
      </c>
      <c r="K257" t="b">
        <v>0</v>
      </c>
      <c r="L257" t="b">
        <v>0</v>
      </c>
      <c r="M257" t="s">
        <v>988</v>
      </c>
      <c r="N257" t="s">
        <v>1451</v>
      </c>
      <c r="O257" t="s">
        <v>1913</v>
      </c>
      <c r="P257" t="s">
        <v>2374</v>
      </c>
      <c r="Q257" s="6" t="s">
        <v>2837</v>
      </c>
      <c r="R257" t="s">
        <v>3264</v>
      </c>
    </row>
    <row r="258" spans="1:18">
      <c r="A258" t="s">
        <v>275</v>
      </c>
      <c r="B258" t="s">
        <v>664</v>
      </c>
      <c r="C258" t="s">
        <v>757</v>
      </c>
      <c r="D258" t="b">
        <v>1</v>
      </c>
      <c r="E258" t="b">
        <v>0</v>
      </c>
      <c r="F258" t="b">
        <v>0</v>
      </c>
      <c r="G258" t="b">
        <v>0</v>
      </c>
      <c r="H258" t="b">
        <v>0</v>
      </c>
      <c r="I258" t="b">
        <v>0</v>
      </c>
      <c r="J258" t="b">
        <v>0</v>
      </c>
      <c r="K258" t="b">
        <v>0</v>
      </c>
      <c r="L258" t="b">
        <v>0</v>
      </c>
      <c r="M258" t="s">
        <v>776</v>
      </c>
      <c r="N258" t="s">
        <v>1452</v>
      </c>
      <c r="O258" t="s">
        <v>1914</v>
      </c>
      <c r="P258" t="s">
        <v>2375</v>
      </c>
      <c r="Q258" s="6" t="s">
        <v>2838</v>
      </c>
    </row>
    <row r="259" spans="1:18">
      <c r="A259" t="s">
        <v>276</v>
      </c>
      <c r="B259" t="s">
        <v>665</v>
      </c>
      <c r="C259" t="s">
        <v>757</v>
      </c>
      <c r="D259" t="b">
        <v>1</v>
      </c>
      <c r="E259" t="b">
        <v>0</v>
      </c>
      <c r="F259" t="b">
        <v>0</v>
      </c>
      <c r="G259" t="b">
        <v>0</v>
      </c>
      <c r="H259" t="b">
        <v>0</v>
      </c>
      <c r="I259" t="b">
        <v>0</v>
      </c>
      <c r="J259" t="b">
        <v>0</v>
      </c>
      <c r="K259" t="b">
        <v>0</v>
      </c>
      <c r="L259" t="b">
        <v>0</v>
      </c>
      <c r="M259" t="s">
        <v>989</v>
      </c>
      <c r="N259" t="s">
        <v>1453</v>
      </c>
      <c r="O259" t="s">
        <v>1915</v>
      </c>
      <c r="P259" t="s">
        <v>2376</v>
      </c>
      <c r="Q259" s="6" t="s">
        <v>2839</v>
      </c>
      <c r="R259" t="s">
        <v>3265</v>
      </c>
    </row>
    <row r="260" spans="1:18">
      <c r="A260" t="s">
        <v>277</v>
      </c>
      <c r="B260" t="s">
        <v>643</v>
      </c>
      <c r="C260" t="s">
        <v>757</v>
      </c>
      <c r="D260" t="b">
        <v>1</v>
      </c>
      <c r="E260" t="b">
        <v>0</v>
      </c>
      <c r="F260" t="b">
        <v>0</v>
      </c>
      <c r="G260" t="b">
        <v>0</v>
      </c>
      <c r="H260" t="b">
        <v>0</v>
      </c>
      <c r="I260" t="b">
        <v>0</v>
      </c>
      <c r="J260" t="b">
        <v>0</v>
      </c>
      <c r="K260" t="b">
        <v>0</v>
      </c>
      <c r="L260" t="b">
        <v>0</v>
      </c>
      <c r="M260" t="s">
        <v>990</v>
      </c>
      <c r="N260" t="s">
        <v>1454</v>
      </c>
      <c r="O260" t="s">
        <v>1916</v>
      </c>
      <c r="P260" t="s">
        <v>2377</v>
      </c>
      <c r="Q260" s="6" t="s">
        <v>2840</v>
      </c>
      <c r="R260" t="s">
        <v>3266</v>
      </c>
    </row>
    <row r="261" spans="1:18">
      <c r="A261" t="s">
        <v>278</v>
      </c>
      <c r="B261" t="s">
        <v>666</v>
      </c>
      <c r="C261" t="s">
        <v>757</v>
      </c>
      <c r="D261" t="b">
        <v>1</v>
      </c>
      <c r="E261" t="b">
        <v>0</v>
      </c>
      <c r="F261" t="b">
        <v>0</v>
      </c>
      <c r="G261" t="b">
        <v>0</v>
      </c>
      <c r="H261" t="b">
        <v>0</v>
      </c>
      <c r="I261" t="b">
        <v>0</v>
      </c>
      <c r="J261" t="b">
        <v>0</v>
      </c>
      <c r="K261" t="b">
        <v>0</v>
      </c>
      <c r="L261" t="b">
        <v>0</v>
      </c>
      <c r="M261" t="s">
        <v>991</v>
      </c>
      <c r="N261" t="s">
        <v>1455</v>
      </c>
      <c r="O261" t="s">
        <v>1917</v>
      </c>
      <c r="P261" t="s">
        <v>2378</v>
      </c>
      <c r="Q261" s="6" t="s">
        <v>2841</v>
      </c>
      <c r="R261" t="s">
        <v>3267</v>
      </c>
    </row>
    <row r="262" spans="1:18">
      <c r="A262" t="s">
        <v>279</v>
      </c>
      <c r="B262" t="s">
        <v>667</v>
      </c>
      <c r="C262" t="s">
        <v>757</v>
      </c>
      <c r="D262" t="b">
        <v>1</v>
      </c>
      <c r="E262" t="b">
        <v>0</v>
      </c>
      <c r="F262" t="b">
        <v>0</v>
      </c>
      <c r="G262" t="b">
        <v>0</v>
      </c>
      <c r="H262" t="b">
        <v>0</v>
      </c>
      <c r="I262" t="b">
        <v>0</v>
      </c>
      <c r="J262" t="b">
        <v>0</v>
      </c>
      <c r="K262" t="b">
        <v>0</v>
      </c>
      <c r="L262" t="b">
        <v>0</v>
      </c>
      <c r="M262" t="s">
        <v>992</v>
      </c>
      <c r="N262" t="s">
        <v>1456</v>
      </c>
      <c r="O262" t="s">
        <v>1918</v>
      </c>
      <c r="P262" t="s">
        <v>2379</v>
      </c>
      <c r="Q262" s="6" t="s">
        <v>2842</v>
      </c>
      <c r="R262" t="s">
        <v>3268</v>
      </c>
    </row>
    <row r="263" spans="1:18">
      <c r="A263" t="s">
        <v>280</v>
      </c>
      <c r="B263" t="s">
        <v>668</v>
      </c>
      <c r="C263" t="s">
        <v>757</v>
      </c>
      <c r="D263" t="b">
        <v>1</v>
      </c>
      <c r="E263" t="b">
        <v>0</v>
      </c>
      <c r="F263" t="b">
        <v>0</v>
      </c>
      <c r="G263" t="b">
        <v>0</v>
      </c>
      <c r="H263" t="b">
        <v>0</v>
      </c>
      <c r="I263" t="b">
        <v>0</v>
      </c>
      <c r="J263" t="b">
        <v>0</v>
      </c>
      <c r="K263" t="b">
        <v>0</v>
      </c>
      <c r="L263" t="b">
        <v>0</v>
      </c>
      <c r="M263" t="s">
        <v>993</v>
      </c>
      <c r="N263" t="s">
        <v>1457</v>
      </c>
      <c r="O263" t="s">
        <v>1919</v>
      </c>
      <c r="P263" t="s">
        <v>2380</v>
      </c>
      <c r="Q263" s="6" t="s">
        <v>2843</v>
      </c>
      <c r="R263" t="s">
        <v>3269</v>
      </c>
    </row>
    <row r="264" spans="1:18">
      <c r="A264" t="s">
        <v>281</v>
      </c>
      <c r="B264" t="s">
        <v>535</v>
      </c>
      <c r="C264" t="s">
        <v>757</v>
      </c>
      <c r="D264" t="b">
        <v>1</v>
      </c>
      <c r="E264" t="b">
        <v>0</v>
      </c>
      <c r="F264" t="b">
        <v>0</v>
      </c>
      <c r="G264" t="b">
        <v>0</v>
      </c>
      <c r="H264" t="b">
        <v>0</v>
      </c>
      <c r="I264" t="b">
        <v>0</v>
      </c>
      <c r="J264" t="b">
        <v>0</v>
      </c>
      <c r="K264" t="b">
        <v>0</v>
      </c>
      <c r="L264" t="b">
        <v>0</v>
      </c>
      <c r="M264" t="s">
        <v>994</v>
      </c>
      <c r="N264" t="s">
        <v>1458</v>
      </c>
      <c r="O264" t="s">
        <v>1920</v>
      </c>
      <c r="P264" t="s">
        <v>2381</v>
      </c>
      <c r="Q264" s="6" t="s">
        <v>2844</v>
      </c>
      <c r="R264" t="s">
        <v>3270</v>
      </c>
    </row>
    <row r="265" spans="1:18">
      <c r="A265" t="s">
        <v>282</v>
      </c>
      <c r="B265" t="s">
        <v>669</v>
      </c>
      <c r="C265" t="s">
        <v>757</v>
      </c>
      <c r="D265" t="b">
        <v>1</v>
      </c>
      <c r="E265" t="b">
        <v>0</v>
      </c>
      <c r="F265" t="b">
        <v>0</v>
      </c>
      <c r="G265" t="b">
        <v>0</v>
      </c>
      <c r="H265" t="b">
        <v>0</v>
      </c>
      <c r="I265" t="b">
        <v>0</v>
      </c>
      <c r="J265" t="b">
        <v>0</v>
      </c>
      <c r="K265" t="b">
        <v>0</v>
      </c>
      <c r="L265" t="b">
        <v>1</v>
      </c>
      <c r="M265" t="s">
        <v>995</v>
      </c>
      <c r="N265" t="s">
        <v>1459</v>
      </c>
      <c r="O265" t="s">
        <v>1921</v>
      </c>
      <c r="P265" t="s">
        <v>2382</v>
      </c>
      <c r="Q265" s="6" t="s">
        <v>2845</v>
      </c>
      <c r="R265" t="s">
        <v>3271</v>
      </c>
    </row>
    <row r="266" spans="1:18">
      <c r="A266" t="s">
        <v>283</v>
      </c>
      <c r="B266" t="s">
        <v>552</v>
      </c>
      <c r="C266" t="s">
        <v>757</v>
      </c>
      <c r="D266" t="b">
        <v>1</v>
      </c>
      <c r="E266" t="b">
        <v>0</v>
      </c>
      <c r="F266" t="b">
        <v>0</v>
      </c>
      <c r="G266" t="b">
        <v>0</v>
      </c>
      <c r="H266" t="b">
        <v>0</v>
      </c>
      <c r="I266" t="b">
        <v>0</v>
      </c>
      <c r="J266" t="b">
        <v>0</v>
      </c>
      <c r="K266" t="b">
        <v>0</v>
      </c>
      <c r="L266" t="b">
        <v>0</v>
      </c>
      <c r="M266" t="s">
        <v>996</v>
      </c>
      <c r="N266" t="s">
        <v>1460</v>
      </c>
      <c r="O266" t="s">
        <v>1922</v>
      </c>
      <c r="P266" t="s">
        <v>2383</v>
      </c>
      <c r="Q266" s="6" t="s">
        <v>2846</v>
      </c>
      <c r="R266" t="s">
        <v>3272</v>
      </c>
    </row>
    <row r="267" spans="1:18">
      <c r="A267" t="s">
        <v>284</v>
      </c>
      <c r="B267" t="s">
        <v>670</v>
      </c>
      <c r="C267" t="s">
        <v>757</v>
      </c>
      <c r="D267" t="b">
        <v>1</v>
      </c>
      <c r="E267" t="b">
        <v>0</v>
      </c>
      <c r="F267" t="b">
        <v>0</v>
      </c>
      <c r="G267" t="b">
        <v>0</v>
      </c>
      <c r="H267" t="b">
        <v>0</v>
      </c>
      <c r="I267" t="b">
        <v>0</v>
      </c>
      <c r="J267" t="b">
        <v>0</v>
      </c>
      <c r="K267" t="b">
        <v>0</v>
      </c>
      <c r="L267" t="b">
        <v>0</v>
      </c>
      <c r="M267" t="s">
        <v>997</v>
      </c>
      <c r="N267" t="s">
        <v>1461</v>
      </c>
      <c r="O267" t="s">
        <v>1923</v>
      </c>
      <c r="P267" t="s">
        <v>2384</v>
      </c>
      <c r="Q267" s="6" t="s">
        <v>2847</v>
      </c>
      <c r="R267" t="s">
        <v>3273</v>
      </c>
    </row>
    <row r="268" spans="1:18">
      <c r="A268" t="s">
        <v>285</v>
      </c>
      <c r="B268" t="s">
        <v>580</v>
      </c>
      <c r="C268" t="s">
        <v>757</v>
      </c>
      <c r="D268" t="b">
        <v>1</v>
      </c>
      <c r="E268" t="b">
        <v>0</v>
      </c>
      <c r="F268" t="b">
        <v>0</v>
      </c>
      <c r="G268" t="b">
        <v>0</v>
      </c>
      <c r="H268" t="b">
        <v>0</v>
      </c>
      <c r="I268" t="b">
        <v>0</v>
      </c>
      <c r="J268" t="b">
        <v>0</v>
      </c>
      <c r="K268" t="b">
        <v>0</v>
      </c>
      <c r="L268" t="b">
        <v>0</v>
      </c>
      <c r="M268" t="s">
        <v>998</v>
      </c>
      <c r="N268" t="s">
        <v>1462</v>
      </c>
      <c r="O268" t="s">
        <v>1924</v>
      </c>
      <c r="P268" t="s">
        <v>2385</v>
      </c>
      <c r="Q268" s="6" t="s">
        <v>2848</v>
      </c>
      <c r="R268" t="s">
        <v>3274</v>
      </c>
    </row>
    <row r="269" spans="1:18">
      <c r="A269" t="s">
        <v>286</v>
      </c>
      <c r="B269" t="s">
        <v>664</v>
      </c>
      <c r="C269" t="s">
        <v>757</v>
      </c>
      <c r="D269" t="b">
        <v>1</v>
      </c>
      <c r="E269" t="b">
        <v>0</v>
      </c>
      <c r="F269" t="b">
        <v>0</v>
      </c>
      <c r="G269" t="b">
        <v>0</v>
      </c>
      <c r="H269" t="b">
        <v>0</v>
      </c>
      <c r="I269" t="b">
        <v>0</v>
      </c>
      <c r="J269" t="b">
        <v>0</v>
      </c>
      <c r="K269" t="b">
        <v>0</v>
      </c>
      <c r="L269" t="b">
        <v>0</v>
      </c>
      <c r="M269" t="s">
        <v>776</v>
      </c>
      <c r="N269" t="s">
        <v>1463</v>
      </c>
      <c r="O269" t="s">
        <v>1925</v>
      </c>
      <c r="P269" t="s">
        <v>2386</v>
      </c>
      <c r="Q269" s="6" t="s">
        <v>2849</v>
      </c>
    </row>
    <row r="270" spans="1:18">
      <c r="A270" t="s">
        <v>287</v>
      </c>
      <c r="B270" t="s">
        <v>671</v>
      </c>
      <c r="C270" t="s">
        <v>757</v>
      </c>
      <c r="D270" t="b">
        <v>1</v>
      </c>
      <c r="E270" t="b">
        <v>0</v>
      </c>
      <c r="F270" t="b">
        <v>0</v>
      </c>
      <c r="G270" t="b">
        <v>0</v>
      </c>
      <c r="H270" t="b">
        <v>0</v>
      </c>
      <c r="I270" t="b">
        <v>0</v>
      </c>
      <c r="J270" t="b">
        <v>0</v>
      </c>
      <c r="K270" t="b">
        <v>0</v>
      </c>
      <c r="L270" t="b">
        <v>0</v>
      </c>
      <c r="M270" t="s">
        <v>999</v>
      </c>
      <c r="N270" t="s">
        <v>1464</v>
      </c>
      <c r="O270" t="s">
        <v>1926</v>
      </c>
      <c r="P270" t="s">
        <v>2387</v>
      </c>
      <c r="Q270" s="6" t="s">
        <v>2850</v>
      </c>
      <c r="R270" t="s">
        <v>3275</v>
      </c>
    </row>
    <row r="271" spans="1:18">
      <c r="A271" t="s">
        <v>288</v>
      </c>
      <c r="B271" t="s">
        <v>672</v>
      </c>
      <c r="C271" t="s">
        <v>757</v>
      </c>
      <c r="D271" t="b">
        <v>1</v>
      </c>
      <c r="E271" t="b">
        <v>0</v>
      </c>
      <c r="F271" t="b">
        <v>0</v>
      </c>
      <c r="G271" t="b">
        <v>0</v>
      </c>
      <c r="H271" t="b">
        <v>0</v>
      </c>
      <c r="I271" t="b">
        <v>0</v>
      </c>
      <c r="J271" t="b">
        <v>0</v>
      </c>
      <c r="K271" t="b">
        <v>0</v>
      </c>
      <c r="L271" t="b">
        <v>0</v>
      </c>
      <c r="M271" t="s">
        <v>1000</v>
      </c>
      <c r="N271" t="s">
        <v>1465</v>
      </c>
      <c r="O271" t="s">
        <v>1927</v>
      </c>
      <c r="P271" t="s">
        <v>2388</v>
      </c>
      <c r="Q271" s="6" t="s">
        <v>2851</v>
      </c>
      <c r="R271" t="s">
        <v>3276</v>
      </c>
    </row>
    <row r="272" spans="1:18">
      <c r="A272" t="s">
        <v>289</v>
      </c>
      <c r="B272" t="s">
        <v>673</v>
      </c>
      <c r="C272" t="s">
        <v>757</v>
      </c>
      <c r="D272" t="b">
        <v>1</v>
      </c>
      <c r="E272" t="b">
        <v>0</v>
      </c>
      <c r="F272" t="b">
        <v>0</v>
      </c>
      <c r="G272" t="b">
        <v>0</v>
      </c>
      <c r="H272" t="b">
        <v>0</v>
      </c>
      <c r="I272" t="b">
        <v>0</v>
      </c>
      <c r="J272" t="b">
        <v>0</v>
      </c>
      <c r="K272" t="b">
        <v>0</v>
      </c>
      <c r="L272" t="b">
        <v>0</v>
      </c>
      <c r="M272" t="s">
        <v>1001</v>
      </c>
      <c r="N272" t="s">
        <v>1466</v>
      </c>
      <c r="O272" t="s">
        <v>1928</v>
      </c>
      <c r="P272" t="s">
        <v>2389</v>
      </c>
      <c r="Q272" s="6" t="s">
        <v>2852</v>
      </c>
      <c r="R272" t="s">
        <v>3277</v>
      </c>
    </row>
    <row r="273" spans="1:18">
      <c r="A273" t="s">
        <v>290</v>
      </c>
      <c r="B273" t="s">
        <v>507</v>
      </c>
      <c r="C273" t="s">
        <v>757</v>
      </c>
      <c r="D273" t="b">
        <v>1</v>
      </c>
      <c r="E273" t="b">
        <v>0</v>
      </c>
      <c r="F273" t="b">
        <v>0</v>
      </c>
      <c r="G273" t="b">
        <v>0</v>
      </c>
      <c r="H273" t="b">
        <v>0</v>
      </c>
      <c r="I273" t="b">
        <v>0</v>
      </c>
      <c r="J273" t="b">
        <v>0</v>
      </c>
      <c r="K273" t="b">
        <v>0</v>
      </c>
      <c r="L273" t="b">
        <v>0</v>
      </c>
      <c r="M273" t="s">
        <v>1002</v>
      </c>
      <c r="N273" t="s">
        <v>1467</v>
      </c>
      <c r="O273" t="s">
        <v>1929</v>
      </c>
      <c r="P273" t="s">
        <v>2390</v>
      </c>
      <c r="Q273" s="6" t="s">
        <v>2853</v>
      </c>
      <c r="R273" t="s">
        <v>3278</v>
      </c>
    </row>
    <row r="274" spans="1:18">
      <c r="A274" t="s">
        <v>291</v>
      </c>
      <c r="B274" t="s">
        <v>514</v>
      </c>
      <c r="C274" t="s">
        <v>757</v>
      </c>
      <c r="D274" t="b">
        <v>1</v>
      </c>
      <c r="E274" t="b">
        <v>0</v>
      </c>
      <c r="F274" t="b">
        <v>0</v>
      </c>
      <c r="G274" t="b">
        <v>0</v>
      </c>
      <c r="H274" t="b">
        <v>0</v>
      </c>
      <c r="I274" t="b">
        <v>0</v>
      </c>
      <c r="J274" t="b">
        <v>0</v>
      </c>
      <c r="K274" t="b">
        <v>0</v>
      </c>
      <c r="L274" t="b">
        <v>0</v>
      </c>
      <c r="M274" t="s">
        <v>1003</v>
      </c>
      <c r="N274" t="s">
        <v>1468</v>
      </c>
      <c r="O274" t="s">
        <v>1930</v>
      </c>
      <c r="P274" t="s">
        <v>2391</v>
      </c>
      <c r="Q274" s="6" t="s">
        <v>2854</v>
      </c>
      <c r="R274" t="s">
        <v>3279</v>
      </c>
    </row>
    <row r="275" spans="1:18">
      <c r="A275" t="s">
        <v>292</v>
      </c>
      <c r="B275" t="s">
        <v>674</v>
      </c>
      <c r="C275" t="s">
        <v>757</v>
      </c>
      <c r="D275" t="b">
        <v>1</v>
      </c>
      <c r="E275" t="b">
        <v>0</v>
      </c>
      <c r="F275" t="b">
        <v>0</v>
      </c>
      <c r="G275" t="b">
        <v>0</v>
      </c>
      <c r="H275" t="b">
        <v>0</v>
      </c>
      <c r="I275" t="b">
        <v>0</v>
      </c>
      <c r="J275" t="b">
        <v>0</v>
      </c>
      <c r="K275" t="b">
        <v>1</v>
      </c>
      <c r="L275" t="b">
        <v>0</v>
      </c>
      <c r="M275" t="s">
        <v>1004</v>
      </c>
      <c r="N275" t="s">
        <v>1469</v>
      </c>
      <c r="O275" t="s">
        <v>1931</v>
      </c>
      <c r="P275" t="s">
        <v>2392</v>
      </c>
      <c r="Q275" s="6" t="s">
        <v>2855</v>
      </c>
      <c r="R275" t="s">
        <v>3280</v>
      </c>
    </row>
    <row r="276" spans="1:18">
      <c r="A276" t="s">
        <v>293</v>
      </c>
      <c r="B276" t="s">
        <v>675</v>
      </c>
      <c r="C276" t="s">
        <v>757</v>
      </c>
      <c r="D276" t="b">
        <v>1</v>
      </c>
      <c r="E276" t="b">
        <v>0</v>
      </c>
      <c r="F276" t="b">
        <v>0</v>
      </c>
      <c r="G276" t="b">
        <v>0</v>
      </c>
      <c r="H276" t="b">
        <v>0</v>
      </c>
      <c r="I276" t="b">
        <v>0</v>
      </c>
      <c r="J276" t="b">
        <v>0</v>
      </c>
      <c r="K276" t="b">
        <v>0</v>
      </c>
      <c r="L276" t="b">
        <v>0</v>
      </c>
      <c r="M276" t="s">
        <v>1005</v>
      </c>
      <c r="N276" t="s">
        <v>1470</v>
      </c>
      <c r="O276" t="s">
        <v>1932</v>
      </c>
      <c r="P276" t="s">
        <v>2393</v>
      </c>
      <c r="Q276" s="6" t="s">
        <v>2856</v>
      </c>
      <c r="R276" t="s">
        <v>3281</v>
      </c>
    </row>
    <row r="277" spans="1:18">
      <c r="A277" t="s">
        <v>294</v>
      </c>
      <c r="B277" t="s">
        <v>676</v>
      </c>
      <c r="C277" t="s">
        <v>757</v>
      </c>
      <c r="D277" t="b">
        <v>1</v>
      </c>
      <c r="E277" t="b">
        <v>0</v>
      </c>
      <c r="F277" t="b">
        <v>0</v>
      </c>
      <c r="G277" t="b">
        <v>0</v>
      </c>
      <c r="H277" t="b">
        <v>0</v>
      </c>
      <c r="I277" t="b">
        <v>0</v>
      </c>
      <c r="J277" t="b">
        <v>0</v>
      </c>
      <c r="K277" t="b">
        <v>0</v>
      </c>
      <c r="L277" t="b">
        <v>0</v>
      </c>
      <c r="M277" t="s">
        <v>1006</v>
      </c>
      <c r="N277" t="s">
        <v>1471</v>
      </c>
      <c r="O277" t="s">
        <v>1933</v>
      </c>
      <c r="P277" t="s">
        <v>2394</v>
      </c>
      <c r="Q277" s="6" t="s">
        <v>2857</v>
      </c>
      <c r="R277" t="s">
        <v>3282</v>
      </c>
    </row>
    <row r="278" spans="1:18">
      <c r="A278" t="s">
        <v>295</v>
      </c>
      <c r="B278" t="s">
        <v>564</v>
      </c>
      <c r="C278" t="s">
        <v>757</v>
      </c>
      <c r="D278" t="b">
        <v>1</v>
      </c>
      <c r="E278" t="b">
        <v>0</v>
      </c>
      <c r="F278" t="b">
        <v>0</v>
      </c>
      <c r="G278" t="b">
        <v>0</v>
      </c>
      <c r="H278" t="b">
        <v>0</v>
      </c>
      <c r="I278" t="b">
        <v>0</v>
      </c>
      <c r="J278" t="b">
        <v>0</v>
      </c>
      <c r="K278" t="b">
        <v>0</v>
      </c>
      <c r="L278" t="b">
        <v>0</v>
      </c>
      <c r="M278" t="s">
        <v>1007</v>
      </c>
      <c r="N278" t="s">
        <v>1472</v>
      </c>
      <c r="O278" t="s">
        <v>1934</v>
      </c>
      <c r="P278" t="s">
        <v>2395</v>
      </c>
      <c r="Q278" s="6" t="s">
        <v>2858</v>
      </c>
      <c r="R278" t="s">
        <v>3283</v>
      </c>
    </row>
    <row r="279" spans="1:18">
      <c r="A279" t="s">
        <v>296</v>
      </c>
      <c r="B279" t="s">
        <v>677</v>
      </c>
      <c r="C279" t="s">
        <v>757</v>
      </c>
      <c r="D279" t="b">
        <v>1</v>
      </c>
      <c r="E279" t="b">
        <v>0</v>
      </c>
      <c r="F279" t="b">
        <v>0</v>
      </c>
      <c r="G279" t="b">
        <v>0</v>
      </c>
      <c r="H279" t="b">
        <v>0</v>
      </c>
      <c r="I279" t="b">
        <v>0</v>
      </c>
      <c r="J279" t="b">
        <v>1</v>
      </c>
      <c r="K279" t="b">
        <v>0</v>
      </c>
      <c r="L279" t="b">
        <v>0</v>
      </c>
      <c r="M279" t="s">
        <v>1008</v>
      </c>
      <c r="N279" t="s">
        <v>1473</v>
      </c>
      <c r="O279" t="s">
        <v>1935</v>
      </c>
      <c r="P279" t="s">
        <v>2396</v>
      </c>
      <c r="Q279" s="6" t="s">
        <v>2859</v>
      </c>
      <c r="R279" t="s">
        <v>3284</v>
      </c>
    </row>
    <row r="280" spans="1:18">
      <c r="A280" t="s">
        <v>297</v>
      </c>
      <c r="B280" t="s">
        <v>678</v>
      </c>
      <c r="C280" t="s">
        <v>758</v>
      </c>
      <c r="D280" t="b">
        <v>1</v>
      </c>
      <c r="E280" t="b">
        <v>0</v>
      </c>
      <c r="F280" t="b">
        <v>0</v>
      </c>
      <c r="G280" t="b">
        <v>0</v>
      </c>
      <c r="H280" t="b">
        <v>0</v>
      </c>
      <c r="I280" t="b">
        <v>0</v>
      </c>
      <c r="J280" t="b">
        <v>0</v>
      </c>
      <c r="K280" t="b">
        <v>0</v>
      </c>
      <c r="L280" t="b">
        <v>0</v>
      </c>
      <c r="M280" t="s">
        <v>1009</v>
      </c>
      <c r="N280" t="s">
        <v>1474</v>
      </c>
      <c r="O280" t="s">
        <v>1936</v>
      </c>
      <c r="P280" t="s">
        <v>2397</v>
      </c>
      <c r="Q280" s="6" t="s">
        <v>2860</v>
      </c>
      <c r="R280" t="s">
        <v>3285</v>
      </c>
    </row>
    <row r="281" spans="1:18">
      <c r="A281" t="s">
        <v>298</v>
      </c>
      <c r="B281" t="s">
        <v>513</v>
      </c>
      <c r="C281" t="s">
        <v>758</v>
      </c>
      <c r="D281" t="b">
        <v>1</v>
      </c>
      <c r="E281" t="b">
        <v>0</v>
      </c>
      <c r="F281" t="b">
        <v>0</v>
      </c>
      <c r="G281" t="b">
        <v>0</v>
      </c>
      <c r="H281" t="b">
        <v>0</v>
      </c>
      <c r="I281" t="b">
        <v>0</v>
      </c>
      <c r="J281" t="b">
        <v>0</v>
      </c>
      <c r="K281" t="b">
        <v>0</v>
      </c>
      <c r="L281" t="b">
        <v>0</v>
      </c>
      <c r="M281" t="s">
        <v>1010</v>
      </c>
      <c r="N281" t="s">
        <v>1475</v>
      </c>
      <c r="O281" t="s">
        <v>1937</v>
      </c>
      <c r="P281" t="s">
        <v>2398</v>
      </c>
      <c r="Q281" s="6" t="s">
        <v>2861</v>
      </c>
      <c r="R281" t="s">
        <v>3286</v>
      </c>
    </row>
    <row r="282" spans="1:18">
      <c r="A282" t="s">
        <v>299</v>
      </c>
      <c r="B282" t="s">
        <v>679</v>
      </c>
      <c r="C282" t="s">
        <v>758</v>
      </c>
      <c r="D282" t="b">
        <v>1</v>
      </c>
      <c r="E282" t="b">
        <v>0</v>
      </c>
      <c r="F282" t="b">
        <v>0</v>
      </c>
      <c r="G282" t="b">
        <v>0</v>
      </c>
      <c r="H282" t="b">
        <v>0</v>
      </c>
      <c r="I282" t="b">
        <v>0</v>
      </c>
      <c r="J282" t="b">
        <v>0</v>
      </c>
      <c r="K282" t="b">
        <v>0</v>
      </c>
      <c r="L282" t="b">
        <v>0</v>
      </c>
      <c r="M282" t="s">
        <v>1011</v>
      </c>
      <c r="N282" t="s">
        <v>1476</v>
      </c>
      <c r="O282" t="s">
        <v>1938</v>
      </c>
      <c r="P282" t="s">
        <v>2399</v>
      </c>
      <c r="Q282" s="6" t="s">
        <v>2862</v>
      </c>
      <c r="R282" t="s">
        <v>3287</v>
      </c>
    </row>
    <row r="283" spans="1:18">
      <c r="A283" t="s">
        <v>300</v>
      </c>
      <c r="B283" t="s">
        <v>575</v>
      </c>
      <c r="C283" t="s">
        <v>758</v>
      </c>
      <c r="D283" t="b">
        <v>1</v>
      </c>
      <c r="E283" t="b">
        <v>0</v>
      </c>
      <c r="F283" t="b">
        <v>0</v>
      </c>
      <c r="G283" t="b">
        <v>0</v>
      </c>
      <c r="H283" t="b">
        <v>0</v>
      </c>
      <c r="I283" t="b">
        <v>0</v>
      </c>
      <c r="J283" t="b">
        <v>0</v>
      </c>
      <c r="K283" t="b">
        <v>0</v>
      </c>
      <c r="L283" t="b">
        <v>0</v>
      </c>
      <c r="M283" t="s">
        <v>1012</v>
      </c>
      <c r="N283" t="s">
        <v>1477</v>
      </c>
      <c r="O283" t="s">
        <v>1939</v>
      </c>
      <c r="P283" t="s">
        <v>2400</v>
      </c>
      <c r="Q283" s="6" t="s">
        <v>2863</v>
      </c>
      <c r="R283" t="s">
        <v>3288</v>
      </c>
    </row>
    <row r="284" spans="1:18">
      <c r="A284" t="s">
        <v>301</v>
      </c>
      <c r="B284" t="s">
        <v>680</v>
      </c>
      <c r="C284" t="s">
        <v>758</v>
      </c>
      <c r="D284" t="b">
        <v>1</v>
      </c>
      <c r="E284" t="b">
        <v>0</v>
      </c>
      <c r="F284" t="b">
        <v>0</v>
      </c>
      <c r="G284" t="b">
        <v>0</v>
      </c>
      <c r="H284" t="b">
        <v>0</v>
      </c>
      <c r="I284" t="b">
        <v>0</v>
      </c>
      <c r="J284" t="b">
        <v>0</v>
      </c>
      <c r="K284" t="b">
        <v>0</v>
      </c>
      <c r="L284" t="b">
        <v>0</v>
      </c>
      <c r="M284" t="s">
        <v>1013</v>
      </c>
      <c r="N284" t="s">
        <v>1478</v>
      </c>
      <c r="O284" t="s">
        <v>1940</v>
      </c>
      <c r="P284" t="s">
        <v>2401</v>
      </c>
      <c r="Q284" s="6" t="s">
        <v>2864</v>
      </c>
      <c r="R284" t="s">
        <v>3289</v>
      </c>
    </row>
    <row r="285" spans="1:18">
      <c r="A285" t="s">
        <v>302</v>
      </c>
      <c r="B285" t="s">
        <v>513</v>
      </c>
      <c r="C285" t="s">
        <v>758</v>
      </c>
      <c r="D285" t="b">
        <v>1</v>
      </c>
      <c r="E285" t="b">
        <v>0</v>
      </c>
      <c r="F285" t="b">
        <v>0</v>
      </c>
      <c r="G285" t="b">
        <v>0</v>
      </c>
      <c r="H285" t="b">
        <v>0</v>
      </c>
      <c r="I285" t="b">
        <v>0</v>
      </c>
      <c r="J285" t="b">
        <v>0</v>
      </c>
      <c r="K285" t="b">
        <v>0</v>
      </c>
      <c r="L285" t="b">
        <v>0</v>
      </c>
      <c r="M285" t="s">
        <v>1014</v>
      </c>
      <c r="N285" t="s">
        <v>1479</v>
      </c>
      <c r="O285" t="s">
        <v>1941</v>
      </c>
      <c r="P285" t="s">
        <v>2402</v>
      </c>
      <c r="Q285" s="6" t="s">
        <v>2865</v>
      </c>
      <c r="R285" t="s">
        <v>3290</v>
      </c>
    </row>
    <row r="286" spans="1:18">
      <c r="A286" t="s">
        <v>303</v>
      </c>
      <c r="B286" t="s">
        <v>657</v>
      </c>
      <c r="C286" t="s">
        <v>758</v>
      </c>
      <c r="D286" t="b">
        <v>1</v>
      </c>
      <c r="E286" t="b">
        <v>0</v>
      </c>
      <c r="F286" t="b">
        <v>0</v>
      </c>
      <c r="G286" t="b">
        <v>0</v>
      </c>
      <c r="H286" t="b">
        <v>0</v>
      </c>
      <c r="I286" t="b">
        <v>0</v>
      </c>
      <c r="J286" t="b">
        <v>1</v>
      </c>
      <c r="K286" t="b">
        <v>0</v>
      </c>
      <c r="L286" t="b">
        <v>0</v>
      </c>
      <c r="M286" t="s">
        <v>1015</v>
      </c>
      <c r="N286" t="s">
        <v>1480</v>
      </c>
      <c r="O286" t="s">
        <v>1942</v>
      </c>
      <c r="P286" t="s">
        <v>2403</v>
      </c>
      <c r="Q286" s="6" t="s">
        <v>2866</v>
      </c>
      <c r="R286" t="s">
        <v>3291</v>
      </c>
    </row>
    <row r="287" spans="1:18">
      <c r="A287" t="s">
        <v>304</v>
      </c>
      <c r="B287" t="s">
        <v>580</v>
      </c>
      <c r="C287" t="s">
        <v>758</v>
      </c>
      <c r="D287" t="b">
        <v>1</v>
      </c>
      <c r="E287" t="b">
        <v>0</v>
      </c>
      <c r="F287" t="b">
        <v>0</v>
      </c>
      <c r="G287" t="b">
        <v>0</v>
      </c>
      <c r="H287" t="b">
        <v>0</v>
      </c>
      <c r="I287" t="b">
        <v>0</v>
      </c>
      <c r="J287" t="b">
        <v>0</v>
      </c>
      <c r="K287" t="b">
        <v>0</v>
      </c>
      <c r="L287" t="b">
        <v>0</v>
      </c>
      <c r="M287" t="s">
        <v>1016</v>
      </c>
      <c r="N287" t="s">
        <v>1481</v>
      </c>
      <c r="O287" t="s">
        <v>1943</v>
      </c>
      <c r="P287" t="s">
        <v>2404</v>
      </c>
      <c r="Q287" s="6" t="s">
        <v>2867</v>
      </c>
      <c r="R287" t="s">
        <v>3292</v>
      </c>
    </row>
    <row r="288" spans="1:18">
      <c r="A288" t="s">
        <v>305</v>
      </c>
      <c r="B288" t="s">
        <v>563</v>
      </c>
      <c r="C288" t="s">
        <v>758</v>
      </c>
      <c r="D288" t="b">
        <v>1</v>
      </c>
      <c r="E288" t="b">
        <v>0</v>
      </c>
      <c r="F288" t="b">
        <v>0</v>
      </c>
      <c r="G288" t="b">
        <v>0</v>
      </c>
      <c r="H288" t="b">
        <v>0</v>
      </c>
      <c r="I288" t="b">
        <v>0</v>
      </c>
      <c r="J288" t="b">
        <v>0</v>
      </c>
      <c r="K288" t="b">
        <v>0</v>
      </c>
      <c r="L288" t="b">
        <v>0</v>
      </c>
      <c r="M288" t="s">
        <v>1017</v>
      </c>
      <c r="N288" t="s">
        <v>1482</v>
      </c>
      <c r="O288" t="s">
        <v>1944</v>
      </c>
      <c r="P288" t="s">
        <v>2405</v>
      </c>
      <c r="Q288" s="6" t="s">
        <v>2868</v>
      </c>
      <c r="R288" t="s">
        <v>3293</v>
      </c>
    </row>
    <row r="289" spans="1:18">
      <c r="A289" t="s">
        <v>306</v>
      </c>
      <c r="B289" t="s">
        <v>681</v>
      </c>
      <c r="C289" t="s">
        <v>758</v>
      </c>
      <c r="D289" t="b">
        <v>1</v>
      </c>
      <c r="E289" t="b">
        <v>0</v>
      </c>
      <c r="F289" t="b">
        <v>0</v>
      </c>
      <c r="G289" t="b">
        <v>0</v>
      </c>
      <c r="H289" t="b">
        <v>0</v>
      </c>
      <c r="I289" t="b">
        <v>0</v>
      </c>
      <c r="J289" t="b">
        <v>0</v>
      </c>
      <c r="K289" t="b">
        <v>0</v>
      </c>
      <c r="L289" t="b">
        <v>0</v>
      </c>
      <c r="M289" t="s">
        <v>1018</v>
      </c>
      <c r="N289" t="s">
        <v>1483</v>
      </c>
      <c r="O289" t="s">
        <v>1945</v>
      </c>
      <c r="P289" t="s">
        <v>2406</v>
      </c>
      <c r="Q289" s="6" t="s">
        <v>2869</v>
      </c>
      <c r="R289" t="s">
        <v>3294</v>
      </c>
    </row>
    <row r="290" spans="1:18">
      <c r="A290" t="s">
        <v>307</v>
      </c>
      <c r="B290" t="s">
        <v>682</v>
      </c>
      <c r="C290" t="s">
        <v>758</v>
      </c>
      <c r="D290" t="b">
        <v>1</v>
      </c>
      <c r="E290" t="b">
        <v>0</v>
      </c>
      <c r="F290" t="b">
        <v>0</v>
      </c>
      <c r="G290" t="b">
        <v>0</v>
      </c>
      <c r="H290" t="b">
        <v>0</v>
      </c>
      <c r="I290" t="b">
        <v>0</v>
      </c>
      <c r="J290" t="b">
        <v>0</v>
      </c>
      <c r="K290" t="b">
        <v>0</v>
      </c>
      <c r="L290" t="b">
        <v>0</v>
      </c>
      <c r="M290" t="s">
        <v>1019</v>
      </c>
      <c r="N290" t="s">
        <v>1484</v>
      </c>
      <c r="O290" t="s">
        <v>1946</v>
      </c>
      <c r="P290" t="s">
        <v>2407</v>
      </c>
      <c r="Q290" s="6" t="s">
        <v>2870</v>
      </c>
      <c r="R290" t="s">
        <v>3295</v>
      </c>
    </row>
    <row r="291" spans="1:18">
      <c r="A291" t="s">
        <v>308</v>
      </c>
      <c r="B291" t="s">
        <v>662</v>
      </c>
      <c r="C291" t="s">
        <v>758</v>
      </c>
      <c r="D291" t="b">
        <v>1</v>
      </c>
      <c r="E291" t="b">
        <v>0</v>
      </c>
      <c r="F291" t="b">
        <v>0</v>
      </c>
      <c r="G291" t="b">
        <v>0</v>
      </c>
      <c r="H291" t="b">
        <v>0</v>
      </c>
      <c r="I291" t="b">
        <v>0</v>
      </c>
      <c r="J291" t="b">
        <v>0</v>
      </c>
      <c r="K291" t="b">
        <v>0</v>
      </c>
      <c r="L291" t="b">
        <v>0</v>
      </c>
      <c r="M291" t="s">
        <v>1020</v>
      </c>
      <c r="N291" t="s">
        <v>1485</v>
      </c>
      <c r="O291" t="s">
        <v>1947</v>
      </c>
      <c r="P291" t="s">
        <v>2408</v>
      </c>
      <c r="Q291" s="6" t="s">
        <v>2871</v>
      </c>
      <c r="R291" t="s">
        <v>3296</v>
      </c>
    </row>
    <row r="292" spans="1:18">
      <c r="A292" t="s">
        <v>309</v>
      </c>
      <c r="B292" t="s">
        <v>575</v>
      </c>
      <c r="C292" t="s">
        <v>758</v>
      </c>
      <c r="D292" t="b">
        <v>1</v>
      </c>
      <c r="E292" t="b">
        <v>0</v>
      </c>
      <c r="F292" t="b">
        <v>0</v>
      </c>
      <c r="G292" t="b">
        <v>0</v>
      </c>
      <c r="H292" t="b">
        <v>0</v>
      </c>
      <c r="I292" t="b">
        <v>0</v>
      </c>
      <c r="J292" t="b">
        <v>0</v>
      </c>
      <c r="K292" t="b">
        <v>0</v>
      </c>
      <c r="L292" t="b">
        <v>0</v>
      </c>
      <c r="M292" t="s">
        <v>1021</v>
      </c>
      <c r="N292" t="s">
        <v>1486</v>
      </c>
      <c r="O292" t="s">
        <v>1948</v>
      </c>
      <c r="P292" t="s">
        <v>2409</v>
      </c>
      <c r="Q292" s="6" t="s">
        <v>2872</v>
      </c>
      <c r="R292" t="s">
        <v>3297</v>
      </c>
    </row>
    <row r="293" spans="1:18">
      <c r="A293" t="s">
        <v>310</v>
      </c>
      <c r="B293" t="s">
        <v>662</v>
      </c>
      <c r="C293" t="s">
        <v>758</v>
      </c>
      <c r="D293" t="b">
        <v>1</v>
      </c>
      <c r="E293" t="b">
        <v>0</v>
      </c>
      <c r="F293" t="b">
        <v>0</v>
      </c>
      <c r="G293" t="b">
        <v>0</v>
      </c>
      <c r="H293" t="b">
        <v>0</v>
      </c>
      <c r="I293" t="b">
        <v>0</v>
      </c>
      <c r="J293" t="b">
        <v>0</v>
      </c>
      <c r="K293" t="b">
        <v>0</v>
      </c>
      <c r="L293" t="b">
        <v>0</v>
      </c>
      <c r="M293" t="s">
        <v>1022</v>
      </c>
      <c r="N293" t="s">
        <v>1487</v>
      </c>
      <c r="O293" t="s">
        <v>1949</v>
      </c>
      <c r="P293" t="s">
        <v>2410</v>
      </c>
      <c r="Q293" s="6" t="s">
        <v>2873</v>
      </c>
      <c r="R293" t="s">
        <v>3298</v>
      </c>
    </row>
    <row r="294" spans="1:18">
      <c r="A294" t="s">
        <v>311</v>
      </c>
      <c r="B294" t="s">
        <v>507</v>
      </c>
      <c r="C294" t="s">
        <v>758</v>
      </c>
      <c r="D294" t="b">
        <v>1</v>
      </c>
      <c r="E294" t="b">
        <v>0</v>
      </c>
      <c r="F294" t="b">
        <v>0</v>
      </c>
      <c r="G294" t="b">
        <v>0</v>
      </c>
      <c r="H294" t="b">
        <v>0</v>
      </c>
      <c r="I294" t="b">
        <v>0</v>
      </c>
      <c r="J294" t="b">
        <v>0</v>
      </c>
      <c r="K294" t="b">
        <v>0</v>
      </c>
      <c r="L294" t="b">
        <v>0</v>
      </c>
      <c r="M294" t="s">
        <v>1023</v>
      </c>
      <c r="N294" t="s">
        <v>1488</v>
      </c>
      <c r="O294" t="s">
        <v>1950</v>
      </c>
      <c r="P294" t="s">
        <v>2411</v>
      </c>
      <c r="Q294" s="6" t="s">
        <v>2874</v>
      </c>
      <c r="R294" t="s">
        <v>3299</v>
      </c>
    </row>
    <row r="295" spans="1:18">
      <c r="A295" t="s">
        <v>312</v>
      </c>
      <c r="B295" t="s">
        <v>683</v>
      </c>
      <c r="C295" t="s">
        <v>758</v>
      </c>
      <c r="D295" t="b">
        <v>1</v>
      </c>
      <c r="E295" t="b">
        <v>0</v>
      </c>
      <c r="F295" t="b">
        <v>0</v>
      </c>
      <c r="G295" t="b">
        <v>0</v>
      </c>
      <c r="H295" t="b">
        <v>0</v>
      </c>
      <c r="I295" t="b">
        <v>0</v>
      </c>
      <c r="J295" t="b">
        <v>0</v>
      </c>
      <c r="K295" t="b">
        <v>0</v>
      </c>
      <c r="L295" t="b">
        <v>0</v>
      </c>
      <c r="M295" t="s">
        <v>1024</v>
      </c>
      <c r="N295" t="s">
        <v>1489</v>
      </c>
      <c r="O295" t="s">
        <v>1951</v>
      </c>
      <c r="P295" t="s">
        <v>2412</v>
      </c>
      <c r="Q295" s="6" t="s">
        <v>2875</v>
      </c>
      <c r="R295" t="s">
        <v>3300</v>
      </c>
    </row>
    <row r="296" spans="1:18">
      <c r="A296" t="s">
        <v>313</v>
      </c>
      <c r="B296" t="s">
        <v>684</v>
      </c>
      <c r="C296" t="s">
        <v>758</v>
      </c>
      <c r="D296" t="b">
        <v>1</v>
      </c>
      <c r="E296" t="b">
        <v>0</v>
      </c>
      <c r="F296" t="b">
        <v>0</v>
      </c>
      <c r="G296" t="b">
        <v>0</v>
      </c>
      <c r="H296" t="b">
        <v>0</v>
      </c>
      <c r="I296" t="b">
        <v>0</v>
      </c>
      <c r="J296" t="b">
        <v>0</v>
      </c>
      <c r="K296" t="b">
        <v>0</v>
      </c>
      <c r="L296" t="b">
        <v>0</v>
      </c>
      <c r="M296" t="s">
        <v>1025</v>
      </c>
      <c r="N296" t="s">
        <v>1490</v>
      </c>
      <c r="O296" t="s">
        <v>1952</v>
      </c>
      <c r="P296" t="s">
        <v>2413</v>
      </c>
      <c r="Q296" s="6" t="s">
        <v>2876</v>
      </c>
      <c r="R296" t="s">
        <v>3301</v>
      </c>
    </row>
    <row r="297" spans="1:18">
      <c r="A297" t="s">
        <v>314</v>
      </c>
      <c r="B297" t="s">
        <v>685</v>
      </c>
      <c r="C297" t="s">
        <v>758</v>
      </c>
      <c r="D297" t="b">
        <v>1</v>
      </c>
      <c r="E297" t="b">
        <v>0</v>
      </c>
      <c r="F297" t="b">
        <v>0</v>
      </c>
      <c r="G297" t="b">
        <v>0</v>
      </c>
      <c r="H297" t="b">
        <v>0</v>
      </c>
      <c r="I297" t="b">
        <v>0</v>
      </c>
      <c r="J297" t="b">
        <v>0</v>
      </c>
      <c r="K297" t="b">
        <v>0</v>
      </c>
      <c r="L297" t="b">
        <v>0</v>
      </c>
      <c r="M297" t="s">
        <v>1026</v>
      </c>
      <c r="N297" t="s">
        <v>1491</v>
      </c>
      <c r="O297" t="s">
        <v>1953</v>
      </c>
      <c r="P297" t="s">
        <v>2414</v>
      </c>
      <c r="Q297" s="6" t="s">
        <v>2877</v>
      </c>
      <c r="R297" t="s">
        <v>3302</v>
      </c>
    </row>
    <row r="298" spans="1:18">
      <c r="A298" t="s">
        <v>315</v>
      </c>
      <c r="B298" t="s">
        <v>514</v>
      </c>
      <c r="C298" t="s">
        <v>758</v>
      </c>
      <c r="D298" t="b">
        <v>1</v>
      </c>
      <c r="E298" t="b">
        <v>0</v>
      </c>
      <c r="F298" t="b">
        <v>0</v>
      </c>
      <c r="G298" t="b">
        <v>0</v>
      </c>
      <c r="H298" t="b">
        <v>0</v>
      </c>
      <c r="I298" t="b">
        <v>0</v>
      </c>
      <c r="J298" t="b">
        <v>0</v>
      </c>
      <c r="K298" t="b">
        <v>0</v>
      </c>
      <c r="L298" t="b">
        <v>0</v>
      </c>
      <c r="M298" t="s">
        <v>1027</v>
      </c>
      <c r="N298" t="s">
        <v>1492</v>
      </c>
      <c r="O298" t="s">
        <v>1954</v>
      </c>
      <c r="P298" t="s">
        <v>2415</v>
      </c>
      <c r="Q298" s="6" t="s">
        <v>2878</v>
      </c>
      <c r="R298" t="s">
        <v>3303</v>
      </c>
    </row>
    <row r="299" spans="1:18">
      <c r="A299" t="s">
        <v>316</v>
      </c>
      <c r="B299" t="s">
        <v>686</v>
      </c>
      <c r="C299" t="s">
        <v>758</v>
      </c>
      <c r="D299" t="b">
        <v>1</v>
      </c>
      <c r="E299" t="b">
        <v>0</v>
      </c>
      <c r="F299" t="b">
        <v>0</v>
      </c>
      <c r="G299" t="b">
        <v>0</v>
      </c>
      <c r="H299" t="b">
        <v>0</v>
      </c>
      <c r="I299" t="b">
        <v>1</v>
      </c>
      <c r="J299" t="b">
        <v>0</v>
      </c>
      <c r="K299" t="b">
        <v>0</v>
      </c>
      <c r="L299" t="b">
        <v>0</v>
      </c>
      <c r="M299" t="s">
        <v>1028</v>
      </c>
      <c r="N299" t="s">
        <v>1493</v>
      </c>
      <c r="O299" t="s">
        <v>1955</v>
      </c>
      <c r="P299" t="s">
        <v>2416</v>
      </c>
      <c r="Q299" s="6" t="s">
        <v>2879</v>
      </c>
      <c r="R299" t="s">
        <v>3304</v>
      </c>
    </row>
    <row r="300" spans="1:18">
      <c r="A300" t="s">
        <v>317</v>
      </c>
      <c r="B300" t="s">
        <v>687</v>
      </c>
      <c r="C300" t="s">
        <v>758</v>
      </c>
      <c r="D300" t="b">
        <v>1</v>
      </c>
      <c r="E300" t="b">
        <v>0</v>
      </c>
      <c r="F300" t="b">
        <v>0</v>
      </c>
      <c r="G300" t="b">
        <v>0</v>
      </c>
      <c r="H300" t="b">
        <v>0</v>
      </c>
      <c r="I300" t="b">
        <v>0</v>
      </c>
      <c r="J300" t="b">
        <v>1</v>
      </c>
      <c r="K300" t="b">
        <v>0</v>
      </c>
      <c r="L300" t="b">
        <v>0</v>
      </c>
      <c r="M300" t="s">
        <v>1029</v>
      </c>
      <c r="N300" t="s">
        <v>1494</v>
      </c>
      <c r="O300" t="s">
        <v>1956</v>
      </c>
      <c r="P300" t="s">
        <v>2417</v>
      </c>
      <c r="Q300" s="6" t="s">
        <v>2880</v>
      </c>
      <c r="R300" t="s">
        <v>3305</v>
      </c>
    </row>
    <row r="301" spans="1:18">
      <c r="A301" t="s">
        <v>318</v>
      </c>
      <c r="B301" t="s">
        <v>671</v>
      </c>
      <c r="C301" t="s">
        <v>758</v>
      </c>
      <c r="D301" t="b">
        <v>1</v>
      </c>
      <c r="E301" t="b">
        <v>0</v>
      </c>
      <c r="F301" t="b">
        <v>0</v>
      </c>
      <c r="G301" t="b">
        <v>0</v>
      </c>
      <c r="H301" t="b">
        <v>0</v>
      </c>
      <c r="I301" t="b">
        <v>0</v>
      </c>
      <c r="J301" t="b">
        <v>0</v>
      </c>
      <c r="K301" t="b">
        <v>0</v>
      </c>
      <c r="L301" t="b">
        <v>0</v>
      </c>
      <c r="M301" t="s">
        <v>1030</v>
      </c>
      <c r="N301" t="s">
        <v>1495</v>
      </c>
      <c r="O301" t="s">
        <v>1957</v>
      </c>
      <c r="P301" t="s">
        <v>2418</v>
      </c>
      <c r="Q301" s="6" t="s">
        <v>2881</v>
      </c>
      <c r="R301" t="s">
        <v>3306</v>
      </c>
    </row>
    <row r="302" spans="1:18">
      <c r="A302" t="s">
        <v>319</v>
      </c>
      <c r="B302" t="s">
        <v>514</v>
      </c>
      <c r="C302" t="s">
        <v>759</v>
      </c>
      <c r="D302" t="b">
        <v>1</v>
      </c>
      <c r="E302" t="b">
        <v>0</v>
      </c>
      <c r="F302" t="b">
        <v>0</v>
      </c>
      <c r="G302" t="b">
        <v>0</v>
      </c>
      <c r="H302" t="b">
        <v>0</v>
      </c>
      <c r="I302" t="b">
        <v>0</v>
      </c>
      <c r="J302" t="b">
        <v>0</v>
      </c>
      <c r="K302" t="b">
        <v>0</v>
      </c>
      <c r="L302" t="b">
        <v>0</v>
      </c>
      <c r="M302" t="s">
        <v>1031</v>
      </c>
      <c r="N302" t="s">
        <v>1496</v>
      </c>
      <c r="O302" t="s">
        <v>1958</v>
      </c>
      <c r="P302" t="s">
        <v>2419</v>
      </c>
      <c r="Q302" s="6" t="s">
        <v>2882</v>
      </c>
      <c r="R302" t="s">
        <v>3307</v>
      </c>
    </row>
    <row r="303" spans="1:18">
      <c r="A303" t="s">
        <v>320</v>
      </c>
      <c r="B303" t="s">
        <v>507</v>
      </c>
      <c r="C303" t="s">
        <v>759</v>
      </c>
      <c r="D303" t="b">
        <v>1</v>
      </c>
      <c r="E303" t="b">
        <v>0</v>
      </c>
      <c r="F303" t="b">
        <v>0</v>
      </c>
      <c r="G303" t="b">
        <v>0</v>
      </c>
      <c r="H303" t="b">
        <v>0</v>
      </c>
      <c r="I303" t="b">
        <v>0</v>
      </c>
      <c r="J303" t="b">
        <v>0</v>
      </c>
      <c r="K303" t="b">
        <v>0</v>
      </c>
      <c r="L303" t="b">
        <v>0</v>
      </c>
      <c r="M303" t="s">
        <v>1032</v>
      </c>
      <c r="N303" t="s">
        <v>1497</v>
      </c>
      <c r="O303" t="s">
        <v>1959</v>
      </c>
      <c r="P303" t="s">
        <v>2420</v>
      </c>
      <c r="Q303" s="6" t="s">
        <v>2883</v>
      </c>
      <c r="R303" t="s">
        <v>3308</v>
      </c>
    </row>
    <row r="304" spans="1:18">
      <c r="A304" t="s">
        <v>321</v>
      </c>
      <c r="B304" t="s">
        <v>673</v>
      </c>
      <c r="C304" t="s">
        <v>759</v>
      </c>
      <c r="D304" t="b">
        <v>1</v>
      </c>
      <c r="E304" t="b">
        <v>0</v>
      </c>
      <c r="F304" t="b">
        <v>0</v>
      </c>
      <c r="G304" t="b">
        <v>0</v>
      </c>
      <c r="H304" t="b">
        <v>0</v>
      </c>
      <c r="I304" t="b">
        <v>0</v>
      </c>
      <c r="J304" t="b">
        <v>0</v>
      </c>
      <c r="K304" t="b">
        <v>0</v>
      </c>
      <c r="L304" t="b">
        <v>1</v>
      </c>
      <c r="M304" t="s">
        <v>1033</v>
      </c>
      <c r="N304" t="s">
        <v>1498</v>
      </c>
      <c r="O304" t="s">
        <v>1960</v>
      </c>
      <c r="P304" t="s">
        <v>2421</v>
      </c>
      <c r="Q304" s="6" t="s">
        <v>2884</v>
      </c>
      <c r="R304" t="s">
        <v>3309</v>
      </c>
    </row>
    <row r="305" spans="1:18">
      <c r="A305" t="s">
        <v>322</v>
      </c>
      <c r="B305" t="s">
        <v>688</v>
      </c>
      <c r="C305" t="s">
        <v>759</v>
      </c>
      <c r="D305" t="b">
        <v>1</v>
      </c>
      <c r="E305" t="b">
        <v>0</v>
      </c>
      <c r="F305" t="b">
        <v>0</v>
      </c>
      <c r="G305" t="b">
        <v>0</v>
      </c>
      <c r="H305" t="b">
        <v>0</v>
      </c>
      <c r="I305" t="b">
        <v>0</v>
      </c>
      <c r="J305" t="b">
        <v>0</v>
      </c>
      <c r="K305" t="b">
        <v>0</v>
      </c>
      <c r="L305" t="b">
        <v>0</v>
      </c>
      <c r="M305" t="s">
        <v>1034</v>
      </c>
      <c r="N305" t="s">
        <v>1499</v>
      </c>
      <c r="O305" t="s">
        <v>1961</v>
      </c>
      <c r="P305" t="s">
        <v>2422</v>
      </c>
      <c r="Q305" s="6" t="s">
        <v>2885</v>
      </c>
      <c r="R305" t="s">
        <v>3310</v>
      </c>
    </row>
    <row r="306" spans="1:18">
      <c r="A306" t="s">
        <v>323</v>
      </c>
      <c r="B306" t="s">
        <v>575</v>
      </c>
      <c r="C306" t="s">
        <v>759</v>
      </c>
      <c r="D306" t="b">
        <v>1</v>
      </c>
      <c r="E306" t="b">
        <v>0</v>
      </c>
      <c r="F306" t="b">
        <v>0</v>
      </c>
      <c r="G306" t="b">
        <v>0</v>
      </c>
      <c r="H306" t="b">
        <v>0</v>
      </c>
      <c r="I306" t="b">
        <v>0</v>
      </c>
      <c r="J306" t="b">
        <v>0</v>
      </c>
      <c r="K306" t="b">
        <v>0</v>
      </c>
      <c r="L306" t="b">
        <v>0</v>
      </c>
      <c r="M306" t="s">
        <v>1035</v>
      </c>
      <c r="N306" t="s">
        <v>1500</v>
      </c>
      <c r="O306" t="s">
        <v>1962</v>
      </c>
      <c r="P306" t="s">
        <v>2423</v>
      </c>
      <c r="Q306" s="6" t="s">
        <v>2886</v>
      </c>
      <c r="R306" t="s">
        <v>3311</v>
      </c>
    </row>
    <row r="307" spans="1:18">
      <c r="A307" t="s">
        <v>324</v>
      </c>
      <c r="B307" t="s">
        <v>543</v>
      </c>
      <c r="C307" t="s">
        <v>759</v>
      </c>
      <c r="D307" t="b">
        <v>1</v>
      </c>
      <c r="E307" t="b">
        <v>0</v>
      </c>
      <c r="F307" t="b">
        <v>0</v>
      </c>
      <c r="G307" t="b">
        <v>0</v>
      </c>
      <c r="H307" t="b">
        <v>0</v>
      </c>
      <c r="I307" t="b">
        <v>0</v>
      </c>
      <c r="J307" t="b">
        <v>0</v>
      </c>
      <c r="K307" t="b">
        <v>0</v>
      </c>
      <c r="L307" t="b">
        <v>0</v>
      </c>
      <c r="M307" t="s">
        <v>1036</v>
      </c>
      <c r="N307" t="s">
        <v>1501</v>
      </c>
      <c r="O307" t="s">
        <v>1963</v>
      </c>
      <c r="P307" t="s">
        <v>2424</v>
      </c>
      <c r="Q307" s="6" t="s">
        <v>2887</v>
      </c>
      <c r="R307" t="s">
        <v>3312</v>
      </c>
    </row>
    <row r="308" spans="1:18">
      <c r="A308" t="s">
        <v>325</v>
      </c>
      <c r="B308" t="s">
        <v>539</v>
      </c>
      <c r="C308" t="s">
        <v>759</v>
      </c>
      <c r="D308" t="b">
        <v>1</v>
      </c>
      <c r="E308" t="b">
        <v>0</v>
      </c>
      <c r="F308" t="b">
        <v>0</v>
      </c>
      <c r="G308" t="b">
        <v>0</v>
      </c>
      <c r="H308" t="b">
        <v>0</v>
      </c>
      <c r="I308" t="b">
        <v>0</v>
      </c>
      <c r="J308" t="b">
        <v>0</v>
      </c>
      <c r="K308" t="b">
        <v>0</v>
      </c>
      <c r="L308" t="b">
        <v>0</v>
      </c>
      <c r="M308" t="s">
        <v>1037</v>
      </c>
      <c r="N308" t="s">
        <v>1502</v>
      </c>
      <c r="O308" t="s">
        <v>1964</v>
      </c>
      <c r="P308" t="s">
        <v>2425</v>
      </c>
      <c r="Q308" s="6" t="s">
        <v>2888</v>
      </c>
      <c r="R308" t="s">
        <v>3313</v>
      </c>
    </row>
    <row r="309" spans="1:18">
      <c r="A309" t="s">
        <v>326</v>
      </c>
      <c r="B309" t="s">
        <v>689</v>
      </c>
      <c r="C309" t="s">
        <v>759</v>
      </c>
      <c r="D309" t="b">
        <v>1</v>
      </c>
      <c r="E309" t="b">
        <v>0</v>
      </c>
      <c r="F309" t="b">
        <v>0</v>
      </c>
      <c r="G309" t="b">
        <v>0</v>
      </c>
      <c r="H309" t="b">
        <v>0</v>
      </c>
      <c r="I309" t="b">
        <v>0</v>
      </c>
      <c r="J309" t="b">
        <v>0</v>
      </c>
      <c r="K309" t="b">
        <v>0</v>
      </c>
      <c r="L309" t="b">
        <v>0</v>
      </c>
      <c r="M309" t="s">
        <v>1038</v>
      </c>
      <c r="N309" t="s">
        <v>1503</v>
      </c>
      <c r="O309" t="s">
        <v>1965</v>
      </c>
      <c r="P309" t="s">
        <v>2426</v>
      </c>
      <c r="Q309" s="6" t="s">
        <v>2889</v>
      </c>
      <c r="R309" t="s">
        <v>3314</v>
      </c>
    </row>
    <row r="310" spans="1:18">
      <c r="A310" t="s">
        <v>327</v>
      </c>
      <c r="B310" t="s">
        <v>690</v>
      </c>
      <c r="C310" t="s">
        <v>759</v>
      </c>
      <c r="D310" t="b">
        <v>1</v>
      </c>
      <c r="E310" t="b">
        <v>0</v>
      </c>
      <c r="F310" t="b">
        <v>0</v>
      </c>
      <c r="G310" t="b">
        <v>0</v>
      </c>
      <c r="H310" t="b">
        <v>0</v>
      </c>
      <c r="I310" t="b">
        <v>0</v>
      </c>
      <c r="J310" t="b">
        <v>0</v>
      </c>
      <c r="K310" t="b">
        <v>0</v>
      </c>
      <c r="L310" t="b">
        <v>0</v>
      </c>
      <c r="M310" t="s">
        <v>1039</v>
      </c>
      <c r="N310" t="s">
        <v>1504</v>
      </c>
      <c r="O310" t="s">
        <v>1966</v>
      </c>
      <c r="P310" t="s">
        <v>2427</v>
      </c>
      <c r="Q310" s="6" t="s">
        <v>2890</v>
      </c>
      <c r="R310" t="s">
        <v>3315</v>
      </c>
    </row>
    <row r="311" spans="1:18">
      <c r="A311" t="s">
        <v>328</v>
      </c>
      <c r="B311" t="s">
        <v>691</v>
      </c>
      <c r="C311" t="s">
        <v>759</v>
      </c>
      <c r="D311" t="b">
        <v>1</v>
      </c>
      <c r="E311" t="b">
        <v>0</v>
      </c>
      <c r="F311" t="b">
        <v>0</v>
      </c>
      <c r="G311" t="b">
        <v>0</v>
      </c>
      <c r="H311" t="b">
        <v>0</v>
      </c>
      <c r="I311" t="b">
        <v>0</v>
      </c>
      <c r="J311" t="b">
        <v>1</v>
      </c>
      <c r="K311" t="b">
        <v>0</v>
      </c>
      <c r="L311" t="b">
        <v>0</v>
      </c>
      <c r="M311" t="s">
        <v>1040</v>
      </c>
      <c r="N311" t="s">
        <v>1505</v>
      </c>
      <c r="O311" t="s">
        <v>1967</v>
      </c>
      <c r="P311" t="s">
        <v>2428</v>
      </c>
      <c r="Q311" s="6" t="s">
        <v>2891</v>
      </c>
      <c r="R311" t="s">
        <v>3316</v>
      </c>
    </row>
    <row r="312" spans="1:18">
      <c r="A312" t="s">
        <v>329</v>
      </c>
      <c r="B312" t="s">
        <v>692</v>
      </c>
      <c r="C312" t="s">
        <v>759</v>
      </c>
      <c r="D312" t="b">
        <v>1</v>
      </c>
      <c r="E312" t="b">
        <v>0</v>
      </c>
      <c r="F312" t="b">
        <v>0</v>
      </c>
      <c r="G312" t="b">
        <v>1</v>
      </c>
      <c r="H312" t="b">
        <v>0</v>
      </c>
      <c r="I312" t="b">
        <v>0</v>
      </c>
      <c r="J312" t="b">
        <v>0</v>
      </c>
      <c r="K312" t="b">
        <v>0</v>
      </c>
      <c r="L312" t="b">
        <v>0</v>
      </c>
      <c r="M312" t="s">
        <v>1041</v>
      </c>
      <c r="N312" t="s">
        <v>1506</v>
      </c>
      <c r="O312" t="s">
        <v>1968</v>
      </c>
      <c r="P312" t="s">
        <v>2429</v>
      </c>
      <c r="Q312" s="6" t="s">
        <v>2892</v>
      </c>
      <c r="R312" t="s">
        <v>3317</v>
      </c>
    </row>
    <row r="313" spans="1:18">
      <c r="A313" t="s">
        <v>330</v>
      </c>
      <c r="B313" t="s">
        <v>539</v>
      </c>
      <c r="C313" t="s">
        <v>759</v>
      </c>
      <c r="D313" t="b">
        <v>1</v>
      </c>
      <c r="E313" t="b">
        <v>0</v>
      </c>
      <c r="F313" t="b">
        <v>0</v>
      </c>
      <c r="G313" t="b">
        <v>0</v>
      </c>
      <c r="H313" t="b">
        <v>0</v>
      </c>
      <c r="I313" t="b">
        <v>0</v>
      </c>
      <c r="J313" t="b">
        <v>0</v>
      </c>
      <c r="K313" t="b">
        <v>0</v>
      </c>
      <c r="L313" t="b">
        <v>0</v>
      </c>
      <c r="M313" t="s">
        <v>1042</v>
      </c>
      <c r="N313" t="s">
        <v>1507</v>
      </c>
      <c r="O313" t="s">
        <v>1969</v>
      </c>
      <c r="P313" t="s">
        <v>2430</v>
      </c>
      <c r="Q313" s="6" t="s">
        <v>2893</v>
      </c>
      <c r="R313" t="s">
        <v>3318</v>
      </c>
    </row>
    <row r="314" spans="1:18">
      <c r="A314" t="s">
        <v>331</v>
      </c>
      <c r="B314" t="s">
        <v>693</v>
      </c>
      <c r="C314" t="s">
        <v>759</v>
      </c>
      <c r="D314" t="b">
        <v>1</v>
      </c>
      <c r="E314" t="b">
        <v>0</v>
      </c>
      <c r="F314" t="b">
        <v>0</v>
      </c>
      <c r="G314" t="b">
        <v>0</v>
      </c>
      <c r="H314" t="b">
        <v>0</v>
      </c>
      <c r="I314" t="b">
        <v>0</v>
      </c>
      <c r="J314" t="b">
        <v>0</v>
      </c>
      <c r="K314" t="b">
        <v>0</v>
      </c>
      <c r="L314" t="b">
        <v>0</v>
      </c>
      <c r="M314" t="s">
        <v>1043</v>
      </c>
      <c r="N314" t="s">
        <v>1508</v>
      </c>
      <c r="O314" t="s">
        <v>1970</v>
      </c>
      <c r="P314" t="s">
        <v>2431</v>
      </c>
      <c r="Q314" s="6" t="s">
        <v>2894</v>
      </c>
      <c r="R314" t="s">
        <v>3319</v>
      </c>
    </row>
    <row r="315" spans="1:18">
      <c r="A315" t="s">
        <v>332</v>
      </c>
      <c r="B315" t="s">
        <v>694</v>
      </c>
      <c r="C315" t="s">
        <v>759</v>
      </c>
      <c r="D315" t="b">
        <v>1</v>
      </c>
      <c r="E315" t="b">
        <v>0</v>
      </c>
      <c r="F315" t="b">
        <v>0</v>
      </c>
      <c r="G315" t="b">
        <v>0</v>
      </c>
      <c r="H315" t="b">
        <v>0</v>
      </c>
      <c r="I315" t="b">
        <v>0</v>
      </c>
      <c r="J315" t="b">
        <v>0</v>
      </c>
      <c r="K315" t="b">
        <v>0</v>
      </c>
      <c r="L315" t="b">
        <v>0</v>
      </c>
      <c r="M315" t="s">
        <v>1044</v>
      </c>
      <c r="N315" t="s">
        <v>1509</v>
      </c>
      <c r="O315" t="s">
        <v>1971</v>
      </c>
      <c r="P315" t="s">
        <v>2432</v>
      </c>
      <c r="Q315" s="6" t="s">
        <v>2895</v>
      </c>
      <c r="R315" t="s">
        <v>3320</v>
      </c>
    </row>
    <row r="316" spans="1:18">
      <c r="A316" t="s">
        <v>333</v>
      </c>
      <c r="B316" t="s">
        <v>695</v>
      </c>
      <c r="C316" t="s">
        <v>759</v>
      </c>
      <c r="D316" t="b">
        <v>1</v>
      </c>
      <c r="E316" t="b">
        <v>0</v>
      </c>
      <c r="F316" t="b">
        <v>0</v>
      </c>
      <c r="G316" t="b">
        <v>0</v>
      </c>
      <c r="H316" t="b">
        <v>0</v>
      </c>
      <c r="I316" t="b">
        <v>0</v>
      </c>
      <c r="J316" t="b">
        <v>0</v>
      </c>
      <c r="K316" t="b">
        <v>0</v>
      </c>
      <c r="L316" t="b">
        <v>1</v>
      </c>
      <c r="M316" t="s">
        <v>1045</v>
      </c>
      <c r="N316" t="s">
        <v>1510</v>
      </c>
      <c r="O316" t="s">
        <v>1972</v>
      </c>
      <c r="P316" t="s">
        <v>2433</v>
      </c>
      <c r="Q316" s="6" t="s">
        <v>2896</v>
      </c>
      <c r="R316" t="s">
        <v>3321</v>
      </c>
    </row>
    <row r="317" spans="1:18">
      <c r="A317" t="s">
        <v>334</v>
      </c>
      <c r="B317" t="s">
        <v>696</v>
      </c>
      <c r="C317" t="s">
        <v>759</v>
      </c>
      <c r="D317" t="b">
        <v>1</v>
      </c>
      <c r="E317" t="b">
        <v>0</v>
      </c>
      <c r="F317" t="b">
        <v>0</v>
      </c>
      <c r="G317" t="b">
        <v>0</v>
      </c>
      <c r="H317" t="b">
        <v>0</v>
      </c>
      <c r="I317" t="b">
        <v>0</v>
      </c>
      <c r="J317" t="b">
        <v>0</v>
      </c>
      <c r="K317" t="b">
        <v>0</v>
      </c>
      <c r="L317" t="b">
        <v>0</v>
      </c>
      <c r="M317" t="s">
        <v>1046</v>
      </c>
      <c r="N317" t="s">
        <v>1511</v>
      </c>
      <c r="O317" t="s">
        <v>1973</v>
      </c>
      <c r="P317" t="s">
        <v>2434</v>
      </c>
      <c r="Q317" s="6" t="s">
        <v>2897</v>
      </c>
      <c r="R317" t="s">
        <v>3322</v>
      </c>
    </row>
    <row r="318" spans="1:18">
      <c r="A318" t="s">
        <v>335</v>
      </c>
      <c r="B318" t="s">
        <v>697</v>
      </c>
      <c r="C318" t="s">
        <v>759</v>
      </c>
      <c r="D318" t="b">
        <v>1</v>
      </c>
      <c r="E318" t="b">
        <v>0</v>
      </c>
      <c r="F318" t="b">
        <v>0</v>
      </c>
      <c r="G318" t="b">
        <v>0</v>
      </c>
      <c r="H318" t="b">
        <v>0</v>
      </c>
      <c r="I318" t="b">
        <v>0</v>
      </c>
      <c r="J318" t="b">
        <v>0</v>
      </c>
      <c r="K318" t="b">
        <v>0</v>
      </c>
      <c r="L318" t="b">
        <v>1</v>
      </c>
      <c r="M318" t="s">
        <v>1047</v>
      </c>
      <c r="N318" t="s">
        <v>1512</v>
      </c>
      <c r="O318" t="s">
        <v>1974</v>
      </c>
      <c r="P318" t="s">
        <v>2435</v>
      </c>
      <c r="Q318" s="6" t="s">
        <v>2898</v>
      </c>
      <c r="R318" t="s">
        <v>3323</v>
      </c>
    </row>
    <row r="319" spans="1:18">
      <c r="A319" t="s">
        <v>336</v>
      </c>
      <c r="B319" t="s">
        <v>698</v>
      </c>
      <c r="C319" t="s">
        <v>759</v>
      </c>
      <c r="D319" t="b">
        <v>1</v>
      </c>
      <c r="E319" t="b">
        <v>0</v>
      </c>
      <c r="F319" t="b">
        <v>0</v>
      </c>
      <c r="G319" t="b">
        <v>0</v>
      </c>
      <c r="H319" t="b">
        <v>0</v>
      </c>
      <c r="I319" t="b">
        <v>0</v>
      </c>
      <c r="J319" t="b">
        <v>0</v>
      </c>
      <c r="K319" t="b">
        <v>0</v>
      </c>
      <c r="L319" t="b">
        <v>0</v>
      </c>
      <c r="M319" t="s">
        <v>1048</v>
      </c>
      <c r="N319" t="s">
        <v>1513</v>
      </c>
      <c r="O319" t="s">
        <v>1975</v>
      </c>
      <c r="P319" t="s">
        <v>2436</v>
      </c>
      <c r="Q319" s="6" t="s">
        <v>2899</v>
      </c>
      <c r="R319" t="s">
        <v>3324</v>
      </c>
    </row>
    <row r="320" spans="1:18">
      <c r="A320" t="s">
        <v>337</v>
      </c>
      <c r="B320" t="s">
        <v>699</v>
      </c>
      <c r="C320" t="s">
        <v>759</v>
      </c>
      <c r="D320" t="b">
        <v>1</v>
      </c>
      <c r="E320" t="b">
        <v>0</v>
      </c>
      <c r="F320" t="b">
        <v>0</v>
      </c>
      <c r="G320" t="b">
        <v>1</v>
      </c>
      <c r="H320" t="b">
        <v>0</v>
      </c>
      <c r="I320" t="b">
        <v>0</v>
      </c>
      <c r="J320" t="b">
        <v>0</v>
      </c>
      <c r="K320" t="b">
        <v>0</v>
      </c>
      <c r="L320" t="b">
        <v>0</v>
      </c>
      <c r="M320" t="s">
        <v>1049</v>
      </c>
      <c r="N320" t="s">
        <v>1514</v>
      </c>
      <c r="O320" t="s">
        <v>1976</v>
      </c>
      <c r="P320" t="s">
        <v>2437</v>
      </c>
      <c r="Q320" s="6" t="s">
        <v>2900</v>
      </c>
      <c r="R320" t="s">
        <v>3325</v>
      </c>
    </row>
    <row r="321" spans="1:18">
      <c r="A321" t="s">
        <v>338</v>
      </c>
      <c r="B321" t="s">
        <v>521</v>
      </c>
      <c r="C321" t="s">
        <v>759</v>
      </c>
      <c r="D321" t="b">
        <v>1</v>
      </c>
      <c r="E321" t="b">
        <v>0</v>
      </c>
      <c r="F321" t="b">
        <v>0</v>
      </c>
      <c r="G321" t="b">
        <v>0</v>
      </c>
      <c r="H321" t="b">
        <v>0</v>
      </c>
      <c r="I321" t="b">
        <v>0</v>
      </c>
      <c r="J321" t="b">
        <v>0</v>
      </c>
      <c r="K321" t="b">
        <v>0</v>
      </c>
      <c r="L321" t="b">
        <v>0</v>
      </c>
      <c r="M321" t="s">
        <v>1050</v>
      </c>
      <c r="N321" t="s">
        <v>1515</v>
      </c>
      <c r="O321" t="s">
        <v>1977</v>
      </c>
      <c r="P321" t="s">
        <v>2438</v>
      </c>
      <c r="Q321" s="6" t="s">
        <v>2901</v>
      </c>
      <c r="R321" t="s">
        <v>3326</v>
      </c>
    </row>
    <row r="322" spans="1:18">
      <c r="A322" t="s">
        <v>339</v>
      </c>
      <c r="B322" t="s">
        <v>563</v>
      </c>
      <c r="C322" t="s">
        <v>759</v>
      </c>
      <c r="D322" t="b">
        <v>1</v>
      </c>
      <c r="E322" t="b">
        <v>0</v>
      </c>
      <c r="F322" t="b">
        <v>0</v>
      </c>
      <c r="G322" t="b">
        <v>0</v>
      </c>
      <c r="H322" t="b">
        <v>0</v>
      </c>
      <c r="I322" t="b">
        <v>0</v>
      </c>
      <c r="J322" t="b">
        <v>0</v>
      </c>
      <c r="K322" t="b">
        <v>0</v>
      </c>
      <c r="L322" t="b">
        <v>0</v>
      </c>
      <c r="M322" t="s">
        <v>1051</v>
      </c>
      <c r="N322" t="s">
        <v>1516</v>
      </c>
      <c r="O322" t="s">
        <v>1978</v>
      </c>
      <c r="P322" t="s">
        <v>2439</v>
      </c>
      <c r="Q322" s="6" t="s">
        <v>2902</v>
      </c>
      <c r="R322" t="s">
        <v>3327</v>
      </c>
    </row>
    <row r="323" spans="1:18">
      <c r="A323" t="s">
        <v>340</v>
      </c>
      <c r="B323" t="s">
        <v>638</v>
      </c>
      <c r="C323" t="s">
        <v>759</v>
      </c>
      <c r="D323" t="b">
        <v>1</v>
      </c>
      <c r="E323" t="b">
        <v>0</v>
      </c>
      <c r="F323" t="b">
        <v>0</v>
      </c>
      <c r="G323" t="b">
        <v>0</v>
      </c>
      <c r="H323" t="b">
        <v>0</v>
      </c>
      <c r="I323" t="b">
        <v>0</v>
      </c>
      <c r="J323" t="b">
        <v>0</v>
      </c>
      <c r="K323" t="b">
        <v>0</v>
      </c>
      <c r="L323" t="b">
        <v>0</v>
      </c>
      <c r="M323" t="s">
        <v>1052</v>
      </c>
      <c r="N323" t="s">
        <v>1517</v>
      </c>
      <c r="O323" t="s">
        <v>1979</v>
      </c>
      <c r="P323" t="s">
        <v>2440</v>
      </c>
      <c r="Q323" s="6" t="s">
        <v>2903</v>
      </c>
      <c r="R323" t="s">
        <v>3328</v>
      </c>
    </row>
    <row r="324" spans="1:18">
      <c r="A324" t="s">
        <v>341</v>
      </c>
      <c r="B324" t="s">
        <v>548</v>
      </c>
      <c r="C324" t="s">
        <v>759</v>
      </c>
      <c r="D324" t="b">
        <v>1</v>
      </c>
      <c r="E324" t="b">
        <v>0</v>
      </c>
      <c r="F324" t="b">
        <v>0</v>
      </c>
      <c r="G324" t="b">
        <v>0</v>
      </c>
      <c r="H324" t="b">
        <v>0</v>
      </c>
      <c r="I324" t="b">
        <v>0</v>
      </c>
      <c r="J324" t="b">
        <v>0</v>
      </c>
      <c r="K324" t="b">
        <v>0</v>
      </c>
      <c r="L324" t="b">
        <v>0</v>
      </c>
      <c r="M324" t="s">
        <v>1053</v>
      </c>
      <c r="N324" t="s">
        <v>1518</v>
      </c>
      <c r="O324" t="s">
        <v>1980</v>
      </c>
      <c r="P324" t="s">
        <v>2441</v>
      </c>
      <c r="Q324" s="6" t="s">
        <v>2904</v>
      </c>
      <c r="R324" t="s">
        <v>3329</v>
      </c>
    </row>
    <row r="325" spans="1:18">
      <c r="A325" t="s">
        <v>342</v>
      </c>
      <c r="B325" t="s">
        <v>575</v>
      </c>
      <c r="C325" t="s">
        <v>759</v>
      </c>
      <c r="D325" t="b">
        <v>1</v>
      </c>
      <c r="E325" t="b">
        <v>0</v>
      </c>
      <c r="F325" t="b">
        <v>0</v>
      </c>
      <c r="G325" t="b">
        <v>0</v>
      </c>
      <c r="H325" t="b">
        <v>0</v>
      </c>
      <c r="I325" t="b">
        <v>0</v>
      </c>
      <c r="J325" t="b">
        <v>0</v>
      </c>
      <c r="K325" t="b">
        <v>0</v>
      </c>
      <c r="L325" t="b">
        <v>0</v>
      </c>
      <c r="M325" t="s">
        <v>1054</v>
      </c>
      <c r="N325" t="s">
        <v>1519</v>
      </c>
      <c r="O325" t="s">
        <v>1981</v>
      </c>
      <c r="P325" t="s">
        <v>2442</v>
      </c>
      <c r="Q325" s="6" t="s">
        <v>2905</v>
      </c>
      <c r="R325" t="s">
        <v>3330</v>
      </c>
    </row>
    <row r="326" spans="1:18">
      <c r="A326" t="s">
        <v>343</v>
      </c>
      <c r="B326" t="s">
        <v>548</v>
      </c>
      <c r="C326" t="s">
        <v>759</v>
      </c>
      <c r="D326" t="b">
        <v>1</v>
      </c>
      <c r="E326" t="b">
        <v>0</v>
      </c>
      <c r="F326" t="b">
        <v>0</v>
      </c>
      <c r="G326" t="b">
        <v>0</v>
      </c>
      <c r="H326" t="b">
        <v>0</v>
      </c>
      <c r="I326" t="b">
        <v>0</v>
      </c>
      <c r="J326" t="b">
        <v>0</v>
      </c>
      <c r="K326" t="b">
        <v>0</v>
      </c>
      <c r="L326" t="b">
        <v>0</v>
      </c>
      <c r="M326" t="s">
        <v>1055</v>
      </c>
      <c r="N326" t="s">
        <v>1520</v>
      </c>
      <c r="O326" t="s">
        <v>1982</v>
      </c>
      <c r="P326" t="s">
        <v>2443</v>
      </c>
      <c r="Q326" s="6" t="s">
        <v>2906</v>
      </c>
      <c r="R326" t="s">
        <v>3331</v>
      </c>
    </row>
    <row r="327" spans="1:18">
      <c r="A327" t="s">
        <v>344</v>
      </c>
      <c r="B327" t="s">
        <v>700</v>
      </c>
      <c r="C327" t="s">
        <v>759</v>
      </c>
      <c r="D327" t="b">
        <v>1</v>
      </c>
      <c r="E327" t="b">
        <v>0</v>
      </c>
      <c r="F327" t="b">
        <v>0</v>
      </c>
      <c r="G327" t="b">
        <v>0</v>
      </c>
      <c r="H327" t="b">
        <v>0</v>
      </c>
      <c r="I327" t="b">
        <v>0</v>
      </c>
      <c r="J327" t="b">
        <v>0</v>
      </c>
      <c r="K327" t="b">
        <v>0</v>
      </c>
      <c r="L327" t="b">
        <v>0</v>
      </c>
      <c r="M327" t="s">
        <v>1056</v>
      </c>
      <c r="N327" t="s">
        <v>1521</v>
      </c>
      <c r="O327" t="s">
        <v>1983</v>
      </c>
      <c r="P327" t="s">
        <v>2444</v>
      </c>
      <c r="Q327" s="6" t="s">
        <v>2907</v>
      </c>
      <c r="R327" t="s">
        <v>3332</v>
      </c>
    </row>
    <row r="328" spans="1:18">
      <c r="A328" t="s">
        <v>345</v>
      </c>
      <c r="B328" t="s">
        <v>522</v>
      </c>
      <c r="C328" t="s">
        <v>759</v>
      </c>
      <c r="D328" t="b">
        <v>1</v>
      </c>
      <c r="E328" t="b">
        <v>0</v>
      </c>
      <c r="F328" t="b">
        <v>0</v>
      </c>
      <c r="G328" t="b">
        <v>0</v>
      </c>
      <c r="H328" t="b">
        <v>0</v>
      </c>
      <c r="I328" t="b">
        <v>0</v>
      </c>
      <c r="J328" t="b">
        <v>0</v>
      </c>
      <c r="K328" t="b">
        <v>0</v>
      </c>
      <c r="L328" t="b">
        <v>0</v>
      </c>
      <c r="M328" t="s">
        <v>1057</v>
      </c>
      <c r="N328" t="s">
        <v>1522</v>
      </c>
      <c r="O328" t="s">
        <v>1984</v>
      </c>
      <c r="P328" t="s">
        <v>2445</v>
      </c>
      <c r="Q328" s="6" t="s">
        <v>2908</v>
      </c>
      <c r="R328" t="s">
        <v>3333</v>
      </c>
    </row>
    <row r="329" spans="1:18">
      <c r="A329" t="s">
        <v>346</v>
      </c>
      <c r="B329" t="s">
        <v>667</v>
      </c>
      <c r="C329" t="s">
        <v>759</v>
      </c>
      <c r="D329" t="b">
        <v>1</v>
      </c>
      <c r="E329" t="b">
        <v>0</v>
      </c>
      <c r="F329" t="b">
        <v>0</v>
      </c>
      <c r="G329" t="b">
        <v>0</v>
      </c>
      <c r="H329" t="b">
        <v>0</v>
      </c>
      <c r="I329" t="b">
        <v>0</v>
      </c>
      <c r="J329" t="b">
        <v>0</v>
      </c>
      <c r="K329" t="b">
        <v>0</v>
      </c>
      <c r="L329" t="b">
        <v>0</v>
      </c>
      <c r="M329" t="s">
        <v>1058</v>
      </c>
      <c r="N329" t="s">
        <v>1523</v>
      </c>
      <c r="O329" t="s">
        <v>1985</v>
      </c>
      <c r="P329" t="s">
        <v>2446</v>
      </c>
      <c r="Q329" s="6" t="s">
        <v>2909</v>
      </c>
      <c r="R329" t="s">
        <v>3334</v>
      </c>
    </row>
    <row r="330" spans="1:18">
      <c r="A330" t="s">
        <v>347</v>
      </c>
      <c r="B330" t="s">
        <v>701</v>
      </c>
      <c r="C330" t="s">
        <v>759</v>
      </c>
      <c r="D330" t="b">
        <v>1</v>
      </c>
      <c r="E330" t="b">
        <v>0</v>
      </c>
      <c r="F330" t="b">
        <v>0</v>
      </c>
      <c r="G330" t="b">
        <v>0</v>
      </c>
      <c r="H330" t="b">
        <v>0</v>
      </c>
      <c r="I330" t="b">
        <v>0</v>
      </c>
      <c r="J330" t="b">
        <v>0</v>
      </c>
      <c r="K330" t="b">
        <v>0</v>
      </c>
      <c r="L330" t="b">
        <v>0</v>
      </c>
      <c r="M330" t="s">
        <v>1059</v>
      </c>
      <c r="N330" t="s">
        <v>1524</v>
      </c>
      <c r="O330" t="s">
        <v>1986</v>
      </c>
      <c r="P330" t="s">
        <v>2447</v>
      </c>
      <c r="Q330" s="6" t="s">
        <v>2910</v>
      </c>
      <c r="R330" t="s">
        <v>3335</v>
      </c>
    </row>
    <row r="331" spans="1:18">
      <c r="A331" t="s">
        <v>348</v>
      </c>
      <c r="B331" t="s">
        <v>702</v>
      </c>
      <c r="C331" t="s">
        <v>759</v>
      </c>
      <c r="D331" t="b">
        <v>1</v>
      </c>
      <c r="E331" t="b">
        <v>0</v>
      </c>
      <c r="F331" t="b">
        <v>0</v>
      </c>
      <c r="G331" t="b">
        <v>0</v>
      </c>
      <c r="H331" t="b">
        <v>0</v>
      </c>
      <c r="I331" t="b">
        <v>0</v>
      </c>
      <c r="J331" t="b">
        <v>0</v>
      </c>
      <c r="K331" t="b">
        <v>0</v>
      </c>
      <c r="L331" t="b">
        <v>0</v>
      </c>
      <c r="M331" t="s">
        <v>1060</v>
      </c>
      <c r="N331" t="s">
        <v>1525</v>
      </c>
      <c r="O331" t="s">
        <v>1987</v>
      </c>
      <c r="P331" t="s">
        <v>2448</v>
      </c>
      <c r="Q331" s="6" t="s">
        <v>2911</v>
      </c>
      <c r="R331" t="s">
        <v>3336</v>
      </c>
    </row>
    <row r="332" spans="1:18">
      <c r="A332" t="s">
        <v>349</v>
      </c>
      <c r="B332" t="s">
        <v>703</v>
      </c>
      <c r="C332" t="s">
        <v>759</v>
      </c>
      <c r="D332" t="b">
        <v>1</v>
      </c>
      <c r="E332" t="b">
        <v>0</v>
      </c>
      <c r="F332" t="b">
        <v>0</v>
      </c>
      <c r="G332" t="b">
        <v>0</v>
      </c>
      <c r="H332" t="b">
        <v>0</v>
      </c>
      <c r="I332" t="b">
        <v>0</v>
      </c>
      <c r="J332" t="b">
        <v>0</v>
      </c>
      <c r="K332" t="b">
        <v>0</v>
      </c>
      <c r="L332" t="b">
        <v>0</v>
      </c>
      <c r="M332" t="s">
        <v>1061</v>
      </c>
      <c r="N332" t="s">
        <v>1526</v>
      </c>
      <c r="O332" t="s">
        <v>1988</v>
      </c>
      <c r="P332" t="s">
        <v>2449</v>
      </c>
      <c r="Q332" s="6" t="s">
        <v>2912</v>
      </c>
      <c r="R332" t="s">
        <v>3337</v>
      </c>
    </row>
    <row r="333" spans="1:18">
      <c r="A333" t="s">
        <v>350</v>
      </c>
      <c r="B333" t="s">
        <v>686</v>
      </c>
      <c r="C333" t="s">
        <v>759</v>
      </c>
      <c r="D333" t="b">
        <v>1</v>
      </c>
      <c r="E333" t="b">
        <v>0</v>
      </c>
      <c r="F333" t="b">
        <v>0</v>
      </c>
      <c r="G333" t="b">
        <v>0</v>
      </c>
      <c r="H333" t="b">
        <v>0</v>
      </c>
      <c r="I333" t="b">
        <v>0</v>
      </c>
      <c r="J333" t="b">
        <v>0</v>
      </c>
      <c r="K333" t="b">
        <v>0</v>
      </c>
      <c r="L333" t="b">
        <v>0</v>
      </c>
      <c r="M333" t="s">
        <v>1062</v>
      </c>
      <c r="N333" t="s">
        <v>1527</v>
      </c>
      <c r="O333" t="s">
        <v>1989</v>
      </c>
      <c r="P333" t="s">
        <v>2450</v>
      </c>
      <c r="Q333" s="6" t="s">
        <v>2913</v>
      </c>
      <c r="R333" t="s">
        <v>3338</v>
      </c>
    </row>
    <row r="334" spans="1:18">
      <c r="A334" t="s">
        <v>351</v>
      </c>
      <c r="B334" t="s">
        <v>582</v>
      </c>
      <c r="C334" t="s">
        <v>760</v>
      </c>
      <c r="D334" t="b">
        <v>1</v>
      </c>
      <c r="E334" t="b">
        <v>0</v>
      </c>
      <c r="F334" t="b">
        <v>0</v>
      </c>
      <c r="G334" t="b">
        <v>0</v>
      </c>
      <c r="H334" t="b">
        <v>0</v>
      </c>
      <c r="I334" t="b">
        <v>0</v>
      </c>
      <c r="J334" t="b">
        <v>0</v>
      </c>
      <c r="K334" t="b">
        <v>0</v>
      </c>
      <c r="L334" t="b">
        <v>0</v>
      </c>
      <c r="M334" t="s">
        <v>1063</v>
      </c>
      <c r="N334" t="s">
        <v>1528</v>
      </c>
      <c r="O334" t="s">
        <v>1990</v>
      </c>
      <c r="P334" t="s">
        <v>2451</v>
      </c>
      <c r="Q334" s="6" t="s">
        <v>2914</v>
      </c>
      <c r="R334" t="s">
        <v>3339</v>
      </c>
    </row>
    <row r="335" spans="1:18">
      <c r="A335" t="s">
        <v>352</v>
      </c>
      <c r="B335" t="s">
        <v>704</v>
      </c>
      <c r="C335" t="s">
        <v>760</v>
      </c>
      <c r="D335" t="b">
        <v>1</v>
      </c>
      <c r="E335" t="b">
        <v>0</v>
      </c>
      <c r="F335" t="b">
        <v>0</v>
      </c>
      <c r="G335" t="b">
        <v>0</v>
      </c>
      <c r="H335" t="b">
        <v>0</v>
      </c>
      <c r="I335" t="b">
        <v>0</v>
      </c>
      <c r="J335" t="b">
        <v>1</v>
      </c>
      <c r="K335" t="b">
        <v>0</v>
      </c>
      <c r="L335" t="b">
        <v>0</v>
      </c>
      <c r="M335" t="s">
        <v>1064</v>
      </c>
      <c r="N335" t="s">
        <v>1529</v>
      </c>
      <c r="O335" t="s">
        <v>1991</v>
      </c>
      <c r="P335" t="s">
        <v>2452</v>
      </c>
      <c r="Q335" s="6" t="s">
        <v>2915</v>
      </c>
      <c r="R335" t="s">
        <v>3340</v>
      </c>
    </row>
    <row r="336" spans="1:18">
      <c r="A336" t="s">
        <v>353</v>
      </c>
      <c r="B336" t="s">
        <v>513</v>
      </c>
      <c r="C336" t="s">
        <v>760</v>
      </c>
      <c r="D336" t="b">
        <v>1</v>
      </c>
      <c r="E336" t="b">
        <v>0</v>
      </c>
      <c r="F336" t="b">
        <v>0</v>
      </c>
      <c r="G336" t="b">
        <v>0</v>
      </c>
      <c r="H336" t="b">
        <v>0</v>
      </c>
      <c r="I336" t="b">
        <v>0</v>
      </c>
      <c r="J336" t="b">
        <v>0</v>
      </c>
      <c r="K336" t="b">
        <v>0</v>
      </c>
      <c r="L336" t="b">
        <v>0</v>
      </c>
      <c r="M336" t="s">
        <v>1065</v>
      </c>
      <c r="N336" t="s">
        <v>1530</v>
      </c>
      <c r="O336" t="s">
        <v>1992</v>
      </c>
      <c r="P336" t="s">
        <v>2453</v>
      </c>
      <c r="Q336" s="6" t="s">
        <v>2916</v>
      </c>
      <c r="R336" t="s">
        <v>3341</v>
      </c>
    </row>
    <row r="337" spans="1:18">
      <c r="A337" t="s">
        <v>354</v>
      </c>
      <c r="B337" t="s">
        <v>705</v>
      </c>
      <c r="C337" t="s">
        <v>760</v>
      </c>
      <c r="D337" t="b">
        <v>1</v>
      </c>
      <c r="E337" t="b">
        <v>0</v>
      </c>
      <c r="F337" t="b">
        <v>0</v>
      </c>
      <c r="G337" t="b">
        <v>0</v>
      </c>
      <c r="H337" t="b">
        <v>0</v>
      </c>
      <c r="I337" t="b">
        <v>0</v>
      </c>
      <c r="J337" t="b">
        <v>0</v>
      </c>
      <c r="K337" t="b">
        <v>0</v>
      </c>
      <c r="L337" t="b">
        <v>0</v>
      </c>
      <c r="M337" t="s">
        <v>1066</v>
      </c>
      <c r="N337" t="s">
        <v>1531</v>
      </c>
      <c r="O337" t="s">
        <v>1993</v>
      </c>
      <c r="P337" t="s">
        <v>2454</v>
      </c>
      <c r="Q337" s="6" t="s">
        <v>2917</v>
      </c>
      <c r="R337" t="s">
        <v>3342</v>
      </c>
    </row>
    <row r="338" spans="1:18">
      <c r="A338" t="s">
        <v>355</v>
      </c>
      <c r="B338" t="s">
        <v>706</v>
      </c>
      <c r="C338" t="s">
        <v>760</v>
      </c>
      <c r="D338" t="b">
        <v>1</v>
      </c>
      <c r="E338" t="b">
        <v>0</v>
      </c>
      <c r="F338" t="b">
        <v>0</v>
      </c>
      <c r="G338" t="b">
        <v>0</v>
      </c>
      <c r="H338" t="b">
        <v>0</v>
      </c>
      <c r="I338" t="b">
        <v>0</v>
      </c>
      <c r="J338" t="b">
        <v>0</v>
      </c>
      <c r="K338" t="b">
        <v>0</v>
      </c>
      <c r="L338" t="b">
        <v>0</v>
      </c>
      <c r="M338" t="s">
        <v>1067</v>
      </c>
      <c r="N338" t="s">
        <v>1532</v>
      </c>
      <c r="O338" t="s">
        <v>1994</v>
      </c>
      <c r="P338" t="s">
        <v>2455</v>
      </c>
      <c r="Q338" s="6" t="s">
        <v>2918</v>
      </c>
      <c r="R338" t="s">
        <v>3343</v>
      </c>
    </row>
    <row r="339" spans="1:18">
      <c r="A339" t="s">
        <v>356</v>
      </c>
      <c r="B339" t="s">
        <v>667</v>
      </c>
      <c r="C339" t="s">
        <v>760</v>
      </c>
      <c r="D339" t="b">
        <v>1</v>
      </c>
      <c r="E339" t="b">
        <v>0</v>
      </c>
      <c r="F339" t="b">
        <v>0</v>
      </c>
      <c r="G339" t="b">
        <v>0</v>
      </c>
      <c r="H339" t="b">
        <v>0</v>
      </c>
      <c r="I339" t="b">
        <v>0</v>
      </c>
      <c r="J339" t="b">
        <v>0</v>
      </c>
      <c r="K339" t="b">
        <v>0</v>
      </c>
      <c r="L339" t="b">
        <v>0</v>
      </c>
      <c r="M339" t="s">
        <v>1068</v>
      </c>
      <c r="N339" t="s">
        <v>1533</v>
      </c>
      <c r="O339" t="s">
        <v>1995</v>
      </c>
      <c r="P339" t="s">
        <v>2456</v>
      </c>
      <c r="Q339" s="6" t="s">
        <v>2919</v>
      </c>
      <c r="R339" t="s">
        <v>3344</v>
      </c>
    </row>
    <row r="340" spans="1:18">
      <c r="A340" t="s">
        <v>357</v>
      </c>
      <c r="B340" t="s">
        <v>707</v>
      </c>
      <c r="C340" t="s">
        <v>760</v>
      </c>
      <c r="D340" t="b">
        <v>1</v>
      </c>
      <c r="E340" t="b">
        <v>0</v>
      </c>
      <c r="F340" t="b">
        <v>0</v>
      </c>
      <c r="G340" t="b">
        <v>0</v>
      </c>
      <c r="H340" t="b">
        <v>0</v>
      </c>
      <c r="I340" t="b">
        <v>0</v>
      </c>
      <c r="J340" t="b">
        <v>0</v>
      </c>
      <c r="K340" t="b">
        <v>0</v>
      </c>
      <c r="L340" t="b">
        <v>0</v>
      </c>
      <c r="M340" t="s">
        <v>1069</v>
      </c>
      <c r="N340" t="s">
        <v>1534</v>
      </c>
      <c r="O340" t="s">
        <v>1996</v>
      </c>
      <c r="P340" t="s">
        <v>2457</v>
      </c>
      <c r="Q340" s="6" t="s">
        <v>2920</v>
      </c>
      <c r="R340" t="s">
        <v>3345</v>
      </c>
    </row>
    <row r="341" spans="1:18">
      <c r="A341" t="s">
        <v>358</v>
      </c>
      <c r="B341" t="s">
        <v>562</v>
      </c>
      <c r="C341" t="s">
        <v>760</v>
      </c>
      <c r="D341" t="b">
        <v>1</v>
      </c>
      <c r="E341" t="b">
        <v>0</v>
      </c>
      <c r="F341" t="b">
        <v>0</v>
      </c>
      <c r="G341" t="b">
        <v>0</v>
      </c>
      <c r="H341" t="b">
        <v>0</v>
      </c>
      <c r="I341" t="b">
        <v>0</v>
      </c>
      <c r="J341" t="b">
        <v>0</v>
      </c>
      <c r="K341" t="b">
        <v>0</v>
      </c>
      <c r="L341" t="b">
        <v>0</v>
      </c>
      <c r="M341" t="s">
        <v>1070</v>
      </c>
      <c r="N341" t="s">
        <v>1535</v>
      </c>
      <c r="O341" t="s">
        <v>1997</v>
      </c>
      <c r="P341" t="s">
        <v>2458</v>
      </c>
      <c r="Q341" s="6" t="s">
        <v>2921</v>
      </c>
      <c r="R341" t="s">
        <v>3346</v>
      </c>
    </row>
    <row r="342" spans="1:18">
      <c r="A342" t="s">
        <v>359</v>
      </c>
      <c r="B342" t="s">
        <v>708</v>
      </c>
      <c r="C342" t="s">
        <v>760</v>
      </c>
      <c r="D342" t="b">
        <v>1</v>
      </c>
      <c r="E342" t="b">
        <v>0</v>
      </c>
      <c r="F342" t="b">
        <v>0</v>
      </c>
      <c r="G342" t="b">
        <v>0</v>
      </c>
      <c r="H342" t="b">
        <v>0</v>
      </c>
      <c r="I342" t="b">
        <v>0</v>
      </c>
      <c r="J342" t="b">
        <v>0</v>
      </c>
      <c r="K342" t="b">
        <v>0</v>
      </c>
      <c r="L342" t="b">
        <v>0</v>
      </c>
      <c r="M342" t="s">
        <v>1071</v>
      </c>
      <c r="N342" t="s">
        <v>1536</v>
      </c>
      <c r="O342" t="s">
        <v>1998</v>
      </c>
      <c r="P342" t="s">
        <v>2459</v>
      </c>
      <c r="Q342" s="6" t="s">
        <v>2922</v>
      </c>
      <c r="R342" t="s">
        <v>3347</v>
      </c>
    </row>
    <row r="343" spans="1:18">
      <c r="A343" t="s">
        <v>360</v>
      </c>
      <c r="B343" t="s">
        <v>549</v>
      </c>
      <c r="C343" t="s">
        <v>760</v>
      </c>
      <c r="D343" t="b">
        <v>1</v>
      </c>
      <c r="E343" t="b">
        <v>0</v>
      </c>
      <c r="F343" t="b">
        <v>0</v>
      </c>
      <c r="G343" t="b">
        <v>0</v>
      </c>
      <c r="H343" t="b">
        <v>0</v>
      </c>
      <c r="I343" t="b">
        <v>0</v>
      </c>
      <c r="J343" t="b">
        <v>0</v>
      </c>
      <c r="K343" t="b">
        <v>0</v>
      </c>
      <c r="L343" t="b">
        <v>0</v>
      </c>
      <c r="M343" t="s">
        <v>1072</v>
      </c>
      <c r="N343" t="s">
        <v>1537</v>
      </c>
      <c r="O343" t="s">
        <v>1999</v>
      </c>
      <c r="P343" t="s">
        <v>2460</v>
      </c>
      <c r="Q343" s="6" t="s">
        <v>2923</v>
      </c>
      <c r="R343" t="s">
        <v>3348</v>
      </c>
    </row>
    <row r="344" spans="1:18">
      <c r="A344" t="s">
        <v>361</v>
      </c>
      <c r="B344" t="s">
        <v>668</v>
      </c>
      <c r="C344" t="s">
        <v>760</v>
      </c>
      <c r="D344" t="b">
        <v>1</v>
      </c>
      <c r="E344" t="b">
        <v>0</v>
      </c>
      <c r="F344" t="b">
        <v>0</v>
      </c>
      <c r="G344" t="b">
        <v>0</v>
      </c>
      <c r="H344" t="b">
        <v>0</v>
      </c>
      <c r="I344" t="b">
        <v>0</v>
      </c>
      <c r="J344" t="b">
        <v>0</v>
      </c>
      <c r="K344" t="b">
        <v>0</v>
      </c>
      <c r="L344" t="b">
        <v>0</v>
      </c>
      <c r="M344" t="s">
        <v>1073</v>
      </c>
      <c r="N344" t="s">
        <v>1538</v>
      </c>
      <c r="O344" t="s">
        <v>2000</v>
      </c>
      <c r="P344" t="s">
        <v>2461</v>
      </c>
      <c r="Q344" s="6" t="s">
        <v>2924</v>
      </c>
      <c r="R344" t="s">
        <v>3349</v>
      </c>
    </row>
    <row r="345" spans="1:18">
      <c r="A345" t="s">
        <v>362</v>
      </c>
      <c r="B345" t="s">
        <v>707</v>
      </c>
      <c r="C345" t="s">
        <v>760</v>
      </c>
      <c r="D345" t="b">
        <v>1</v>
      </c>
      <c r="E345" t="b">
        <v>0</v>
      </c>
      <c r="F345" t="b">
        <v>0</v>
      </c>
      <c r="G345" t="b">
        <v>0</v>
      </c>
      <c r="H345" t="b">
        <v>0</v>
      </c>
      <c r="I345" t="b">
        <v>0</v>
      </c>
      <c r="J345" t="b">
        <v>0</v>
      </c>
      <c r="K345" t="b">
        <v>0</v>
      </c>
      <c r="L345" t="b">
        <v>0</v>
      </c>
      <c r="M345" t="s">
        <v>1074</v>
      </c>
      <c r="N345" t="s">
        <v>1539</v>
      </c>
      <c r="O345" t="s">
        <v>2001</v>
      </c>
      <c r="P345" t="s">
        <v>2462</v>
      </c>
      <c r="Q345" s="6" t="s">
        <v>2925</v>
      </c>
      <c r="R345" t="s">
        <v>3350</v>
      </c>
    </row>
    <row r="346" spans="1:18">
      <c r="A346" t="s">
        <v>363</v>
      </c>
      <c r="B346" t="s">
        <v>562</v>
      </c>
      <c r="C346" t="s">
        <v>760</v>
      </c>
      <c r="D346" t="b">
        <v>1</v>
      </c>
      <c r="E346" t="b">
        <v>0</v>
      </c>
      <c r="F346" t="b">
        <v>0</v>
      </c>
      <c r="G346" t="b">
        <v>0</v>
      </c>
      <c r="H346" t="b">
        <v>0</v>
      </c>
      <c r="I346" t="b">
        <v>0</v>
      </c>
      <c r="J346" t="b">
        <v>0</v>
      </c>
      <c r="K346" t="b">
        <v>0</v>
      </c>
      <c r="L346" t="b">
        <v>0</v>
      </c>
      <c r="M346" t="s">
        <v>1075</v>
      </c>
      <c r="N346" t="s">
        <v>1540</v>
      </c>
      <c r="O346" t="s">
        <v>2002</v>
      </c>
      <c r="P346" t="s">
        <v>2463</v>
      </c>
      <c r="Q346" s="6" t="s">
        <v>2926</v>
      </c>
      <c r="R346" t="s">
        <v>3351</v>
      </c>
    </row>
    <row r="347" spans="1:18">
      <c r="A347" t="s">
        <v>364</v>
      </c>
      <c r="B347" t="s">
        <v>585</v>
      </c>
      <c r="C347" t="s">
        <v>760</v>
      </c>
      <c r="D347" t="b">
        <v>1</v>
      </c>
      <c r="E347" t="b">
        <v>0</v>
      </c>
      <c r="F347" t="b">
        <v>0</v>
      </c>
      <c r="G347" t="b">
        <v>0</v>
      </c>
      <c r="H347" t="b">
        <v>0</v>
      </c>
      <c r="I347" t="b">
        <v>0</v>
      </c>
      <c r="J347" t="b">
        <v>0</v>
      </c>
      <c r="K347" t="b">
        <v>0</v>
      </c>
      <c r="L347" t="b">
        <v>0</v>
      </c>
      <c r="M347" t="s">
        <v>1076</v>
      </c>
      <c r="N347" t="s">
        <v>1541</v>
      </c>
      <c r="O347" t="s">
        <v>2003</v>
      </c>
      <c r="P347" t="s">
        <v>2464</v>
      </c>
      <c r="Q347" s="6" t="s">
        <v>2927</v>
      </c>
      <c r="R347" t="s">
        <v>3352</v>
      </c>
    </row>
    <row r="348" spans="1:18">
      <c r="A348" t="s">
        <v>365</v>
      </c>
      <c r="B348" t="s">
        <v>709</v>
      </c>
      <c r="C348" t="s">
        <v>760</v>
      </c>
      <c r="D348" t="b">
        <v>1</v>
      </c>
      <c r="E348" t="b">
        <v>0</v>
      </c>
      <c r="F348" t="b">
        <v>0</v>
      </c>
      <c r="G348" t="b">
        <v>0</v>
      </c>
      <c r="H348" t="b">
        <v>0</v>
      </c>
      <c r="I348" t="b">
        <v>0</v>
      </c>
      <c r="J348" t="b">
        <v>0</v>
      </c>
      <c r="K348" t="b">
        <v>0</v>
      </c>
      <c r="L348" t="b">
        <v>0</v>
      </c>
      <c r="M348" t="s">
        <v>1077</v>
      </c>
      <c r="N348" t="s">
        <v>1542</v>
      </c>
      <c r="O348" t="s">
        <v>2004</v>
      </c>
      <c r="P348" t="s">
        <v>2465</v>
      </c>
      <c r="Q348" s="6" t="s">
        <v>2928</v>
      </c>
      <c r="R348" t="s">
        <v>3353</v>
      </c>
    </row>
    <row r="349" spans="1:18">
      <c r="A349" t="s">
        <v>366</v>
      </c>
      <c r="B349" t="s">
        <v>710</v>
      </c>
      <c r="C349" t="s">
        <v>760</v>
      </c>
      <c r="D349" t="b">
        <v>1</v>
      </c>
      <c r="E349" t="b">
        <v>0</v>
      </c>
      <c r="F349" t="b">
        <v>0</v>
      </c>
      <c r="G349" t="b">
        <v>0</v>
      </c>
      <c r="H349" t="b">
        <v>0</v>
      </c>
      <c r="I349" t="b">
        <v>0</v>
      </c>
      <c r="J349" t="b">
        <v>0</v>
      </c>
      <c r="K349" t="b">
        <v>0</v>
      </c>
      <c r="L349" t="b">
        <v>0</v>
      </c>
      <c r="M349" t="s">
        <v>1078</v>
      </c>
      <c r="N349" t="s">
        <v>1543</v>
      </c>
      <c r="O349" t="s">
        <v>2005</v>
      </c>
      <c r="P349" t="s">
        <v>2466</v>
      </c>
      <c r="Q349" s="6" t="s">
        <v>2929</v>
      </c>
      <c r="R349" t="s">
        <v>3354</v>
      </c>
    </row>
    <row r="350" spans="1:18">
      <c r="A350" t="s">
        <v>367</v>
      </c>
      <c r="B350" t="s">
        <v>711</v>
      </c>
      <c r="C350" t="s">
        <v>760</v>
      </c>
      <c r="D350" t="b">
        <v>1</v>
      </c>
      <c r="E350" t="b">
        <v>0</v>
      </c>
      <c r="F350" t="b">
        <v>0</v>
      </c>
      <c r="G350" t="b">
        <v>0</v>
      </c>
      <c r="H350" t="b">
        <v>0</v>
      </c>
      <c r="I350" t="b">
        <v>0</v>
      </c>
      <c r="J350" t="b">
        <v>0</v>
      </c>
      <c r="K350" t="b">
        <v>0</v>
      </c>
      <c r="L350" t="b">
        <v>0</v>
      </c>
      <c r="M350" t="s">
        <v>1079</v>
      </c>
      <c r="N350" t="s">
        <v>1544</v>
      </c>
      <c r="O350" t="s">
        <v>2006</v>
      </c>
      <c r="P350" t="s">
        <v>2467</v>
      </c>
      <c r="Q350" s="6" t="s">
        <v>2930</v>
      </c>
      <c r="R350" t="s">
        <v>3355</v>
      </c>
    </row>
    <row r="351" spans="1:18">
      <c r="A351" t="s">
        <v>368</v>
      </c>
      <c r="B351" t="s">
        <v>712</v>
      </c>
      <c r="C351" t="s">
        <v>760</v>
      </c>
      <c r="D351" t="b">
        <v>1</v>
      </c>
      <c r="E351" t="b">
        <v>0</v>
      </c>
      <c r="F351" t="b">
        <v>0</v>
      </c>
      <c r="G351" t="b">
        <v>0</v>
      </c>
      <c r="H351" t="b">
        <v>0</v>
      </c>
      <c r="I351" t="b">
        <v>0</v>
      </c>
      <c r="J351" t="b">
        <v>1</v>
      </c>
      <c r="K351" t="b">
        <v>0</v>
      </c>
      <c r="L351" t="b">
        <v>0</v>
      </c>
      <c r="M351" t="s">
        <v>1080</v>
      </c>
      <c r="N351" t="s">
        <v>1545</v>
      </c>
      <c r="O351" t="s">
        <v>2007</v>
      </c>
      <c r="P351" t="s">
        <v>2468</v>
      </c>
      <c r="Q351" s="6" t="s">
        <v>2931</v>
      </c>
      <c r="R351" t="s">
        <v>3356</v>
      </c>
    </row>
    <row r="352" spans="1:18">
      <c r="A352" t="s">
        <v>369</v>
      </c>
      <c r="B352" t="s">
        <v>704</v>
      </c>
      <c r="C352" t="s">
        <v>760</v>
      </c>
      <c r="D352" t="b">
        <v>1</v>
      </c>
      <c r="E352" t="b">
        <v>0</v>
      </c>
      <c r="F352" t="b">
        <v>0</v>
      </c>
      <c r="G352" t="b">
        <v>0</v>
      </c>
      <c r="H352" t="b">
        <v>0</v>
      </c>
      <c r="I352" t="b">
        <v>0</v>
      </c>
      <c r="J352" t="b">
        <v>0</v>
      </c>
      <c r="K352" t="b">
        <v>0</v>
      </c>
      <c r="L352" t="b">
        <v>1</v>
      </c>
      <c r="M352" t="s">
        <v>1081</v>
      </c>
      <c r="N352" t="s">
        <v>1546</v>
      </c>
      <c r="O352" t="s">
        <v>2008</v>
      </c>
      <c r="P352" t="s">
        <v>2469</v>
      </c>
      <c r="Q352" s="6" t="s">
        <v>2932</v>
      </c>
      <c r="R352" t="s">
        <v>3357</v>
      </c>
    </row>
    <row r="353" spans="1:18">
      <c r="A353" t="s">
        <v>370</v>
      </c>
      <c r="B353" t="s">
        <v>575</v>
      </c>
      <c r="C353" t="s">
        <v>760</v>
      </c>
      <c r="D353" t="b">
        <v>1</v>
      </c>
      <c r="E353" t="b">
        <v>0</v>
      </c>
      <c r="F353" t="b">
        <v>0</v>
      </c>
      <c r="G353" t="b">
        <v>0</v>
      </c>
      <c r="H353" t="b">
        <v>0</v>
      </c>
      <c r="I353" t="b">
        <v>0</v>
      </c>
      <c r="J353" t="b">
        <v>0</v>
      </c>
      <c r="K353" t="b">
        <v>0</v>
      </c>
      <c r="L353" t="b">
        <v>0</v>
      </c>
      <c r="M353" t="s">
        <v>1082</v>
      </c>
      <c r="N353" t="s">
        <v>1547</v>
      </c>
      <c r="O353" t="s">
        <v>2009</v>
      </c>
      <c r="P353" t="s">
        <v>2470</v>
      </c>
      <c r="Q353" s="6" t="s">
        <v>2933</v>
      </c>
      <c r="R353" t="s">
        <v>3358</v>
      </c>
    </row>
    <row r="354" spans="1:18">
      <c r="A354" t="s">
        <v>371</v>
      </c>
      <c r="B354" t="s">
        <v>713</v>
      </c>
      <c r="C354" t="s">
        <v>760</v>
      </c>
      <c r="D354" t="b">
        <v>1</v>
      </c>
      <c r="E354" t="b">
        <v>0</v>
      </c>
      <c r="F354" t="b">
        <v>0</v>
      </c>
      <c r="G354" t="b">
        <v>0</v>
      </c>
      <c r="H354" t="b">
        <v>0</v>
      </c>
      <c r="I354" t="b">
        <v>0</v>
      </c>
      <c r="J354" t="b">
        <v>1</v>
      </c>
      <c r="K354" t="b">
        <v>0</v>
      </c>
      <c r="L354" t="b">
        <v>0</v>
      </c>
      <c r="M354" t="s">
        <v>1083</v>
      </c>
      <c r="N354" t="s">
        <v>1548</v>
      </c>
      <c r="O354" t="s">
        <v>2010</v>
      </c>
      <c r="P354" t="s">
        <v>2471</v>
      </c>
      <c r="Q354" s="6" t="s">
        <v>2934</v>
      </c>
      <c r="R354" t="s">
        <v>3359</v>
      </c>
    </row>
    <row r="355" spans="1:18">
      <c r="A355" t="s">
        <v>372</v>
      </c>
      <c r="B355" t="s">
        <v>638</v>
      </c>
      <c r="C355" t="s">
        <v>760</v>
      </c>
      <c r="D355" t="b">
        <v>1</v>
      </c>
      <c r="E355" t="b">
        <v>0</v>
      </c>
      <c r="F355" t="b">
        <v>0</v>
      </c>
      <c r="G355" t="b">
        <v>0</v>
      </c>
      <c r="H355" t="b">
        <v>0</v>
      </c>
      <c r="I355" t="b">
        <v>0</v>
      </c>
      <c r="J355" t="b">
        <v>0</v>
      </c>
      <c r="K355" t="b">
        <v>0</v>
      </c>
      <c r="L355" t="b">
        <v>0</v>
      </c>
      <c r="M355" t="s">
        <v>1084</v>
      </c>
      <c r="N355" t="s">
        <v>1549</v>
      </c>
      <c r="O355" t="s">
        <v>2011</v>
      </c>
      <c r="P355" t="s">
        <v>2472</v>
      </c>
      <c r="Q355" s="6" t="s">
        <v>2935</v>
      </c>
      <c r="R355" t="s">
        <v>3360</v>
      </c>
    </row>
    <row r="356" spans="1:18">
      <c r="A356" t="s">
        <v>373</v>
      </c>
      <c r="B356" t="s">
        <v>539</v>
      </c>
      <c r="C356" t="s">
        <v>760</v>
      </c>
      <c r="D356" t="b">
        <v>1</v>
      </c>
      <c r="E356" t="b">
        <v>0</v>
      </c>
      <c r="F356" t="b">
        <v>0</v>
      </c>
      <c r="G356" t="b">
        <v>0</v>
      </c>
      <c r="H356" t="b">
        <v>0</v>
      </c>
      <c r="I356" t="b">
        <v>0</v>
      </c>
      <c r="J356" t="b">
        <v>0</v>
      </c>
      <c r="K356" t="b">
        <v>0</v>
      </c>
      <c r="L356" t="b">
        <v>0</v>
      </c>
      <c r="M356" t="s">
        <v>1085</v>
      </c>
      <c r="N356" t="s">
        <v>1550</v>
      </c>
      <c r="O356" t="s">
        <v>2012</v>
      </c>
      <c r="P356" t="s">
        <v>2473</v>
      </c>
      <c r="Q356" s="6" t="s">
        <v>2936</v>
      </c>
      <c r="R356" t="s">
        <v>3361</v>
      </c>
    </row>
    <row r="357" spans="1:18">
      <c r="A357" t="s">
        <v>374</v>
      </c>
      <c r="B357" t="s">
        <v>714</v>
      </c>
      <c r="C357" t="s">
        <v>760</v>
      </c>
      <c r="D357" t="b">
        <v>1</v>
      </c>
      <c r="E357" t="b">
        <v>0</v>
      </c>
      <c r="F357" t="b">
        <v>0</v>
      </c>
      <c r="G357" t="b">
        <v>0</v>
      </c>
      <c r="H357" t="b">
        <v>0</v>
      </c>
      <c r="I357" t="b">
        <v>0</v>
      </c>
      <c r="J357" t="b">
        <v>0</v>
      </c>
      <c r="K357" t="b">
        <v>0</v>
      </c>
      <c r="L357" t="b">
        <v>0</v>
      </c>
      <c r="M357" t="s">
        <v>1086</v>
      </c>
      <c r="N357" t="s">
        <v>1551</v>
      </c>
      <c r="O357" t="s">
        <v>2013</v>
      </c>
      <c r="P357" t="s">
        <v>2474</v>
      </c>
      <c r="Q357" s="6" t="s">
        <v>2937</v>
      </c>
      <c r="R357" t="s">
        <v>3362</v>
      </c>
    </row>
    <row r="358" spans="1:18">
      <c r="A358" t="s">
        <v>375</v>
      </c>
      <c r="B358" t="s">
        <v>638</v>
      </c>
      <c r="C358" t="s">
        <v>760</v>
      </c>
      <c r="D358" t="b">
        <v>1</v>
      </c>
      <c r="E358" t="b">
        <v>0</v>
      </c>
      <c r="F358" t="b">
        <v>0</v>
      </c>
      <c r="G358" t="b">
        <v>0</v>
      </c>
      <c r="H358" t="b">
        <v>0</v>
      </c>
      <c r="I358" t="b">
        <v>0</v>
      </c>
      <c r="J358" t="b">
        <v>0</v>
      </c>
      <c r="K358" t="b">
        <v>0</v>
      </c>
      <c r="L358" t="b">
        <v>0</v>
      </c>
      <c r="M358" t="s">
        <v>1087</v>
      </c>
      <c r="N358" t="s">
        <v>1552</v>
      </c>
      <c r="O358" t="s">
        <v>2014</v>
      </c>
      <c r="P358" t="s">
        <v>2475</v>
      </c>
      <c r="Q358" s="6" t="s">
        <v>2938</v>
      </c>
      <c r="R358" t="s">
        <v>3363</v>
      </c>
    </row>
    <row r="359" spans="1:18">
      <c r="A359" t="s">
        <v>376</v>
      </c>
      <c r="B359" t="s">
        <v>554</v>
      </c>
      <c r="C359" t="s">
        <v>761</v>
      </c>
      <c r="D359" t="b">
        <v>1</v>
      </c>
      <c r="E359" t="b">
        <v>0</v>
      </c>
      <c r="F359" t="b">
        <v>0</v>
      </c>
      <c r="G359" t="b">
        <v>0</v>
      </c>
      <c r="H359" t="b">
        <v>0</v>
      </c>
      <c r="I359" t="b">
        <v>0</v>
      </c>
      <c r="J359" t="b">
        <v>0</v>
      </c>
      <c r="K359" t="b">
        <v>0</v>
      </c>
      <c r="L359" t="b">
        <v>0</v>
      </c>
      <c r="M359" t="s">
        <v>1088</v>
      </c>
      <c r="N359" t="s">
        <v>1553</v>
      </c>
      <c r="O359" t="s">
        <v>2015</v>
      </c>
      <c r="P359" t="s">
        <v>2476</v>
      </c>
      <c r="Q359" s="6" t="s">
        <v>2939</v>
      </c>
      <c r="R359" t="s">
        <v>3364</v>
      </c>
    </row>
    <row r="360" spans="1:18">
      <c r="A360" t="s">
        <v>377</v>
      </c>
      <c r="B360" t="s">
        <v>514</v>
      </c>
      <c r="C360" t="s">
        <v>761</v>
      </c>
      <c r="D360" t="b">
        <v>1</v>
      </c>
      <c r="E360" t="b">
        <v>0</v>
      </c>
      <c r="F360" t="b">
        <v>0</v>
      </c>
      <c r="G360" t="b">
        <v>0</v>
      </c>
      <c r="H360" t="b">
        <v>0</v>
      </c>
      <c r="I360" t="b">
        <v>0</v>
      </c>
      <c r="J360" t="b">
        <v>0</v>
      </c>
      <c r="K360" t="b">
        <v>0</v>
      </c>
      <c r="L360" t="b">
        <v>0</v>
      </c>
      <c r="M360" t="s">
        <v>1089</v>
      </c>
      <c r="N360" t="s">
        <v>1554</v>
      </c>
      <c r="O360" t="s">
        <v>2016</v>
      </c>
      <c r="P360" t="s">
        <v>2477</v>
      </c>
      <c r="Q360" s="6" t="s">
        <v>2940</v>
      </c>
      <c r="R360" t="s">
        <v>3365</v>
      </c>
    </row>
    <row r="361" spans="1:18">
      <c r="A361" t="s">
        <v>378</v>
      </c>
      <c r="B361" t="s">
        <v>693</v>
      </c>
      <c r="C361" t="s">
        <v>761</v>
      </c>
      <c r="D361" t="b">
        <v>1</v>
      </c>
      <c r="E361" t="b">
        <v>0</v>
      </c>
      <c r="F361" t="b">
        <v>0</v>
      </c>
      <c r="G361" t="b">
        <v>0</v>
      </c>
      <c r="H361" t="b">
        <v>0</v>
      </c>
      <c r="I361" t="b">
        <v>0</v>
      </c>
      <c r="J361" t="b">
        <v>0</v>
      </c>
      <c r="K361" t="b">
        <v>0</v>
      </c>
      <c r="L361" t="b">
        <v>0</v>
      </c>
      <c r="M361" t="s">
        <v>1090</v>
      </c>
      <c r="N361" t="s">
        <v>1555</v>
      </c>
      <c r="O361" t="s">
        <v>2017</v>
      </c>
      <c r="P361" t="s">
        <v>2478</v>
      </c>
      <c r="Q361" s="6" t="s">
        <v>2941</v>
      </c>
      <c r="R361" t="s">
        <v>3366</v>
      </c>
    </row>
    <row r="362" spans="1:18">
      <c r="A362" t="s">
        <v>379</v>
      </c>
      <c r="B362" t="s">
        <v>580</v>
      </c>
      <c r="C362" t="s">
        <v>761</v>
      </c>
      <c r="D362" t="b">
        <v>1</v>
      </c>
      <c r="E362" t="b">
        <v>0</v>
      </c>
      <c r="F362" t="b">
        <v>0</v>
      </c>
      <c r="G362" t="b">
        <v>0</v>
      </c>
      <c r="H362" t="b">
        <v>0</v>
      </c>
      <c r="I362" t="b">
        <v>0</v>
      </c>
      <c r="J362" t="b">
        <v>0</v>
      </c>
      <c r="K362" t="b">
        <v>0</v>
      </c>
      <c r="L362" t="b">
        <v>0</v>
      </c>
      <c r="M362" t="s">
        <v>1091</v>
      </c>
      <c r="N362" t="s">
        <v>1556</v>
      </c>
      <c r="O362" t="s">
        <v>2018</v>
      </c>
      <c r="P362" t="s">
        <v>2479</v>
      </c>
      <c r="Q362" s="6" t="s">
        <v>2942</v>
      </c>
      <c r="R362" t="s">
        <v>3367</v>
      </c>
    </row>
    <row r="363" spans="1:18">
      <c r="A363" t="s">
        <v>380</v>
      </c>
      <c r="B363" t="s">
        <v>715</v>
      </c>
      <c r="C363" t="s">
        <v>761</v>
      </c>
      <c r="D363" t="b">
        <v>1</v>
      </c>
      <c r="E363" t="b">
        <v>0</v>
      </c>
      <c r="F363" t="b">
        <v>0</v>
      </c>
      <c r="G363" t="b">
        <v>0</v>
      </c>
      <c r="H363" t="b">
        <v>0</v>
      </c>
      <c r="I363" t="b">
        <v>0</v>
      </c>
      <c r="J363" t="b">
        <v>1</v>
      </c>
      <c r="K363" t="b">
        <v>0</v>
      </c>
      <c r="L363" t="b">
        <v>0</v>
      </c>
      <c r="M363" t="s">
        <v>1092</v>
      </c>
      <c r="N363" t="s">
        <v>1557</v>
      </c>
      <c r="O363" t="s">
        <v>2019</v>
      </c>
      <c r="P363" t="s">
        <v>2480</v>
      </c>
      <c r="Q363" s="6" t="s">
        <v>2943</v>
      </c>
      <c r="R363" t="s">
        <v>3368</v>
      </c>
    </row>
    <row r="364" spans="1:18">
      <c r="A364" t="s">
        <v>381</v>
      </c>
      <c r="B364" t="s">
        <v>716</v>
      </c>
      <c r="C364" t="s">
        <v>761</v>
      </c>
      <c r="D364" t="b">
        <v>1</v>
      </c>
      <c r="E364" t="b">
        <v>0</v>
      </c>
      <c r="F364" t="b">
        <v>0</v>
      </c>
      <c r="G364" t="b">
        <v>0</v>
      </c>
      <c r="H364" t="b">
        <v>0</v>
      </c>
      <c r="I364" t="b">
        <v>0</v>
      </c>
      <c r="J364" t="b">
        <v>0</v>
      </c>
      <c r="K364" t="b">
        <v>0</v>
      </c>
      <c r="L364" t="b">
        <v>0</v>
      </c>
      <c r="M364" t="s">
        <v>1093</v>
      </c>
      <c r="N364" t="s">
        <v>1558</v>
      </c>
      <c r="O364" t="s">
        <v>2020</v>
      </c>
      <c r="P364" t="s">
        <v>2481</v>
      </c>
      <c r="Q364" s="6" t="s">
        <v>2944</v>
      </c>
      <c r="R364" t="s">
        <v>3369</v>
      </c>
    </row>
    <row r="365" spans="1:18">
      <c r="A365" t="s">
        <v>382</v>
      </c>
      <c r="B365" t="s">
        <v>717</v>
      </c>
      <c r="C365" t="s">
        <v>761</v>
      </c>
      <c r="D365" t="b">
        <v>1</v>
      </c>
      <c r="E365" t="b">
        <v>0</v>
      </c>
      <c r="F365" t="b">
        <v>0</v>
      </c>
      <c r="G365" t="b">
        <v>0</v>
      </c>
      <c r="H365" t="b">
        <v>0</v>
      </c>
      <c r="I365" t="b">
        <v>0</v>
      </c>
      <c r="J365" t="b">
        <v>0</v>
      </c>
      <c r="K365" t="b">
        <v>0</v>
      </c>
      <c r="L365" t="b">
        <v>0</v>
      </c>
      <c r="M365" t="s">
        <v>1094</v>
      </c>
      <c r="N365" t="s">
        <v>1559</v>
      </c>
      <c r="O365" t="s">
        <v>2021</v>
      </c>
      <c r="P365" t="s">
        <v>2482</v>
      </c>
      <c r="Q365" s="6" t="s">
        <v>2945</v>
      </c>
      <c r="R365" t="s">
        <v>3370</v>
      </c>
    </row>
    <row r="366" spans="1:18">
      <c r="A366" t="s">
        <v>383</v>
      </c>
      <c r="B366" t="s">
        <v>513</v>
      </c>
      <c r="C366" t="s">
        <v>761</v>
      </c>
      <c r="D366" t="b">
        <v>1</v>
      </c>
      <c r="E366" t="b">
        <v>0</v>
      </c>
      <c r="F366" t="b">
        <v>0</v>
      </c>
      <c r="G366" t="b">
        <v>0</v>
      </c>
      <c r="H366" t="b">
        <v>0</v>
      </c>
      <c r="I366" t="b">
        <v>0</v>
      </c>
      <c r="J366" t="b">
        <v>0</v>
      </c>
      <c r="K366" t="b">
        <v>0</v>
      </c>
      <c r="L366" t="b">
        <v>0</v>
      </c>
      <c r="M366" t="s">
        <v>1095</v>
      </c>
      <c r="N366" t="s">
        <v>1560</v>
      </c>
      <c r="O366" t="s">
        <v>2022</v>
      </c>
      <c r="P366" t="s">
        <v>2371</v>
      </c>
      <c r="Q366" s="6" t="s">
        <v>2946</v>
      </c>
      <c r="R366" t="s">
        <v>3371</v>
      </c>
    </row>
    <row r="367" spans="1:18">
      <c r="A367" t="s">
        <v>384</v>
      </c>
      <c r="B367" t="s">
        <v>717</v>
      </c>
      <c r="C367" t="s">
        <v>761</v>
      </c>
      <c r="D367" t="b">
        <v>0</v>
      </c>
      <c r="E367" t="b">
        <v>0</v>
      </c>
      <c r="F367" t="b">
        <v>0</v>
      </c>
      <c r="G367" t="b">
        <v>0</v>
      </c>
      <c r="H367" t="b">
        <v>0</v>
      </c>
      <c r="I367" t="b">
        <v>0</v>
      </c>
      <c r="J367" t="b">
        <v>1</v>
      </c>
      <c r="K367" t="b">
        <v>0</v>
      </c>
      <c r="L367" t="b">
        <v>0</v>
      </c>
      <c r="M367" t="s">
        <v>1096</v>
      </c>
      <c r="O367" t="s">
        <v>2023</v>
      </c>
      <c r="Q367" s="6" t="s">
        <v>2947</v>
      </c>
      <c r="R367" t="s">
        <v>3372</v>
      </c>
    </row>
    <row r="368" spans="1:18">
      <c r="A368" t="s">
        <v>385</v>
      </c>
      <c r="B368" t="s">
        <v>718</v>
      </c>
      <c r="C368" t="s">
        <v>761</v>
      </c>
      <c r="D368" t="b">
        <v>1</v>
      </c>
      <c r="E368" t="b">
        <v>0</v>
      </c>
      <c r="F368" t="b">
        <v>0</v>
      </c>
      <c r="G368" t="b">
        <v>0</v>
      </c>
      <c r="H368" t="b">
        <v>0</v>
      </c>
      <c r="I368" t="b">
        <v>0</v>
      </c>
      <c r="J368" t="b">
        <v>0</v>
      </c>
      <c r="K368" t="b">
        <v>0</v>
      </c>
      <c r="L368" t="b">
        <v>0</v>
      </c>
      <c r="M368" t="s">
        <v>1097</v>
      </c>
      <c r="N368" t="s">
        <v>1561</v>
      </c>
      <c r="O368" t="s">
        <v>2024</v>
      </c>
      <c r="P368" t="s">
        <v>2483</v>
      </c>
      <c r="Q368" s="6" t="s">
        <v>2948</v>
      </c>
      <c r="R368" t="s">
        <v>3373</v>
      </c>
    </row>
    <row r="369" spans="1:18">
      <c r="A369" t="s">
        <v>386</v>
      </c>
      <c r="B369" t="s">
        <v>535</v>
      </c>
      <c r="C369" t="s">
        <v>761</v>
      </c>
      <c r="D369" t="b">
        <v>1</v>
      </c>
      <c r="E369" t="b">
        <v>0</v>
      </c>
      <c r="F369" t="b">
        <v>0</v>
      </c>
      <c r="G369" t="b">
        <v>0</v>
      </c>
      <c r="H369" t="b">
        <v>0</v>
      </c>
      <c r="I369" t="b">
        <v>0</v>
      </c>
      <c r="J369" t="b">
        <v>0</v>
      </c>
      <c r="K369" t="b">
        <v>0</v>
      </c>
      <c r="L369" t="b">
        <v>0</v>
      </c>
      <c r="M369" t="s">
        <v>1098</v>
      </c>
      <c r="N369" t="s">
        <v>1562</v>
      </c>
      <c r="O369" t="s">
        <v>2025</v>
      </c>
      <c r="P369" t="s">
        <v>2484</v>
      </c>
      <c r="Q369" s="6" t="s">
        <v>2949</v>
      </c>
      <c r="R369" t="s">
        <v>3374</v>
      </c>
    </row>
    <row r="370" spans="1:18">
      <c r="A370" t="s">
        <v>387</v>
      </c>
      <c r="B370" t="s">
        <v>582</v>
      </c>
      <c r="C370" t="s">
        <v>761</v>
      </c>
      <c r="D370" t="b">
        <v>1</v>
      </c>
      <c r="E370" t="b">
        <v>0</v>
      </c>
      <c r="F370" t="b">
        <v>0</v>
      </c>
      <c r="G370" t="b">
        <v>0</v>
      </c>
      <c r="H370" t="b">
        <v>0</v>
      </c>
      <c r="I370" t="b">
        <v>0</v>
      </c>
      <c r="J370" t="b">
        <v>0</v>
      </c>
      <c r="K370" t="b">
        <v>0</v>
      </c>
      <c r="L370" t="b">
        <v>0</v>
      </c>
      <c r="M370" t="s">
        <v>1099</v>
      </c>
      <c r="N370" t="s">
        <v>1563</v>
      </c>
      <c r="O370" t="s">
        <v>2026</v>
      </c>
      <c r="P370" t="s">
        <v>2485</v>
      </c>
      <c r="Q370" s="6" t="s">
        <v>2950</v>
      </c>
      <c r="R370" t="s">
        <v>3375</v>
      </c>
    </row>
    <row r="371" spans="1:18">
      <c r="A371" t="s">
        <v>388</v>
      </c>
      <c r="B371" t="s">
        <v>672</v>
      </c>
      <c r="C371" t="s">
        <v>761</v>
      </c>
      <c r="D371" t="b">
        <v>1</v>
      </c>
      <c r="E371" t="b">
        <v>0</v>
      </c>
      <c r="F371" t="b">
        <v>0</v>
      </c>
      <c r="G371" t="b">
        <v>0</v>
      </c>
      <c r="H371" t="b">
        <v>0</v>
      </c>
      <c r="I371" t="b">
        <v>0</v>
      </c>
      <c r="J371" t="b">
        <v>0</v>
      </c>
      <c r="K371" t="b">
        <v>0</v>
      </c>
      <c r="L371" t="b">
        <v>0</v>
      </c>
      <c r="M371" t="s">
        <v>1100</v>
      </c>
      <c r="N371" t="s">
        <v>1564</v>
      </c>
      <c r="O371" t="s">
        <v>2027</v>
      </c>
      <c r="P371" t="s">
        <v>2486</v>
      </c>
      <c r="Q371" s="6" t="s">
        <v>2951</v>
      </c>
      <c r="R371" t="s">
        <v>3376</v>
      </c>
    </row>
    <row r="372" spans="1:18">
      <c r="A372" t="s">
        <v>389</v>
      </c>
      <c r="B372" t="s">
        <v>582</v>
      </c>
      <c r="C372" t="s">
        <v>761</v>
      </c>
      <c r="D372" t="b">
        <v>1</v>
      </c>
      <c r="E372" t="b">
        <v>0</v>
      </c>
      <c r="F372" t="b">
        <v>0</v>
      </c>
      <c r="G372" t="b">
        <v>0</v>
      </c>
      <c r="H372" t="b">
        <v>0</v>
      </c>
      <c r="I372" t="b">
        <v>0</v>
      </c>
      <c r="J372" t="b">
        <v>0</v>
      </c>
      <c r="K372" t="b">
        <v>0</v>
      </c>
      <c r="L372" t="b">
        <v>0</v>
      </c>
      <c r="M372" t="s">
        <v>1101</v>
      </c>
      <c r="N372" t="s">
        <v>1565</v>
      </c>
      <c r="O372" t="s">
        <v>2028</v>
      </c>
      <c r="P372" t="s">
        <v>2487</v>
      </c>
      <c r="Q372" s="6" t="s">
        <v>2952</v>
      </c>
      <c r="R372" t="s">
        <v>3377</v>
      </c>
    </row>
    <row r="373" spans="1:18">
      <c r="A373" t="s">
        <v>390</v>
      </c>
      <c r="B373" t="s">
        <v>717</v>
      </c>
      <c r="C373" t="s">
        <v>761</v>
      </c>
      <c r="D373" t="b">
        <v>1</v>
      </c>
      <c r="E373" t="b">
        <v>0</v>
      </c>
      <c r="F373" t="b">
        <v>0</v>
      </c>
      <c r="G373" t="b">
        <v>1</v>
      </c>
      <c r="H373" t="b">
        <v>0</v>
      </c>
      <c r="I373" t="b">
        <v>0</v>
      </c>
      <c r="J373" t="b">
        <v>0</v>
      </c>
      <c r="K373" t="b">
        <v>0</v>
      </c>
      <c r="L373" t="b">
        <v>0</v>
      </c>
      <c r="M373" t="s">
        <v>1102</v>
      </c>
      <c r="N373" t="s">
        <v>1566</v>
      </c>
      <c r="O373" t="s">
        <v>2029</v>
      </c>
      <c r="P373" t="s">
        <v>2488</v>
      </c>
      <c r="Q373" s="6" t="s">
        <v>2953</v>
      </c>
      <c r="R373" t="s">
        <v>3378</v>
      </c>
    </row>
    <row r="374" spans="1:18">
      <c r="A374" t="s">
        <v>391</v>
      </c>
      <c r="B374" t="s">
        <v>591</v>
      </c>
      <c r="C374" t="s">
        <v>761</v>
      </c>
      <c r="D374" t="b">
        <v>1</v>
      </c>
      <c r="E374" t="b">
        <v>0</v>
      </c>
      <c r="F374" t="b">
        <v>0</v>
      </c>
      <c r="G374" t="b">
        <v>0</v>
      </c>
      <c r="H374" t="b">
        <v>0</v>
      </c>
      <c r="I374" t="b">
        <v>0</v>
      </c>
      <c r="J374" t="b">
        <v>0</v>
      </c>
      <c r="K374" t="b">
        <v>0</v>
      </c>
      <c r="L374" t="b">
        <v>0</v>
      </c>
      <c r="M374" t="s">
        <v>1103</v>
      </c>
      <c r="N374" t="s">
        <v>1567</v>
      </c>
      <c r="O374" t="s">
        <v>2030</v>
      </c>
      <c r="P374" t="s">
        <v>2489</v>
      </c>
      <c r="Q374" s="6" t="s">
        <v>2954</v>
      </c>
      <c r="R374" t="s">
        <v>3379</v>
      </c>
    </row>
    <row r="375" spans="1:18">
      <c r="A375" t="s">
        <v>392</v>
      </c>
      <c r="B375" t="s">
        <v>661</v>
      </c>
      <c r="C375" t="s">
        <v>761</v>
      </c>
      <c r="D375" t="b">
        <v>1</v>
      </c>
      <c r="E375" t="b">
        <v>0</v>
      </c>
      <c r="F375" t="b">
        <v>0</v>
      </c>
      <c r="G375" t="b">
        <v>0</v>
      </c>
      <c r="H375" t="b">
        <v>0</v>
      </c>
      <c r="I375" t="b">
        <v>0</v>
      </c>
      <c r="J375" t="b">
        <v>0</v>
      </c>
      <c r="K375" t="b">
        <v>0</v>
      </c>
      <c r="L375" t="b">
        <v>0</v>
      </c>
      <c r="M375" t="s">
        <v>1104</v>
      </c>
      <c r="N375" t="s">
        <v>1568</v>
      </c>
      <c r="O375" t="s">
        <v>2031</v>
      </c>
      <c r="P375" t="s">
        <v>2490</v>
      </c>
      <c r="Q375" s="6" t="s">
        <v>2955</v>
      </c>
      <c r="R375" t="s">
        <v>3380</v>
      </c>
    </row>
    <row r="376" spans="1:18">
      <c r="A376" t="s">
        <v>393</v>
      </c>
      <c r="B376" t="s">
        <v>719</v>
      </c>
      <c r="C376" t="s">
        <v>761</v>
      </c>
      <c r="D376" t="b">
        <v>1</v>
      </c>
      <c r="E376" t="b">
        <v>0</v>
      </c>
      <c r="F376" t="b">
        <v>0</v>
      </c>
      <c r="G376" t="b">
        <v>0</v>
      </c>
      <c r="H376" t="b">
        <v>0</v>
      </c>
      <c r="I376" t="b">
        <v>0</v>
      </c>
      <c r="J376" t="b">
        <v>0</v>
      </c>
      <c r="K376" t="b">
        <v>0</v>
      </c>
      <c r="L376" t="b">
        <v>0</v>
      </c>
      <c r="M376" t="s">
        <v>1105</v>
      </c>
      <c r="N376" t="s">
        <v>1569</v>
      </c>
      <c r="O376" t="s">
        <v>2032</v>
      </c>
      <c r="P376" t="s">
        <v>2491</v>
      </c>
      <c r="Q376" s="6" t="s">
        <v>2956</v>
      </c>
      <c r="R376" t="s">
        <v>3381</v>
      </c>
    </row>
    <row r="377" spans="1:18">
      <c r="A377" t="s">
        <v>394</v>
      </c>
      <c r="B377" t="s">
        <v>691</v>
      </c>
      <c r="C377" t="s">
        <v>761</v>
      </c>
      <c r="D377" t="b">
        <v>1</v>
      </c>
      <c r="E377" t="b">
        <v>0</v>
      </c>
      <c r="F377" t="b">
        <v>0</v>
      </c>
      <c r="G377" t="b">
        <v>0</v>
      </c>
      <c r="H377" t="b">
        <v>0</v>
      </c>
      <c r="I377" t="b">
        <v>0</v>
      </c>
      <c r="J377" t="b">
        <v>1</v>
      </c>
      <c r="K377" t="b">
        <v>0</v>
      </c>
      <c r="L377" t="b">
        <v>0</v>
      </c>
      <c r="M377" t="s">
        <v>1106</v>
      </c>
      <c r="N377" t="s">
        <v>1570</v>
      </c>
      <c r="O377" t="s">
        <v>2033</v>
      </c>
      <c r="P377" t="s">
        <v>2492</v>
      </c>
      <c r="Q377" s="6" t="s">
        <v>2957</v>
      </c>
      <c r="R377" t="s">
        <v>3382</v>
      </c>
    </row>
    <row r="378" spans="1:18">
      <c r="A378" t="s">
        <v>395</v>
      </c>
      <c r="B378" t="s">
        <v>535</v>
      </c>
      <c r="C378" t="s">
        <v>762</v>
      </c>
      <c r="D378" t="b">
        <v>1</v>
      </c>
      <c r="E378" t="b">
        <v>0</v>
      </c>
      <c r="F378" t="b">
        <v>0</v>
      </c>
      <c r="G378" t="b">
        <v>0</v>
      </c>
      <c r="H378" t="b">
        <v>0</v>
      </c>
      <c r="I378" t="b">
        <v>0</v>
      </c>
      <c r="J378" t="b">
        <v>0</v>
      </c>
      <c r="K378" t="b">
        <v>0</v>
      </c>
      <c r="L378" t="b">
        <v>0</v>
      </c>
      <c r="M378" t="s">
        <v>1107</v>
      </c>
      <c r="N378" t="s">
        <v>1571</v>
      </c>
      <c r="O378" t="s">
        <v>2034</v>
      </c>
      <c r="P378" t="s">
        <v>2493</v>
      </c>
      <c r="Q378" s="6" t="s">
        <v>2958</v>
      </c>
      <c r="R378" t="s">
        <v>3383</v>
      </c>
    </row>
    <row r="379" spans="1:18">
      <c r="A379" t="s">
        <v>396</v>
      </c>
      <c r="B379" t="s">
        <v>522</v>
      </c>
      <c r="C379" t="s">
        <v>762</v>
      </c>
      <c r="D379" t="b">
        <v>1</v>
      </c>
      <c r="E379" t="b">
        <v>0</v>
      </c>
      <c r="F379" t="b">
        <v>0</v>
      </c>
      <c r="G379" t="b">
        <v>0</v>
      </c>
      <c r="H379" t="b">
        <v>0</v>
      </c>
      <c r="I379" t="b">
        <v>0</v>
      </c>
      <c r="J379" t="b">
        <v>0</v>
      </c>
      <c r="K379" t="b">
        <v>0</v>
      </c>
      <c r="L379" t="b">
        <v>0</v>
      </c>
      <c r="M379" t="s">
        <v>1108</v>
      </c>
      <c r="N379" t="s">
        <v>1572</v>
      </c>
      <c r="O379" t="s">
        <v>2035</v>
      </c>
      <c r="P379" t="s">
        <v>2494</v>
      </c>
      <c r="Q379" s="6" t="s">
        <v>2959</v>
      </c>
      <c r="R379" t="s">
        <v>3384</v>
      </c>
    </row>
    <row r="380" spans="1:18">
      <c r="A380" t="s">
        <v>397</v>
      </c>
      <c r="B380" t="s">
        <v>720</v>
      </c>
      <c r="C380" t="s">
        <v>762</v>
      </c>
      <c r="D380" t="b">
        <v>1</v>
      </c>
      <c r="E380" t="b">
        <v>0</v>
      </c>
      <c r="F380" t="b">
        <v>0</v>
      </c>
      <c r="G380" t="b">
        <v>0</v>
      </c>
      <c r="H380" t="b">
        <v>0</v>
      </c>
      <c r="I380" t="b">
        <v>0</v>
      </c>
      <c r="J380" t="b">
        <v>0</v>
      </c>
      <c r="K380" t="b">
        <v>0</v>
      </c>
      <c r="L380" t="b">
        <v>0</v>
      </c>
      <c r="M380" t="s">
        <v>1109</v>
      </c>
      <c r="N380" t="s">
        <v>1573</v>
      </c>
      <c r="O380" t="s">
        <v>2036</v>
      </c>
      <c r="P380" t="s">
        <v>2495</v>
      </c>
      <c r="Q380" s="6" t="s">
        <v>2960</v>
      </c>
      <c r="R380" t="s">
        <v>3385</v>
      </c>
    </row>
    <row r="381" spans="1:18">
      <c r="A381" t="s">
        <v>398</v>
      </c>
      <c r="B381" t="s">
        <v>721</v>
      </c>
      <c r="C381" t="s">
        <v>762</v>
      </c>
      <c r="D381" t="b">
        <v>1</v>
      </c>
      <c r="E381" t="b">
        <v>0</v>
      </c>
      <c r="F381" t="b">
        <v>0</v>
      </c>
      <c r="G381" t="b">
        <v>0</v>
      </c>
      <c r="H381" t="b">
        <v>0</v>
      </c>
      <c r="I381" t="b">
        <v>0</v>
      </c>
      <c r="J381" t="b">
        <v>1</v>
      </c>
      <c r="K381" t="b">
        <v>0</v>
      </c>
      <c r="L381" t="b">
        <v>0</v>
      </c>
      <c r="M381" t="s">
        <v>1110</v>
      </c>
      <c r="N381" t="s">
        <v>1574</v>
      </c>
      <c r="O381" t="s">
        <v>2037</v>
      </c>
      <c r="P381" t="s">
        <v>2496</v>
      </c>
      <c r="Q381" s="6" t="s">
        <v>2961</v>
      </c>
      <c r="R381" t="s">
        <v>3386</v>
      </c>
    </row>
    <row r="382" spans="1:18">
      <c r="A382" t="s">
        <v>399</v>
      </c>
      <c r="B382" t="s">
        <v>563</v>
      </c>
      <c r="C382" t="s">
        <v>762</v>
      </c>
      <c r="D382" t="b">
        <v>1</v>
      </c>
      <c r="E382" t="b">
        <v>0</v>
      </c>
      <c r="F382" t="b">
        <v>0</v>
      </c>
      <c r="G382" t="b">
        <v>0</v>
      </c>
      <c r="H382" t="b">
        <v>0</v>
      </c>
      <c r="I382" t="b">
        <v>0</v>
      </c>
      <c r="J382" t="b">
        <v>0</v>
      </c>
      <c r="K382" t="b">
        <v>0</v>
      </c>
      <c r="L382" t="b">
        <v>0</v>
      </c>
      <c r="M382" t="s">
        <v>1111</v>
      </c>
      <c r="N382" t="s">
        <v>1575</v>
      </c>
      <c r="O382" t="s">
        <v>2038</v>
      </c>
      <c r="P382" t="s">
        <v>2497</v>
      </c>
      <c r="Q382" s="6" t="s">
        <v>2962</v>
      </c>
      <c r="R382" t="s">
        <v>3387</v>
      </c>
    </row>
    <row r="383" spans="1:18">
      <c r="A383" t="s">
        <v>400</v>
      </c>
      <c r="B383" t="s">
        <v>722</v>
      </c>
      <c r="C383" t="s">
        <v>762</v>
      </c>
      <c r="D383" t="b">
        <v>1</v>
      </c>
      <c r="E383" t="b">
        <v>0</v>
      </c>
      <c r="F383" t="b">
        <v>0</v>
      </c>
      <c r="G383" t="b">
        <v>0</v>
      </c>
      <c r="H383" t="b">
        <v>0</v>
      </c>
      <c r="I383" t="b">
        <v>0</v>
      </c>
      <c r="J383" t="b">
        <v>1</v>
      </c>
      <c r="K383" t="b">
        <v>0</v>
      </c>
      <c r="L383" t="b">
        <v>0</v>
      </c>
      <c r="M383" t="s">
        <v>1112</v>
      </c>
      <c r="N383" t="s">
        <v>1576</v>
      </c>
      <c r="O383" t="s">
        <v>2039</v>
      </c>
      <c r="P383" t="s">
        <v>2498</v>
      </c>
      <c r="Q383" s="6" t="s">
        <v>2963</v>
      </c>
      <c r="R383" t="s">
        <v>3388</v>
      </c>
    </row>
    <row r="384" spans="1:18">
      <c r="A384" t="s">
        <v>401</v>
      </c>
      <c r="B384" t="s">
        <v>648</v>
      </c>
      <c r="C384" t="s">
        <v>762</v>
      </c>
      <c r="D384" t="b">
        <v>1</v>
      </c>
      <c r="E384" t="b">
        <v>0</v>
      </c>
      <c r="F384" t="b">
        <v>0</v>
      </c>
      <c r="G384" t="b">
        <v>0</v>
      </c>
      <c r="H384" t="b">
        <v>0</v>
      </c>
      <c r="I384" t="b">
        <v>0</v>
      </c>
      <c r="J384" t="b">
        <v>0</v>
      </c>
      <c r="K384" t="b">
        <v>0</v>
      </c>
      <c r="L384" t="b">
        <v>0</v>
      </c>
      <c r="M384" t="s">
        <v>1113</v>
      </c>
      <c r="N384" t="s">
        <v>1577</v>
      </c>
      <c r="O384" t="s">
        <v>2040</v>
      </c>
      <c r="P384" t="s">
        <v>2499</v>
      </c>
      <c r="Q384" s="6" t="s">
        <v>2964</v>
      </c>
      <c r="R384" t="s">
        <v>3389</v>
      </c>
    </row>
    <row r="385" spans="1:18">
      <c r="A385" t="s">
        <v>402</v>
      </c>
      <c r="B385" t="s">
        <v>723</v>
      </c>
      <c r="C385" t="s">
        <v>762</v>
      </c>
      <c r="D385" t="b">
        <v>1</v>
      </c>
      <c r="E385" t="b">
        <v>0</v>
      </c>
      <c r="F385" t="b">
        <v>0</v>
      </c>
      <c r="G385" t="b">
        <v>0</v>
      </c>
      <c r="H385" t="b">
        <v>0</v>
      </c>
      <c r="I385" t="b">
        <v>0</v>
      </c>
      <c r="J385" t="b">
        <v>0</v>
      </c>
      <c r="K385" t="b">
        <v>0</v>
      </c>
      <c r="L385" t="b">
        <v>0</v>
      </c>
      <c r="M385" t="s">
        <v>1114</v>
      </c>
      <c r="N385" t="s">
        <v>1578</v>
      </c>
      <c r="O385" t="s">
        <v>2041</v>
      </c>
      <c r="P385" t="s">
        <v>2500</v>
      </c>
      <c r="Q385" s="6" t="s">
        <v>2965</v>
      </c>
      <c r="R385" t="s">
        <v>3390</v>
      </c>
    </row>
    <row r="386" spans="1:18">
      <c r="A386" t="s">
        <v>403</v>
      </c>
      <c r="B386" t="s">
        <v>724</v>
      </c>
      <c r="C386" t="s">
        <v>762</v>
      </c>
      <c r="D386" t="b">
        <v>1</v>
      </c>
      <c r="E386" t="b">
        <v>0</v>
      </c>
      <c r="F386" t="b">
        <v>0</v>
      </c>
      <c r="G386" t="b">
        <v>0</v>
      </c>
      <c r="H386" t="b">
        <v>0</v>
      </c>
      <c r="I386" t="b">
        <v>0</v>
      </c>
      <c r="J386" t="b">
        <v>1</v>
      </c>
      <c r="K386" t="b">
        <v>0</v>
      </c>
      <c r="L386" t="b">
        <v>0</v>
      </c>
      <c r="M386" t="s">
        <v>1115</v>
      </c>
      <c r="N386" t="s">
        <v>1579</v>
      </c>
      <c r="O386" t="s">
        <v>2042</v>
      </c>
      <c r="P386" t="s">
        <v>2501</v>
      </c>
      <c r="Q386" s="6" t="s">
        <v>2966</v>
      </c>
      <c r="R386" t="s">
        <v>3391</v>
      </c>
    </row>
    <row r="387" spans="1:18">
      <c r="A387" t="s">
        <v>404</v>
      </c>
      <c r="B387" t="s">
        <v>723</v>
      </c>
      <c r="C387" t="s">
        <v>762</v>
      </c>
      <c r="D387" t="b">
        <v>0</v>
      </c>
      <c r="E387" t="b">
        <v>0</v>
      </c>
      <c r="F387" t="b">
        <v>0</v>
      </c>
      <c r="G387" t="b">
        <v>0</v>
      </c>
      <c r="H387" t="b">
        <v>0</v>
      </c>
      <c r="I387" t="b">
        <v>0</v>
      </c>
      <c r="J387" t="b">
        <v>0</v>
      </c>
      <c r="K387" t="b">
        <v>0</v>
      </c>
      <c r="L387" t="b">
        <v>0</v>
      </c>
      <c r="M387" t="s">
        <v>1116</v>
      </c>
      <c r="O387" t="s">
        <v>2043</v>
      </c>
      <c r="Q387" s="6" t="s">
        <v>2967</v>
      </c>
      <c r="R387" t="s">
        <v>3392</v>
      </c>
    </row>
    <row r="388" spans="1:18">
      <c r="A388" t="s">
        <v>405</v>
      </c>
      <c r="B388" t="s">
        <v>723</v>
      </c>
      <c r="C388" t="s">
        <v>762</v>
      </c>
      <c r="D388" t="b">
        <v>1</v>
      </c>
      <c r="E388" t="b">
        <v>0</v>
      </c>
      <c r="F388" t="b">
        <v>0</v>
      </c>
      <c r="G388" t="b">
        <v>0</v>
      </c>
      <c r="H388" t="b">
        <v>0</v>
      </c>
      <c r="I388" t="b">
        <v>0</v>
      </c>
      <c r="J388" t="b">
        <v>0</v>
      </c>
      <c r="K388" t="b">
        <v>0</v>
      </c>
      <c r="L388" t="b">
        <v>0</v>
      </c>
      <c r="M388" t="s">
        <v>1117</v>
      </c>
      <c r="N388" t="s">
        <v>1580</v>
      </c>
      <c r="O388" t="s">
        <v>2044</v>
      </c>
      <c r="P388" t="s">
        <v>2502</v>
      </c>
      <c r="Q388" s="6" t="s">
        <v>2968</v>
      </c>
      <c r="R388" t="s">
        <v>3393</v>
      </c>
    </row>
    <row r="389" spans="1:18">
      <c r="A389" t="s">
        <v>406</v>
      </c>
      <c r="B389" t="s">
        <v>665</v>
      </c>
      <c r="C389" t="s">
        <v>762</v>
      </c>
      <c r="D389" t="b">
        <v>1</v>
      </c>
      <c r="E389" t="b">
        <v>0</v>
      </c>
      <c r="F389" t="b">
        <v>0</v>
      </c>
      <c r="G389" t="b">
        <v>0</v>
      </c>
      <c r="H389" t="b">
        <v>0</v>
      </c>
      <c r="I389" t="b">
        <v>0</v>
      </c>
      <c r="J389" t="b">
        <v>0</v>
      </c>
      <c r="K389" t="b">
        <v>0</v>
      </c>
      <c r="L389" t="b">
        <v>0</v>
      </c>
      <c r="M389" t="s">
        <v>1118</v>
      </c>
      <c r="N389" t="s">
        <v>1581</v>
      </c>
      <c r="O389" t="s">
        <v>2045</v>
      </c>
      <c r="P389" t="s">
        <v>2503</v>
      </c>
      <c r="Q389" s="6" t="s">
        <v>2969</v>
      </c>
      <c r="R389" t="s">
        <v>3394</v>
      </c>
    </row>
    <row r="390" spans="1:18">
      <c r="A390" t="s">
        <v>407</v>
      </c>
      <c r="B390" t="s">
        <v>673</v>
      </c>
      <c r="C390" t="s">
        <v>762</v>
      </c>
      <c r="D390" t="b">
        <v>1</v>
      </c>
      <c r="E390" t="b">
        <v>0</v>
      </c>
      <c r="F390" t="b">
        <v>0</v>
      </c>
      <c r="G390" t="b">
        <v>0</v>
      </c>
      <c r="H390" t="b">
        <v>0</v>
      </c>
      <c r="I390" t="b">
        <v>0</v>
      </c>
      <c r="J390" t="b">
        <v>0</v>
      </c>
      <c r="K390" t="b">
        <v>0</v>
      </c>
      <c r="L390" t="b">
        <v>0</v>
      </c>
      <c r="M390" t="s">
        <v>1119</v>
      </c>
      <c r="N390" t="s">
        <v>1582</v>
      </c>
      <c r="O390" t="s">
        <v>2046</v>
      </c>
      <c r="P390" t="s">
        <v>2504</v>
      </c>
      <c r="Q390" s="6" t="s">
        <v>2970</v>
      </c>
      <c r="R390" t="s">
        <v>3395</v>
      </c>
    </row>
    <row r="391" spans="1:18">
      <c r="A391" t="s">
        <v>408</v>
      </c>
      <c r="B391" t="s">
        <v>582</v>
      </c>
      <c r="C391" t="s">
        <v>762</v>
      </c>
      <c r="D391" t="b">
        <v>1</v>
      </c>
      <c r="E391" t="b">
        <v>0</v>
      </c>
      <c r="F391" t="b">
        <v>0</v>
      </c>
      <c r="G391" t="b">
        <v>0</v>
      </c>
      <c r="H391" t="b">
        <v>0</v>
      </c>
      <c r="I391" t="b">
        <v>0</v>
      </c>
      <c r="J391" t="b">
        <v>0</v>
      </c>
      <c r="K391" t="b">
        <v>0</v>
      </c>
      <c r="L391" t="b">
        <v>0</v>
      </c>
      <c r="M391" t="s">
        <v>1120</v>
      </c>
      <c r="N391" t="s">
        <v>1583</v>
      </c>
      <c r="O391" t="s">
        <v>2047</v>
      </c>
      <c r="P391" t="s">
        <v>2505</v>
      </c>
      <c r="Q391" s="6" t="s">
        <v>2971</v>
      </c>
      <c r="R391" t="s">
        <v>3396</v>
      </c>
    </row>
    <row r="392" spans="1:18">
      <c r="A392" t="s">
        <v>409</v>
      </c>
      <c r="B392" t="s">
        <v>725</v>
      </c>
      <c r="C392" t="s">
        <v>762</v>
      </c>
      <c r="D392" t="b">
        <v>1</v>
      </c>
      <c r="E392" t="b">
        <v>0</v>
      </c>
      <c r="F392" t="b">
        <v>0</v>
      </c>
      <c r="G392" t="b">
        <v>0</v>
      </c>
      <c r="H392" t="b">
        <v>0</v>
      </c>
      <c r="I392" t="b">
        <v>0</v>
      </c>
      <c r="J392" t="b">
        <v>0</v>
      </c>
      <c r="K392" t="b">
        <v>0</v>
      </c>
      <c r="L392" t="b">
        <v>0</v>
      </c>
      <c r="M392" t="s">
        <v>1121</v>
      </c>
      <c r="N392" t="s">
        <v>1584</v>
      </c>
      <c r="O392" t="s">
        <v>2048</v>
      </c>
      <c r="P392" t="s">
        <v>2506</v>
      </c>
      <c r="Q392" s="6" t="s">
        <v>2972</v>
      </c>
      <c r="R392" t="s">
        <v>3397</v>
      </c>
    </row>
    <row r="393" spans="1:18">
      <c r="A393" t="s">
        <v>410</v>
      </c>
      <c r="B393" t="s">
        <v>667</v>
      </c>
      <c r="C393" t="s">
        <v>762</v>
      </c>
      <c r="D393" t="b">
        <v>1</v>
      </c>
      <c r="E393" t="b">
        <v>0</v>
      </c>
      <c r="F393" t="b">
        <v>0</v>
      </c>
      <c r="G393" t="b">
        <v>0</v>
      </c>
      <c r="H393" t="b">
        <v>0</v>
      </c>
      <c r="I393" t="b">
        <v>0</v>
      </c>
      <c r="J393" t="b">
        <v>0</v>
      </c>
      <c r="K393" t="b">
        <v>0</v>
      </c>
      <c r="L393" t="b">
        <v>0</v>
      </c>
      <c r="M393" t="s">
        <v>1122</v>
      </c>
      <c r="N393" t="s">
        <v>1585</v>
      </c>
      <c r="O393" t="s">
        <v>2049</v>
      </c>
      <c r="P393" t="s">
        <v>2507</v>
      </c>
      <c r="Q393" s="6" t="s">
        <v>2973</v>
      </c>
      <c r="R393" t="s">
        <v>3398</v>
      </c>
    </row>
    <row r="394" spans="1:18">
      <c r="A394" t="s">
        <v>411</v>
      </c>
      <c r="B394" t="s">
        <v>726</v>
      </c>
      <c r="C394" t="s">
        <v>762</v>
      </c>
      <c r="D394" t="b">
        <v>1</v>
      </c>
      <c r="E394" t="b">
        <v>0</v>
      </c>
      <c r="F394" t="b">
        <v>0</v>
      </c>
      <c r="G394" t="b">
        <v>0</v>
      </c>
      <c r="H394" t="b">
        <v>0</v>
      </c>
      <c r="I394" t="b">
        <v>0</v>
      </c>
      <c r="J394" t="b">
        <v>0</v>
      </c>
      <c r="K394" t="b">
        <v>0</v>
      </c>
      <c r="L394" t="b">
        <v>0</v>
      </c>
      <c r="M394" t="s">
        <v>1123</v>
      </c>
      <c r="N394" t="s">
        <v>1586</v>
      </c>
      <c r="O394" t="s">
        <v>2050</v>
      </c>
      <c r="P394" t="s">
        <v>2508</v>
      </c>
      <c r="Q394" s="6" t="s">
        <v>2974</v>
      </c>
      <c r="R394" t="s">
        <v>3399</v>
      </c>
    </row>
    <row r="395" spans="1:18">
      <c r="A395" t="s">
        <v>412</v>
      </c>
      <c r="B395" t="s">
        <v>514</v>
      </c>
      <c r="C395" t="s">
        <v>762</v>
      </c>
      <c r="D395" t="b">
        <v>1</v>
      </c>
      <c r="E395" t="b">
        <v>0</v>
      </c>
      <c r="F395" t="b">
        <v>0</v>
      </c>
      <c r="G395" t="b">
        <v>0</v>
      </c>
      <c r="H395" t="b">
        <v>0</v>
      </c>
      <c r="I395" t="b">
        <v>0</v>
      </c>
      <c r="J395" t="b">
        <v>0</v>
      </c>
      <c r="K395" t="b">
        <v>0</v>
      </c>
      <c r="L395" t="b">
        <v>0</v>
      </c>
      <c r="M395" t="s">
        <v>1124</v>
      </c>
      <c r="N395" t="s">
        <v>1587</v>
      </c>
      <c r="O395" t="s">
        <v>2051</v>
      </c>
      <c r="P395" t="s">
        <v>2509</v>
      </c>
      <c r="Q395" s="6" t="s">
        <v>2975</v>
      </c>
      <c r="R395" t="s">
        <v>3400</v>
      </c>
    </row>
    <row r="396" spans="1:18">
      <c r="A396" t="s">
        <v>413</v>
      </c>
      <c r="B396" t="s">
        <v>580</v>
      </c>
      <c r="C396" t="s">
        <v>762</v>
      </c>
      <c r="D396" t="b">
        <v>1</v>
      </c>
      <c r="E396" t="b">
        <v>0</v>
      </c>
      <c r="F396" t="b">
        <v>0</v>
      </c>
      <c r="G396" t="b">
        <v>0</v>
      </c>
      <c r="H396" t="b">
        <v>0</v>
      </c>
      <c r="I396" t="b">
        <v>0</v>
      </c>
      <c r="J396" t="b">
        <v>0</v>
      </c>
      <c r="K396" t="b">
        <v>0</v>
      </c>
      <c r="L396" t="b">
        <v>0</v>
      </c>
      <c r="M396" t="s">
        <v>1125</v>
      </c>
      <c r="N396" t="s">
        <v>1588</v>
      </c>
      <c r="O396" t="s">
        <v>2052</v>
      </c>
      <c r="P396" t="s">
        <v>2510</v>
      </c>
      <c r="Q396" s="6" t="s">
        <v>2976</v>
      </c>
      <c r="R396" t="s">
        <v>3401</v>
      </c>
    </row>
    <row r="397" spans="1:18">
      <c r="A397" t="s">
        <v>414</v>
      </c>
      <c r="B397" t="s">
        <v>717</v>
      </c>
      <c r="C397" t="s">
        <v>762</v>
      </c>
      <c r="D397" t="b">
        <v>1</v>
      </c>
      <c r="E397" t="b">
        <v>0</v>
      </c>
      <c r="F397" t="b">
        <v>0</v>
      </c>
      <c r="G397" t="b">
        <v>1</v>
      </c>
      <c r="H397" t="b">
        <v>0</v>
      </c>
      <c r="I397" t="b">
        <v>0</v>
      </c>
      <c r="J397" t="b">
        <v>0</v>
      </c>
      <c r="K397" t="b">
        <v>0</v>
      </c>
      <c r="L397" t="b">
        <v>0</v>
      </c>
      <c r="M397" t="s">
        <v>1126</v>
      </c>
      <c r="N397" t="s">
        <v>1589</v>
      </c>
      <c r="O397" t="s">
        <v>2053</v>
      </c>
      <c r="P397" t="s">
        <v>2511</v>
      </c>
      <c r="Q397" s="6" t="s">
        <v>2977</v>
      </c>
      <c r="R397" t="s">
        <v>3402</v>
      </c>
    </row>
    <row r="398" spans="1:18">
      <c r="A398" t="s">
        <v>415</v>
      </c>
      <c r="B398" t="s">
        <v>717</v>
      </c>
      <c r="C398" t="s">
        <v>762</v>
      </c>
      <c r="D398" t="b">
        <v>1</v>
      </c>
      <c r="E398" t="b">
        <v>0</v>
      </c>
      <c r="F398" t="b">
        <v>0</v>
      </c>
      <c r="G398" t="b">
        <v>0</v>
      </c>
      <c r="H398" t="b">
        <v>0</v>
      </c>
      <c r="I398" t="b">
        <v>0</v>
      </c>
      <c r="J398" t="b">
        <v>0</v>
      </c>
      <c r="K398" t="b">
        <v>0</v>
      </c>
      <c r="L398" t="b">
        <v>0</v>
      </c>
      <c r="M398" t="s">
        <v>1127</v>
      </c>
      <c r="N398" t="s">
        <v>1590</v>
      </c>
      <c r="O398" t="s">
        <v>2054</v>
      </c>
      <c r="P398" t="s">
        <v>2512</v>
      </c>
      <c r="Q398" s="6" t="s">
        <v>2978</v>
      </c>
      <c r="R398" t="s">
        <v>3403</v>
      </c>
    </row>
    <row r="399" spans="1:18">
      <c r="A399" t="s">
        <v>416</v>
      </c>
      <c r="B399" t="s">
        <v>727</v>
      </c>
      <c r="C399" t="s">
        <v>762</v>
      </c>
      <c r="D399" t="b">
        <v>1</v>
      </c>
      <c r="E399" t="b">
        <v>0</v>
      </c>
      <c r="F399" t="b">
        <v>0</v>
      </c>
      <c r="G399" t="b">
        <v>0</v>
      </c>
      <c r="H399" t="b">
        <v>0</v>
      </c>
      <c r="I399" t="b">
        <v>0</v>
      </c>
      <c r="J399" t="b">
        <v>1</v>
      </c>
      <c r="K399" t="b">
        <v>0</v>
      </c>
      <c r="L399" t="b">
        <v>0</v>
      </c>
      <c r="M399" t="s">
        <v>1128</v>
      </c>
      <c r="N399" t="s">
        <v>1591</v>
      </c>
      <c r="O399" t="s">
        <v>2055</v>
      </c>
      <c r="P399" t="s">
        <v>2513</v>
      </c>
      <c r="Q399" s="6" t="s">
        <v>2979</v>
      </c>
      <c r="R399" t="s">
        <v>3404</v>
      </c>
    </row>
    <row r="400" spans="1:18">
      <c r="A400" t="s">
        <v>417</v>
      </c>
      <c r="B400" t="s">
        <v>727</v>
      </c>
      <c r="C400" t="s">
        <v>762</v>
      </c>
      <c r="D400" t="b">
        <v>1</v>
      </c>
      <c r="E400" t="b">
        <v>0</v>
      </c>
      <c r="F400" t="b">
        <v>0</v>
      </c>
      <c r="G400" t="b">
        <v>0</v>
      </c>
      <c r="H400" t="b">
        <v>0</v>
      </c>
      <c r="I400" t="b">
        <v>0</v>
      </c>
      <c r="J400" t="b">
        <v>1</v>
      </c>
      <c r="K400" t="b">
        <v>0</v>
      </c>
      <c r="L400" t="b">
        <v>0</v>
      </c>
      <c r="M400" t="s">
        <v>1129</v>
      </c>
      <c r="N400" t="s">
        <v>1592</v>
      </c>
      <c r="O400" t="s">
        <v>2055</v>
      </c>
      <c r="P400" t="s">
        <v>2513</v>
      </c>
      <c r="Q400" s="6" t="s">
        <v>2980</v>
      </c>
      <c r="R400" t="s">
        <v>3405</v>
      </c>
    </row>
    <row r="401" spans="1:18">
      <c r="A401" t="s">
        <v>418</v>
      </c>
      <c r="B401" t="s">
        <v>728</v>
      </c>
      <c r="C401" t="s">
        <v>762</v>
      </c>
      <c r="D401" t="b">
        <v>1</v>
      </c>
      <c r="E401" t="b">
        <v>0</v>
      </c>
      <c r="F401" t="b">
        <v>0</v>
      </c>
      <c r="G401" t="b">
        <v>0</v>
      </c>
      <c r="H401" t="b">
        <v>0</v>
      </c>
      <c r="I401" t="b">
        <v>0</v>
      </c>
      <c r="J401" t="b">
        <v>0</v>
      </c>
      <c r="K401" t="b">
        <v>0</v>
      </c>
      <c r="L401" t="b">
        <v>0</v>
      </c>
      <c r="M401" t="s">
        <v>1130</v>
      </c>
      <c r="N401" t="s">
        <v>1593</v>
      </c>
      <c r="O401" t="s">
        <v>2056</v>
      </c>
      <c r="P401" t="s">
        <v>2514</v>
      </c>
      <c r="Q401" s="6" t="s">
        <v>2981</v>
      </c>
      <c r="R401" t="s">
        <v>3406</v>
      </c>
    </row>
    <row r="402" spans="1:18">
      <c r="A402" t="s">
        <v>419</v>
      </c>
      <c r="B402" t="s">
        <v>520</v>
      </c>
      <c r="C402" t="s">
        <v>762</v>
      </c>
      <c r="D402" t="b">
        <v>1</v>
      </c>
      <c r="E402" t="b">
        <v>0</v>
      </c>
      <c r="F402" t="b">
        <v>0</v>
      </c>
      <c r="G402" t="b">
        <v>0</v>
      </c>
      <c r="H402" t="b">
        <v>0</v>
      </c>
      <c r="I402" t="b">
        <v>0</v>
      </c>
      <c r="J402" t="b">
        <v>0</v>
      </c>
      <c r="K402" t="b">
        <v>0</v>
      </c>
      <c r="L402" t="b">
        <v>0</v>
      </c>
      <c r="M402" t="s">
        <v>1131</v>
      </c>
      <c r="N402" t="s">
        <v>1594</v>
      </c>
      <c r="O402" t="s">
        <v>2057</v>
      </c>
      <c r="P402" t="s">
        <v>2515</v>
      </c>
      <c r="Q402" s="6" t="s">
        <v>2982</v>
      </c>
      <c r="R402" t="s">
        <v>3407</v>
      </c>
    </row>
    <row r="403" spans="1:18">
      <c r="A403" t="s">
        <v>420</v>
      </c>
      <c r="B403" t="s">
        <v>575</v>
      </c>
      <c r="C403" t="s">
        <v>762</v>
      </c>
      <c r="D403" t="b">
        <v>1</v>
      </c>
      <c r="E403" t="b">
        <v>0</v>
      </c>
      <c r="F403" t="b">
        <v>0</v>
      </c>
      <c r="G403" t="b">
        <v>0</v>
      </c>
      <c r="H403" t="b">
        <v>0</v>
      </c>
      <c r="I403" t="b">
        <v>0</v>
      </c>
      <c r="J403" t="b">
        <v>0</v>
      </c>
      <c r="K403" t="b">
        <v>0</v>
      </c>
      <c r="L403" t="b">
        <v>0</v>
      </c>
      <c r="M403" t="s">
        <v>1132</v>
      </c>
      <c r="N403" t="s">
        <v>1595</v>
      </c>
      <c r="O403" t="s">
        <v>2058</v>
      </c>
      <c r="P403" t="s">
        <v>2516</v>
      </c>
      <c r="Q403" s="6" t="s">
        <v>2983</v>
      </c>
      <c r="R403" t="s">
        <v>3408</v>
      </c>
    </row>
    <row r="404" spans="1:18">
      <c r="A404" t="s">
        <v>421</v>
      </c>
      <c r="B404" t="s">
        <v>729</v>
      </c>
      <c r="C404" t="s">
        <v>762</v>
      </c>
      <c r="D404" t="b">
        <v>1</v>
      </c>
      <c r="E404" t="b">
        <v>0</v>
      </c>
      <c r="F404" t="b">
        <v>0</v>
      </c>
      <c r="G404" t="b">
        <v>0</v>
      </c>
      <c r="H404" t="b">
        <v>0</v>
      </c>
      <c r="I404" t="b">
        <v>0</v>
      </c>
      <c r="J404" t="b">
        <v>0</v>
      </c>
      <c r="K404" t="b">
        <v>0</v>
      </c>
      <c r="L404" t="b">
        <v>0</v>
      </c>
      <c r="M404" t="s">
        <v>1133</v>
      </c>
      <c r="N404" t="s">
        <v>1596</v>
      </c>
      <c r="O404" t="s">
        <v>2059</v>
      </c>
      <c r="P404" t="s">
        <v>2517</v>
      </c>
      <c r="Q404" s="6" t="s">
        <v>2984</v>
      </c>
      <c r="R404" t="s">
        <v>3409</v>
      </c>
    </row>
    <row r="405" spans="1:18">
      <c r="A405" t="s">
        <v>422</v>
      </c>
      <c r="B405" t="s">
        <v>582</v>
      </c>
      <c r="C405" t="s">
        <v>762</v>
      </c>
      <c r="D405" t="b">
        <v>1</v>
      </c>
      <c r="E405" t="b">
        <v>0</v>
      </c>
      <c r="F405" t="b">
        <v>0</v>
      </c>
      <c r="G405" t="b">
        <v>0</v>
      </c>
      <c r="H405" t="b">
        <v>0</v>
      </c>
      <c r="I405" t="b">
        <v>0</v>
      </c>
      <c r="J405" t="b">
        <v>0</v>
      </c>
      <c r="K405" t="b">
        <v>0</v>
      </c>
      <c r="L405" t="b">
        <v>0</v>
      </c>
      <c r="M405" t="s">
        <v>1134</v>
      </c>
      <c r="N405" t="s">
        <v>1597</v>
      </c>
      <c r="O405" t="s">
        <v>2060</v>
      </c>
      <c r="P405" t="s">
        <v>2518</v>
      </c>
      <c r="Q405" s="6" t="s">
        <v>2985</v>
      </c>
      <c r="R405" t="s">
        <v>3410</v>
      </c>
    </row>
    <row r="406" spans="1:18">
      <c r="A406" t="s">
        <v>423</v>
      </c>
      <c r="B406" t="s">
        <v>730</v>
      </c>
      <c r="C406" t="s">
        <v>763</v>
      </c>
      <c r="D406" t="b">
        <v>1</v>
      </c>
      <c r="E406" t="b">
        <v>0</v>
      </c>
      <c r="F406" t="b">
        <v>0</v>
      </c>
      <c r="G406" t="b">
        <v>0</v>
      </c>
      <c r="H406" t="b">
        <v>0</v>
      </c>
      <c r="I406" t="b">
        <v>0</v>
      </c>
      <c r="J406" t="b">
        <v>0</v>
      </c>
      <c r="K406" t="b">
        <v>0</v>
      </c>
      <c r="L406" t="b">
        <v>0</v>
      </c>
      <c r="M406" t="s">
        <v>1135</v>
      </c>
      <c r="N406" t="s">
        <v>1598</v>
      </c>
      <c r="O406" t="s">
        <v>2061</v>
      </c>
      <c r="P406" t="s">
        <v>2519</v>
      </c>
      <c r="Q406" s="6" t="s">
        <v>2986</v>
      </c>
      <c r="R406" t="s">
        <v>3411</v>
      </c>
    </row>
    <row r="407" spans="1:18">
      <c r="A407" t="s">
        <v>424</v>
      </c>
      <c r="B407" t="s">
        <v>731</v>
      </c>
      <c r="C407" t="s">
        <v>763</v>
      </c>
      <c r="D407" t="b">
        <v>1</v>
      </c>
      <c r="E407" t="b">
        <v>0</v>
      </c>
      <c r="F407" t="b">
        <v>0</v>
      </c>
      <c r="G407" t="b">
        <v>0</v>
      </c>
      <c r="H407" t="b">
        <v>0</v>
      </c>
      <c r="I407" t="b">
        <v>0</v>
      </c>
      <c r="J407" t="b">
        <v>1</v>
      </c>
      <c r="K407" t="b">
        <v>0</v>
      </c>
      <c r="L407" t="b">
        <v>0</v>
      </c>
      <c r="M407" t="s">
        <v>1136</v>
      </c>
      <c r="O407" t="s">
        <v>2062</v>
      </c>
      <c r="P407" t="s">
        <v>2520</v>
      </c>
      <c r="Q407" s="6" t="s">
        <v>2987</v>
      </c>
      <c r="R407" t="s">
        <v>3412</v>
      </c>
    </row>
    <row r="408" spans="1:18">
      <c r="A408" t="s">
        <v>425</v>
      </c>
      <c r="B408" t="s">
        <v>729</v>
      </c>
      <c r="C408" t="s">
        <v>763</v>
      </c>
      <c r="D408" t="b">
        <v>1</v>
      </c>
      <c r="E408" t="b">
        <v>0</v>
      </c>
      <c r="F408" t="b">
        <v>0</v>
      </c>
      <c r="G408" t="b">
        <v>0</v>
      </c>
      <c r="H408" t="b">
        <v>0</v>
      </c>
      <c r="I408" t="b">
        <v>0</v>
      </c>
      <c r="J408" t="b">
        <v>0</v>
      </c>
      <c r="K408" t="b">
        <v>0</v>
      </c>
      <c r="L408" t="b">
        <v>0</v>
      </c>
      <c r="M408" t="s">
        <v>1137</v>
      </c>
      <c r="N408" t="s">
        <v>1599</v>
      </c>
      <c r="O408" t="s">
        <v>2063</v>
      </c>
      <c r="P408" t="s">
        <v>2521</v>
      </c>
      <c r="Q408" s="6" t="s">
        <v>2988</v>
      </c>
      <c r="R408" t="s">
        <v>3413</v>
      </c>
    </row>
    <row r="409" spans="1:18">
      <c r="A409" t="s">
        <v>426</v>
      </c>
      <c r="B409" t="s">
        <v>582</v>
      </c>
      <c r="C409" t="s">
        <v>763</v>
      </c>
      <c r="D409" t="b">
        <v>1</v>
      </c>
      <c r="E409" t="b">
        <v>0</v>
      </c>
      <c r="F409" t="b">
        <v>0</v>
      </c>
      <c r="G409" t="b">
        <v>0</v>
      </c>
      <c r="H409" t="b">
        <v>0</v>
      </c>
      <c r="I409" t="b">
        <v>0</v>
      </c>
      <c r="J409" t="b">
        <v>0</v>
      </c>
      <c r="K409" t="b">
        <v>0</v>
      </c>
      <c r="L409" t="b">
        <v>0</v>
      </c>
      <c r="M409" t="s">
        <v>1138</v>
      </c>
      <c r="N409" t="s">
        <v>1600</v>
      </c>
      <c r="O409" t="s">
        <v>2064</v>
      </c>
      <c r="P409" t="s">
        <v>2522</v>
      </c>
      <c r="Q409" s="6" t="s">
        <v>2989</v>
      </c>
      <c r="R409" t="s">
        <v>3414</v>
      </c>
    </row>
    <row r="410" spans="1:18">
      <c r="A410" t="s">
        <v>427</v>
      </c>
      <c r="B410" t="s">
        <v>638</v>
      </c>
      <c r="C410" t="s">
        <v>763</v>
      </c>
      <c r="D410" t="b">
        <v>1</v>
      </c>
      <c r="E410" t="b">
        <v>0</v>
      </c>
      <c r="F410" t="b">
        <v>0</v>
      </c>
      <c r="G410" t="b">
        <v>0</v>
      </c>
      <c r="H410" t="b">
        <v>0</v>
      </c>
      <c r="I410" t="b">
        <v>0</v>
      </c>
      <c r="J410" t="b">
        <v>0</v>
      </c>
      <c r="K410" t="b">
        <v>0</v>
      </c>
      <c r="L410" t="b">
        <v>0</v>
      </c>
      <c r="M410" t="s">
        <v>1139</v>
      </c>
      <c r="N410" t="s">
        <v>1601</v>
      </c>
      <c r="O410" t="s">
        <v>2065</v>
      </c>
      <c r="P410" t="s">
        <v>2523</v>
      </c>
      <c r="Q410" s="6" t="s">
        <v>2990</v>
      </c>
      <c r="R410" t="s">
        <v>3415</v>
      </c>
    </row>
    <row r="411" spans="1:18">
      <c r="A411" t="s">
        <v>428</v>
      </c>
      <c r="B411" t="s">
        <v>715</v>
      </c>
      <c r="C411" t="s">
        <v>763</v>
      </c>
      <c r="D411" t="b">
        <v>1</v>
      </c>
      <c r="E411" t="b">
        <v>0</v>
      </c>
      <c r="F411" t="b">
        <v>0</v>
      </c>
      <c r="G411" t="b">
        <v>0</v>
      </c>
      <c r="H411" t="b">
        <v>0</v>
      </c>
      <c r="I411" t="b">
        <v>0</v>
      </c>
      <c r="J411" t="b">
        <v>1</v>
      </c>
      <c r="K411" t="b">
        <v>0</v>
      </c>
      <c r="L411" t="b">
        <v>0</v>
      </c>
      <c r="M411" t="s">
        <v>1140</v>
      </c>
      <c r="N411" t="s">
        <v>1602</v>
      </c>
      <c r="O411" t="s">
        <v>2066</v>
      </c>
      <c r="P411" t="s">
        <v>2524</v>
      </c>
      <c r="Q411" s="6" t="s">
        <v>2991</v>
      </c>
      <c r="R411" t="s">
        <v>3416</v>
      </c>
    </row>
    <row r="412" spans="1:18">
      <c r="A412" t="s">
        <v>429</v>
      </c>
      <c r="B412" t="s">
        <v>732</v>
      </c>
      <c r="C412" t="s">
        <v>763</v>
      </c>
      <c r="D412" t="b">
        <v>1</v>
      </c>
      <c r="E412" t="b">
        <v>0</v>
      </c>
      <c r="F412" t="b">
        <v>0</v>
      </c>
      <c r="G412" t="b">
        <v>0</v>
      </c>
      <c r="H412" t="b">
        <v>0</v>
      </c>
      <c r="I412" t="b">
        <v>0</v>
      </c>
      <c r="J412" t="b">
        <v>0</v>
      </c>
      <c r="K412" t="b">
        <v>0</v>
      </c>
      <c r="L412" t="b">
        <v>0</v>
      </c>
      <c r="M412" t="s">
        <v>1141</v>
      </c>
      <c r="N412" t="s">
        <v>1603</v>
      </c>
      <c r="O412" t="s">
        <v>2067</v>
      </c>
      <c r="P412" t="s">
        <v>2525</v>
      </c>
      <c r="Q412" s="6" t="s">
        <v>2992</v>
      </c>
      <c r="R412" t="s">
        <v>3417</v>
      </c>
    </row>
    <row r="413" spans="1:18">
      <c r="A413" t="s">
        <v>430</v>
      </c>
      <c r="B413" t="s">
        <v>733</v>
      </c>
      <c r="C413" t="s">
        <v>763</v>
      </c>
      <c r="D413" t="b">
        <v>1</v>
      </c>
      <c r="E413" t="b">
        <v>0</v>
      </c>
      <c r="F413" t="b">
        <v>0</v>
      </c>
      <c r="G413" t="b">
        <v>0</v>
      </c>
      <c r="H413" t="b">
        <v>0</v>
      </c>
      <c r="I413" t="b">
        <v>0</v>
      </c>
      <c r="J413" t="b">
        <v>1</v>
      </c>
      <c r="K413" t="b">
        <v>0</v>
      </c>
      <c r="L413" t="b">
        <v>0</v>
      </c>
      <c r="M413" t="s">
        <v>1142</v>
      </c>
      <c r="N413" t="s">
        <v>1604</v>
      </c>
      <c r="O413" t="s">
        <v>2068</v>
      </c>
      <c r="P413" t="s">
        <v>2526</v>
      </c>
      <c r="Q413" s="6" t="s">
        <v>2993</v>
      </c>
      <c r="R413" t="s">
        <v>3418</v>
      </c>
    </row>
    <row r="414" spans="1:18">
      <c r="A414" t="s">
        <v>431</v>
      </c>
      <c r="B414" t="s">
        <v>539</v>
      </c>
      <c r="C414" t="s">
        <v>763</v>
      </c>
      <c r="D414" t="b">
        <v>1</v>
      </c>
      <c r="E414" t="b">
        <v>0</v>
      </c>
      <c r="F414" t="b">
        <v>0</v>
      </c>
      <c r="G414" t="b">
        <v>0</v>
      </c>
      <c r="H414" t="b">
        <v>0</v>
      </c>
      <c r="I414" t="b">
        <v>0</v>
      </c>
      <c r="J414" t="b">
        <v>0</v>
      </c>
      <c r="K414" t="b">
        <v>0</v>
      </c>
      <c r="L414" t="b">
        <v>0</v>
      </c>
      <c r="M414" t="s">
        <v>1143</v>
      </c>
      <c r="N414" t="s">
        <v>1605</v>
      </c>
      <c r="O414" t="s">
        <v>2069</v>
      </c>
      <c r="P414" t="s">
        <v>2527</v>
      </c>
      <c r="Q414" s="6" t="s">
        <v>2994</v>
      </c>
      <c r="R414" t="s">
        <v>3419</v>
      </c>
    </row>
    <row r="415" spans="1:18">
      <c r="A415" t="s">
        <v>432</v>
      </c>
      <c r="B415" t="s">
        <v>623</v>
      </c>
      <c r="C415" t="s">
        <v>763</v>
      </c>
      <c r="D415" t="b">
        <v>1</v>
      </c>
      <c r="E415" t="b">
        <v>0</v>
      </c>
      <c r="F415" t="b">
        <v>0</v>
      </c>
      <c r="G415" t="b">
        <v>0</v>
      </c>
      <c r="H415" t="b">
        <v>0</v>
      </c>
      <c r="I415" t="b">
        <v>0</v>
      </c>
      <c r="J415" t="b">
        <v>0</v>
      </c>
      <c r="K415" t="b">
        <v>0</v>
      </c>
      <c r="L415" t="b">
        <v>0</v>
      </c>
      <c r="M415" t="s">
        <v>1144</v>
      </c>
      <c r="N415" t="s">
        <v>1606</v>
      </c>
      <c r="O415" t="s">
        <v>2070</v>
      </c>
      <c r="P415" t="s">
        <v>2528</v>
      </c>
      <c r="Q415" s="6" t="s">
        <v>2995</v>
      </c>
      <c r="R415" t="s">
        <v>3420</v>
      </c>
    </row>
    <row r="416" spans="1:18">
      <c r="A416" t="s">
        <v>433</v>
      </c>
      <c r="B416" t="s">
        <v>734</v>
      </c>
      <c r="C416" t="s">
        <v>763</v>
      </c>
      <c r="D416" t="b">
        <v>1</v>
      </c>
      <c r="E416" t="b">
        <v>0</v>
      </c>
      <c r="F416" t="b">
        <v>0</v>
      </c>
      <c r="G416" t="b">
        <v>0</v>
      </c>
      <c r="H416" t="b">
        <v>0</v>
      </c>
      <c r="I416" t="b">
        <v>0</v>
      </c>
      <c r="J416" t="b">
        <v>0</v>
      </c>
      <c r="K416" t="b">
        <v>0</v>
      </c>
      <c r="L416" t="b">
        <v>0</v>
      </c>
      <c r="M416" t="s">
        <v>1145</v>
      </c>
      <c r="N416" t="s">
        <v>1607</v>
      </c>
      <c r="O416" t="s">
        <v>2071</v>
      </c>
      <c r="P416" t="s">
        <v>2529</v>
      </c>
      <c r="Q416" s="6" t="s">
        <v>2996</v>
      </c>
      <c r="R416" t="s">
        <v>3421</v>
      </c>
    </row>
    <row r="417" spans="1:18">
      <c r="A417" t="s">
        <v>434</v>
      </c>
      <c r="B417" t="s">
        <v>563</v>
      </c>
      <c r="C417" t="s">
        <v>763</v>
      </c>
      <c r="D417" t="b">
        <v>1</v>
      </c>
      <c r="E417" t="b">
        <v>0</v>
      </c>
      <c r="F417" t="b">
        <v>0</v>
      </c>
      <c r="G417" t="b">
        <v>1</v>
      </c>
      <c r="H417" t="b">
        <v>0</v>
      </c>
      <c r="I417" t="b">
        <v>0</v>
      </c>
      <c r="J417" t="b">
        <v>0</v>
      </c>
      <c r="K417" t="b">
        <v>0</v>
      </c>
      <c r="L417" t="b">
        <v>0</v>
      </c>
      <c r="M417" t="s">
        <v>1146</v>
      </c>
      <c r="N417" t="s">
        <v>1608</v>
      </c>
      <c r="O417" t="s">
        <v>2072</v>
      </c>
      <c r="P417" t="s">
        <v>2530</v>
      </c>
      <c r="Q417" s="6" t="s">
        <v>2997</v>
      </c>
      <c r="R417" t="s">
        <v>3422</v>
      </c>
    </row>
    <row r="418" spans="1:18">
      <c r="A418" t="s">
        <v>435</v>
      </c>
      <c r="B418" t="s">
        <v>721</v>
      </c>
      <c r="C418" t="s">
        <v>763</v>
      </c>
      <c r="D418" t="b">
        <v>1</v>
      </c>
      <c r="E418" t="b">
        <v>0</v>
      </c>
      <c r="F418" t="b">
        <v>0</v>
      </c>
      <c r="G418" t="b">
        <v>0</v>
      </c>
      <c r="H418" t="b">
        <v>0</v>
      </c>
      <c r="I418" t="b">
        <v>0</v>
      </c>
      <c r="J418" t="b">
        <v>1</v>
      </c>
      <c r="K418" t="b">
        <v>0</v>
      </c>
      <c r="L418" t="b">
        <v>0</v>
      </c>
      <c r="M418" t="s">
        <v>1147</v>
      </c>
      <c r="N418" t="s">
        <v>1609</v>
      </c>
      <c r="O418" t="s">
        <v>2073</v>
      </c>
      <c r="P418" t="s">
        <v>2531</v>
      </c>
      <c r="Q418" s="6" t="s">
        <v>2998</v>
      </c>
      <c r="R418" t="s">
        <v>3423</v>
      </c>
    </row>
    <row r="419" spans="1:18">
      <c r="A419" t="s">
        <v>436</v>
      </c>
      <c r="B419" t="s">
        <v>735</v>
      </c>
      <c r="C419" t="s">
        <v>763</v>
      </c>
      <c r="D419" t="b">
        <v>1</v>
      </c>
      <c r="E419" t="b">
        <v>0</v>
      </c>
      <c r="F419" t="b">
        <v>0</v>
      </c>
      <c r="G419" t="b">
        <v>0</v>
      </c>
      <c r="H419" t="b">
        <v>0</v>
      </c>
      <c r="I419" t="b">
        <v>0</v>
      </c>
      <c r="J419" t="b">
        <v>0</v>
      </c>
      <c r="K419" t="b">
        <v>0</v>
      </c>
      <c r="L419" t="b">
        <v>0</v>
      </c>
      <c r="M419" t="s">
        <v>1148</v>
      </c>
      <c r="N419" t="s">
        <v>1610</v>
      </c>
      <c r="O419" t="s">
        <v>2074</v>
      </c>
      <c r="P419" t="s">
        <v>2532</v>
      </c>
      <c r="Q419" s="6" t="s">
        <v>2999</v>
      </c>
      <c r="R419" t="s">
        <v>3424</v>
      </c>
    </row>
    <row r="420" spans="1:18">
      <c r="A420" t="s">
        <v>437</v>
      </c>
      <c r="B420" t="s">
        <v>720</v>
      </c>
      <c r="C420" t="s">
        <v>764</v>
      </c>
      <c r="D420" t="b">
        <v>1</v>
      </c>
      <c r="E420" t="b">
        <v>0</v>
      </c>
      <c r="F420" t="b">
        <v>0</v>
      </c>
      <c r="G420" t="b">
        <v>0</v>
      </c>
      <c r="H420" t="b">
        <v>0</v>
      </c>
      <c r="I420" t="b">
        <v>0</v>
      </c>
      <c r="J420" t="b">
        <v>0</v>
      </c>
      <c r="K420" t="b">
        <v>0</v>
      </c>
      <c r="L420" t="b">
        <v>0</v>
      </c>
      <c r="M420" t="s">
        <v>1149</v>
      </c>
      <c r="N420" t="s">
        <v>1611</v>
      </c>
      <c r="O420" t="s">
        <v>2075</v>
      </c>
      <c r="P420" t="s">
        <v>2533</v>
      </c>
      <c r="Q420" s="6" t="s">
        <v>3000</v>
      </c>
      <c r="R420" t="s">
        <v>3425</v>
      </c>
    </row>
    <row r="421" spans="1:18">
      <c r="A421" t="s">
        <v>438</v>
      </c>
      <c r="B421" t="s">
        <v>591</v>
      </c>
      <c r="C421" t="s">
        <v>764</v>
      </c>
      <c r="D421" t="b">
        <v>1</v>
      </c>
      <c r="E421" t="b">
        <v>0</v>
      </c>
      <c r="F421" t="b">
        <v>0</v>
      </c>
      <c r="G421" t="b">
        <v>0</v>
      </c>
      <c r="H421" t="b">
        <v>0</v>
      </c>
      <c r="I421" t="b">
        <v>0</v>
      </c>
      <c r="J421" t="b">
        <v>0</v>
      </c>
      <c r="K421" t="b">
        <v>0</v>
      </c>
      <c r="L421" t="b">
        <v>1</v>
      </c>
      <c r="M421" t="s">
        <v>1150</v>
      </c>
      <c r="N421" t="s">
        <v>1612</v>
      </c>
      <c r="O421" t="s">
        <v>2076</v>
      </c>
      <c r="P421" t="s">
        <v>2534</v>
      </c>
      <c r="Q421" s="6" t="s">
        <v>3001</v>
      </c>
      <c r="R421" t="s">
        <v>3426</v>
      </c>
    </row>
    <row r="422" spans="1:18">
      <c r="A422" t="s">
        <v>439</v>
      </c>
      <c r="B422" t="s">
        <v>608</v>
      </c>
      <c r="C422" t="s">
        <v>764</v>
      </c>
      <c r="D422" t="b">
        <v>1</v>
      </c>
      <c r="E422" t="b">
        <v>0</v>
      </c>
      <c r="F422" t="b">
        <v>0</v>
      </c>
      <c r="G422" t="b">
        <v>0</v>
      </c>
      <c r="H422" t="b">
        <v>0</v>
      </c>
      <c r="I422" t="b">
        <v>0</v>
      </c>
      <c r="J422" t="b">
        <v>0</v>
      </c>
      <c r="K422" t="b">
        <v>0</v>
      </c>
      <c r="L422" t="b">
        <v>0</v>
      </c>
      <c r="M422" t="s">
        <v>1151</v>
      </c>
      <c r="N422" t="s">
        <v>1613</v>
      </c>
      <c r="O422" t="s">
        <v>2077</v>
      </c>
      <c r="P422" t="s">
        <v>2535</v>
      </c>
      <c r="Q422" s="6" t="s">
        <v>3002</v>
      </c>
      <c r="R422" t="s">
        <v>3427</v>
      </c>
    </row>
    <row r="423" spans="1:18">
      <c r="A423" t="s">
        <v>440</v>
      </c>
      <c r="B423" t="s">
        <v>582</v>
      </c>
      <c r="C423" t="s">
        <v>764</v>
      </c>
      <c r="D423" t="b">
        <v>1</v>
      </c>
      <c r="E423" t="b">
        <v>0</v>
      </c>
      <c r="F423" t="b">
        <v>0</v>
      </c>
      <c r="G423" t="b">
        <v>0</v>
      </c>
      <c r="H423" t="b">
        <v>0</v>
      </c>
      <c r="I423" t="b">
        <v>0</v>
      </c>
      <c r="J423" t="b">
        <v>0</v>
      </c>
      <c r="K423" t="b">
        <v>0</v>
      </c>
      <c r="L423" t="b">
        <v>0</v>
      </c>
      <c r="M423" t="s">
        <v>1152</v>
      </c>
      <c r="N423" t="s">
        <v>1614</v>
      </c>
      <c r="O423" t="s">
        <v>2078</v>
      </c>
      <c r="P423" t="s">
        <v>2536</v>
      </c>
      <c r="Q423" s="6" t="s">
        <v>3003</v>
      </c>
      <c r="R423" t="s">
        <v>3428</v>
      </c>
    </row>
    <row r="424" spans="1:18">
      <c r="A424" t="s">
        <v>441</v>
      </c>
      <c r="B424" t="s">
        <v>582</v>
      </c>
      <c r="C424" t="s">
        <v>764</v>
      </c>
      <c r="D424" t="b">
        <v>1</v>
      </c>
      <c r="E424" t="b">
        <v>0</v>
      </c>
      <c r="F424" t="b">
        <v>0</v>
      </c>
      <c r="G424" t="b">
        <v>0</v>
      </c>
      <c r="H424" t="b">
        <v>0</v>
      </c>
      <c r="I424" t="b">
        <v>0</v>
      </c>
      <c r="J424" t="b">
        <v>0</v>
      </c>
      <c r="K424" t="b">
        <v>0</v>
      </c>
      <c r="L424" t="b">
        <v>0</v>
      </c>
      <c r="M424" t="s">
        <v>1153</v>
      </c>
      <c r="N424" t="s">
        <v>1615</v>
      </c>
      <c r="O424" t="s">
        <v>2079</v>
      </c>
      <c r="P424" t="s">
        <v>2537</v>
      </c>
      <c r="Q424" s="6" t="s">
        <v>3004</v>
      </c>
      <c r="R424" t="s">
        <v>3429</v>
      </c>
    </row>
    <row r="425" spans="1:18">
      <c r="A425" t="s">
        <v>442</v>
      </c>
      <c r="B425" t="s">
        <v>563</v>
      </c>
      <c r="C425" t="s">
        <v>764</v>
      </c>
      <c r="D425" t="b">
        <v>1</v>
      </c>
      <c r="E425" t="b">
        <v>0</v>
      </c>
      <c r="F425" t="b">
        <v>0</v>
      </c>
      <c r="G425" t="b">
        <v>0</v>
      </c>
      <c r="H425" t="b">
        <v>0</v>
      </c>
      <c r="I425" t="b">
        <v>0</v>
      </c>
      <c r="J425" t="b">
        <v>0</v>
      </c>
      <c r="K425" t="b">
        <v>0</v>
      </c>
      <c r="L425" t="b">
        <v>0</v>
      </c>
      <c r="M425" t="s">
        <v>1154</v>
      </c>
      <c r="N425" t="s">
        <v>1616</v>
      </c>
      <c r="O425" t="s">
        <v>2080</v>
      </c>
      <c r="P425" t="s">
        <v>2538</v>
      </c>
      <c r="Q425" s="6" t="s">
        <v>3005</v>
      </c>
      <c r="R425" t="s">
        <v>3430</v>
      </c>
    </row>
    <row r="426" spans="1:18">
      <c r="A426" t="s">
        <v>443</v>
      </c>
      <c r="B426" t="s">
        <v>582</v>
      </c>
      <c r="C426" t="s">
        <v>764</v>
      </c>
      <c r="D426" t="b">
        <v>1</v>
      </c>
      <c r="E426" t="b">
        <v>0</v>
      </c>
      <c r="F426" t="b">
        <v>0</v>
      </c>
      <c r="G426" t="b">
        <v>0</v>
      </c>
      <c r="H426" t="b">
        <v>0</v>
      </c>
      <c r="I426" t="b">
        <v>0</v>
      </c>
      <c r="J426" t="b">
        <v>0</v>
      </c>
      <c r="K426" t="b">
        <v>0</v>
      </c>
      <c r="L426" t="b">
        <v>0</v>
      </c>
      <c r="M426" t="s">
        <v>1155</v>
      </c>
      <c r="N426" t="s">
        <v>1617</v>
      </c>
      <c r="O426" t="s">
        <v>2081</v>
      </c>
      <c r="P426" t="s">
        <v>2539</v>
      </c>
      <c r="Q426" s="6" t="s">
        <v>3006</v>
      </c>
      <c r="R426" t="s">
        <v>3431</v>
      </c>
    </row>
    <row r="427" spans="1:18">
      <c r="A427" t="s">
        <v>444</v>
      </c>
      <c r="B427" t="s">
        <v>736</v>
      </c>
      <c r="C427" t="s">
        <v>764</v>
      </c>
      <c r="D427" t="b">
        <v>1</v>
      </c>
      <c r="E427" t="b">
        <v>0</v>
      </c>
      <c r="F427" t="b">
        <v>0</v>
      </c>
      <c r="G427" t="b">
        <v>0</v>
      </c>
      <c r="H427" t="b">
        <v>0</v>
      </c>
      <c r="I427" t="b">
        <v>0</v>
      </c>
      <c r="J427" t="b">
        <v>0</v>
      </c>
      <c r="K427" t="b">
        <v>0</v>
      </c>
      <c r="L427" t="b">
        <v>0</v>
      </c>
      <c r="M427" t="s">
        <v>1156</v>
      </c>
      <c r="N427" t="s">
        <v>1618</v>
      </c>
      <c r="O427" t="s">
        <v>2082</v>
      </c>
      <c r="P427" t="s">
        <v>2540</v>
      </c>
      <c r="Q427" s="6" t="s">
        <v>3007</v>
      </c>
      <c r="R427" t="s">
        <v>3432</v>
      </c>
    </row>
    <row r="428" spans="1:18">
      <c r="A428" t="s">
        <v>445</v>
      </c>
      <c r="B428" t="s">
        <v>729</v>
      </c>
      <c r="C428" t="s">
        <v>764</v>
      </c>
      <c r="D428" t="b">
        <v>1</v>
      </c>
      <c r="E428" t="b">
        <v>0</v>
      </c>
      <c r="F428" t="b">
        <v>0</v>
      </c>
      <c r="G428" t="b">
        <v>1</v>
      </c>
      <c r="H428" t="b">
        <v>0</v>
      </c>
      <c r="I428" t="b">
        <v>0</v>
      </c>
      <c r="J428" t="b">
        <v>0</v>
      </c>
      <c r="K428" t="b">
        <v>0</v>
      </c>
      <c r="L428" t="b">
        <v>0</v>
      </c>
      <c r="M428" t="s">
        <v>1157</v>
      </c>
      <c r="N428" t="s">
        <v>1619</v>
      </c>
      <c r="O428" t="s">
        <v>2063</v>
      </c>
      <c r="P428" t="s">
        <v>2521</v>
      </c>
      <c r="Q428" s="6" t="s">
        <v>3008</v>
      </c>
      <c r="R428" t="s">
        <v>3433</v>
      </c>
    </row>
    <row r="429" spans="1:18">
      <c r="A429" t="s">
        <v>446</v>
      </c>
      <c r="B429" t="s">
        <v>707</v>
      </c>
      <c r="C429" t="s">
        <v>764</v>
      </c>
      <c r="D429" t="b">
        <v>1</v>
      </c>
      <c r="E429" t="b">
        <v>0</v>
      </c>
      <c r="F429" t="b">
        <v>0</v>
      </c>
      <c r="G429" t="b">
        <v>0</v>
      </c>
      <c r="H429" t="b">
        <v>0</v>
      </c>
      <c r="I429" t="b">
        <v>0</v>
      </c>
      <c r="J429" t="b">
        <v>0</v>
      </c>
      <c r="K429" t="b">
        <v>0</v>
      </c>
      <c r="L429" t="b">
        <v>0</v>
      </c>
      <c r="M429" t="s">
        <v>1158</v>
      </c>
      <c r="N429" t="s">
        <v>1620</v>
      </c>
      <c r="O429" t="s">
        <v>2083</v>
      </c>
      <c r="P429" t="s">
        <v>2541</v>
      </c>
      <c r="Q429" s="6" t="s">
        <v>3009</v>
      </c>
      <c r="R429" t="s">
        <v>3434</v>
      </c>
    </row>
    <row r="430" spans="1:18">
      <c r="A430" t="s">
        <v>447</v>
      </c>
      <c r="B430" t="s">
        <v>737</v>
      </c>
      <c r="C430" t="s">
        <v>764</v>
      </c>
      <c r="D430" t="b">
        <v>1</v>
      </c>
      <c r="E430" t="b">
        <v>0</v>
      </c>
      <c r="F430" t="b">
        <v>0</v>
      </c>
      <c r="G430" t="b">
        <v>0</v>
      </c>
      <c r="H430" t="b">
        <v>0</v>
      </c>
      <c r="I430" t="b">
        <v>0</v>
      </c>
      <c r="J430" t="b">
        <v>0</v>
      </c>
      <c r="K430" t="b">
        <v>0</v>
      </c>
      <c r="L430" t="b">
        <v>0</v>
      </c>
      <c r="M430" t="s">
        <v>1159</v>
      </c>
      <c r="N430" t="s">
        <v>1621</v>
      </c>
      <c r="O430" t="s">
        <v>2084</v>
      </c>
      <c r="P430" t="s">
        <v>2542</v>
      </c>
      <c r="Q430" s="6" t="s">
        <v>3010</v>
      </c>
      <c r="R430" t="s">
        <v>3435</v>
      </c>
    </row>
    <row r="431" spans="1:18">
      <c r="A431" t="s">
        <v>448</v>
      </c>
      <c r="B431" t="s">
        <v>708</v>
      </c>
      <c r="C431" t="s">
        <v>765</v>
      </c>
      <c r="D431" t="b">
        <v>1</v>
      </c>
      <c r="E431" t="b">
        <v>0</v>
      </c>
      <c r="F431" t="b">
        <v>0</v>
      </c>
      <c r="G431" t="b">
        <v>0</v>
      </c>
      <c r="H431" t="b">
        <v>0</v>
      </c>
      <c r="I431" t="b">
        <v>0</v>
      </c>
      <c r="J431" t="b">
        <v>0</v>
      </c>
      <c r="K431" t="b">
        <v>0</v>
      </c>
      <c r="L431" t="b">
        <v>0</v>
      </c>
      <c r="M431" t="s">
        <v>1160</v>
      </c>
      <c r="N431" t="s">
        <v>1622</v>
      </c>
      <c r="O431" t="s">
        <v>2085</v>
      </c>
      <c r="P431" t="s">
        <v>2543</v>
      </c>
      <c r="Q431" s="6" t="s">
        <v>3011</v>
      </c>
      <c r="R431" t="s">
        <v>3436</v>
      </c>
    </row>
    <row r="432" spans="1:18">
      <c r="A432" t="s">
        <v>449</v>
      </c>
      <c r="B432" t="s">
        <v>717</v>
      </c>
      <c r="C432" t="s">
        <v>765</v>
      </c>
      <c r="D432" t="b">
        <v>1</v>
      </c>
      <c r="E432" t="b">
        <v>0</v>
      </c>
      <c r="F432" t="b">
        <v>0</v>
      </c>
      <c r="G432" t="b">
        <v>0</v>
      </c>
      <c r="H432" t="b">
        <v>0</v>
      </c>
      <c r="I432" t="b">
        <v>0</v>
      </c>
      <c r="J432" t="b">
        <v>0</v>
      </c>
      <c r="K432" t="b">
        <v>0</v>
      </c>
      <c r="L432" t="b">
        <v>0</v>
      </c>
      <c r="M432" t="s">
        <v>1161</v>
      </c>
      <c r="N432" t="s">
        <v>1623</v>
      </c>
      <c r="O432" t="s">
        <v>2086</v>
      </c>
      <c r="P432" t="s">
        <v>2544</v>
      </c>
      <c r="Q432" s="6" t="s">
        <v>3012</v>
      </c>
      <c r="R432" t="s">
        <v>3437</v>
      </c>
    </row>
    <row r="433" spans="1:18">
      <c r="A433" t="s">
        <v>450</v>
      </c>
      <c r="B433" t="s">
        <v>721</v>
      </c>
      <c r="C433" t="s">
        <v>765</v>
      </c>
      <c r="D433" t="b">
        <v>1</v>
      </c>
      <c r="E433" t="b">
        <v>0</v>
      </c>
      <c r="F433" t="b">
        <v>0</v>
      </c>
      <c r="G433" t="b">
        <v>0</v>
      </c>
      <c r="H433" t="b">
        <v>0</v>
      </c>
      <c r="I433" t="b">
        <v>0</v>
      </c>
      <c r="J433" t="b">
        <v>1</v>
      </c>
      <c r="K433" t="b">
        <v>0</v>
      </c>
      <c r="L433" t="b">
        <v>0</v>
      </c>
      <c r="M433" t="s">
        <v>1162</v>
      </c>
      <c r="N433" t="s">
        <v>1624</v>
      </c>
      <c r="O433" t="s">
        <v>2087</v>
      </c>
      <c r="P433" t="s">
        <v>2545</v>
      </c>
      <c r="Q433" s="6" t="s">
        <v>3013</v>
      </c>
      <c r="R433" t="s">
        <v>3438</v>
      </c>
    </row>
    <row r="434" spans="1:18">
      <c r="A434" t="s">
        <v>451</v>
      </c>
      <c r="B434" t="s">
        <v>738</v>
      </c>
      <c r="C434" t="s">
        <v>765</v>
      </c>
      <c r="D434" t="b">
        <v>1</v>
      </c>
      <c r="E434" t="b">
        <v>0</v>
      </c>
      <c r="F434" t="b">
        <v>0</v>
      </c>
      <c r="G434" t="b">
        <v>0</v>
      </c>
      <c r="H434" t="b">
        <v>0</v>
      </c>
      <c r="I434" t="b">
        <v>0</v>
      </c>
      <c r="J434" t="b">
        <v>0</v>
      </c>
      <c r="K434" t="b">
        <v>0</v>
      </c>
      <c r="L434" t="b">
        <v>0</v>
      </c>
      <c r="M434" t="s">
        <v>1163</v>
      </c>
      <c r="N434" t="s">
        <v>1625</v>
      </c>
      <c r="O434" t="s">
        <v>2088</v>
      </c>
      <c r="P434" t="s">
        <v>2546</v>
      </c>
      <c r="Q434" s="6" t="s">
        <v>3014</v>
      </c>
      <c r="R434" t="s">
        <v>3439</v>
      </c>
    </row>
    <row r="435" spans="1:18">
      <c r="A435" t="s">
        <v>452</v>
      </c>
      <c r="B435" t="s">
        <v>732</v>
      </c>
      <c r="C435" t="s">
        <v>765</v>
      </c>
      <c r="D435" t="b">
        <v>1</v>
      </c>
      <c r="E435" t="b">
        <v>0</v>
      </c>
      <c r="F435" t="b">
        <v>0</v>
      </c>
      <c r="G435" t="b">
        <v>0</v>
      </c>
      <c r="H435" t="b">
        <v>0</v>
      </c>
      <c r="I435" t="b">
        <v>0</v>
      </c>
      <c r="J435" t="b">
        <v>0</v>
      </c>
      <c r="K435" t="b">
        <v>0</v>
      </c>
      <c r="L435" t="b">
        <v>0</v>
      </c>
      <c r="M435" t="s">
        <v>1164</v>
      </c>
      <c r="N435" t="s">
        <v>1626</v>
      </c>
      <c r="O435" t="s">
        <v>2089</v>
      </c>
      <c r="P435" t="s">
        <v>2547</v>
      </c>
      <c r="Q435" s="6" t="s">
        <v>3015</v>
      </c>
      <c r="R435" t="s">
        <v>3440</v>
      </c>
    </row>
    <row r="436" spans="1:18">
      <c r="A436" t="s">
        <v>453</v>
      </c>
      <c r="B436" t="s">
        <v>717</v>
      </c>
      <c r="C436" t="s">
        <v>765</v>
      </c>
      <c r="D436" t="b">
        <v>1</v>
      </c>
      <c r="E436" t="b">
        <v>0</v>
      </c>
      <c r="F436" t="b">
        <v>0</v>
      </c>
      <c r="G436" t="b">
        <v>0</v>
      </c>
      <c r="H436" t="b">
        <v>0</v>
      </c>
      <c r="I436" t="b">
        <v>0</v>
      </c>
      <c r="J436" t="b">
        <v>0</v>
      </c>
      <c r="K436" t="b">
        <v>0</v>
      </c>
      <c r="L436" t="b">
        <v>0</v>
      </c>
      <c r="M436" t="s">
        <v>1165</v>
      </c>
      <c r="N436" t="s">
        <v>1627</v>
      </c>
      <c r="O436" t="s">
        <v>2090</v>
      </c>
      <c r="P436" t="s">
        <v>2548</v>
      </c>
      <c r="Q436" s="6" t="s">
        <v>3016</v>
      </c>
      <c r="R436" t="s">
        <v>3441</v>
      </c>
    </row>
    <row r="437" spans="1:18">
      <c r="A437" t="s">
        <v>454</v>
      </c>
      <c r="B437" t="s">
        <v>572</v>
      </c>
      <c r="C437" t="s">
        <v>765</v>
      </c>
      <c r="D437" t="b">
        <v>1</v>
      </c>
      <c r="E437" t="b">
        <v>0</v>
      </c>
      <c r="F437" t="b">
        <v>0</v>
      </c>
      <c r="G437" t="b">
        <v>0</v>
      </c>
      <c r="H437" t="b">
        <v>0</v>
      </c>
      <c r="I437" t="b">
        <v>0</v>
      </c>
      <c r="J437" t="b">
        <v>0</v>
      </c>
      <c r="K437" t="b">
        <v>0</v>
      </c>
      <c r="L437" t="b">
        <v>0</v>
      </c>
      <c r="M437" t="s">
        <v>1166</v>
      </c>
      <c r="N437" t="s">
        <v>1628</v>
      </c>
      <c r="O437" t="s">
        <v>2091</v>
      </c>
      <c r="P437" t="s">
        <v>2549</v>
      </c>
      <c r="Q437" s="6" t="s">
        <v>3017</v>
      </c>
      <c r="R437" t="s">
        <v>3442</v>
      </c>
    </row>
    <row r="438" spans="1:18">
      <c r="A438" t="s">
        <v>455</v>
      </c>
      <c r="B438" t="s">
        <v>591</v>
      </c>
      <c r="C438" t="s">
        <v>765</v>
      </c>
      <c r="D438" t="b">
        <v>1</v>
      </c>
      <c r="E438" t="b">
        <v>0</v>
      </c>
      <c r="F438" t="b">
        <v>0</v>
      </c>
      <c r="G438" t="b">
        <v>0</v>
      </c>
      <c r="H438" t="b">
        <v>0</v>
      </c>
      <c r="I438" t="b">
        <v>0</v>
      </c>
      <c r="J438" t="b">
        <v>0</v>
      </c>
      <c r="K438" t="b">
        <v>0</v>
      </c>
      <c r="L438" t="b">
        <v>0</v>
      </c>
      <c r="M438" t="s">
        <v>1167</v>
      </c>
      <c r="N438" t="s">
        <v>1629</v>
      </c>
      <c r="O438" t="s">
        <v>2092</v>
      </c>
      <c r="P438" t="s">
        <v>2550</v>
      </c>
      <c r="Q438" s="6" t="s">
        <v>3018</v>
      </c>
      <c r="R438" t="s">
        <v>3443</v>
      </c>
    </row>
    <row r="439" spans="1:18">
      <c r="A439" t="s">
        <v>456</v>
      </c>
      <c r="B439" t="s">
        <v>676</v>
      </c>
      <c r="C439" t="s">
        <v>765</v>
      </c>
      <c r="D439" t="b">
        <v>1</v>
      </c>
      <c r="E439" t="b">
        <v>0</v>
      </c>
      <c r="F439" t="b">
        <v>0</v>
      </c>
      <c r="G439" t="b">
        <v>0</v>
      </c>
      <c r="H439" t="b">
        <v>0</v>
      </c>
      <c r="I439" t="b">
        <v>0</v>
      </c>
      <c r="J439" t="b">
        <v>0</v>
      </c>
      <c r="K439" t="b">
        <v>0</v>
      </c>
      <c r="L439" t="b">
        <v>0</v>
      </c>
      <c r="M439" t="s">
        <v>1168</v>
      </c>
      <c r="N439" t="s">
        <v>1630</v>
      </c>
      <c r="O439" t="s">
        <v>2093</v>
      </c>
      <c r="P439" t="s">
        <v>2551</v>
      </c>
      <c r="Q439" s="6" t="s">
        <v>3019</v>
      </c>
      <c r="R439" t="s">
        <v>3444</v>
      </c>
    </row>
    <row r="440" spans="1:18">
      <c r="A440" t="s">
        <v>457</v>
      </c>
      <c r="B440" t="s">
        <v>679</v>
      </c>
      <c r="C440" t="s">
        <v>765</v>
      </c>
      <c r="D440" t="b">
        <v>1</v>
      </c>
      <c r="E440" t="b">
        <v>0</v>
      </c>
      <c r="F440" t="b">
        <v>0</v>
      </c>
      <c r="G440" t="b">
        <v>0</v>
      </c>
      <c r="H440" t="b">
        <v>0</v>
      </c>
      <c r="I440" t="b">
        <v>0</v>
      </c>
      <c r="J440" t="b">
        <v>0</v>
      </c>
      <c r="K440" t="b">
        <v>0</v>
      </c>
      <c r="L440" t="b">
        <v>1</v>
      </c>
      <c r="M440" t="s">
        <v>1169</v>
      </c>
      <c r="N440" t="s">
        <v>1631</v>
      </c>
      <c r="O440" t="s">
        <v>2094</v>
      </c>
      <c r="P440" t="s">
        <v>2552</v>
      </c>
      <c r="Q440" s="6" t="s">
        <v>3020</v>
      </c>
      <c r="R440" t="s">
        <v>3445</v>
      </c>
    </row>
    <row r="441" spans="1:18">
      <c r="A441" t="s">
        <v>458</v>
      </c>
      <c r="B441" t="s">
        <v>542</v>
      </c>
      <c r="C441" t="s">
        <v>765</v>
      </c>
      <c r="D441" t="b">
        <v>1</v>
      </c>
      <c r="E441" t="b">
        <v>0</v>
      </c>
      <c r="F441" t="b">
        <v>0</v>
      </c>
      <c r="G441" t="b">
        <v>1</v>
      </c>
      <c r="H441" t="b">
        <v>0</v>
      </c>
      <c r="I441" t="b">
        <v>0</v>
      </c>
      <c r="J441" t="b">
        <v>0</v>
      </c>
      <c r="K441" t="b">
        <v>0</v>
      </c>
      <c r="L441" t="b">
        <v>0</v>
      </c>
      <c r="M441" t="s">
        <v>1170</v>
      </c>
      <c r="N441" t="s">
        <v>1632</v>
      </c>
      <c r="O441" t="s">
        <v>2095</v>
      </c>
      <c r="P441" t="s">
        <v>2553</v>
      </c>
      <c r="Q441" s="6" t="s">
        <v>3021</v>
      </c>
      <c r="R441" t="s">
        <v>3446</v>
      </c>
    </row>
    <row r="442" spans="1:18">
      <c r="A442" t="s">
        <v>459</v>
      </c>
      <c r="B442" t="s">
        <v>739</v>
      </c>
      <c r="C442" t="s">
        <v>765</v>
      </c>
      <c r="D442" t="b">
        <v>1</v>
      </c>
      <c r="E442" t="b">
        <v>0</v>
      </c>
      <c r="F442" t="b">
        <v>0</v>
      </c>
      <c r="G442" t="b">
        <v>0</v>
      </c>
      <c r="H442" t="b">
        <v>0</v>
      </c>
      <c r="I442" t="b">
        <v>0</v>
      </c>
      <c r="J442" t="b">
        <v>0</v>
      </c>
      <c r="K442" t="b">
        <v>0</v>
      </c>
      <c r="L442" t="b">
        <v>0</v>
      </c>
      <c r="M442" t="s">
        <v>1171</v>
      </c>
      <c r="N442" t="s">
        <v>1633</v>
      </c>
      <c r="O442" t="s">
        <v>2096</v>
      </c>
      <c r="P442" t="s">
        <v>2554</v>
      </c>
      <c r="Q442" s="6" t="s">
        <v>3022</v>
      </c>
      <c r="R442" t="s">
        <v>3447</v>
      </c>
    </row>
    <row r="443" spans="1:18">
      <c r="A443" t="s">
        <v>460</v>
      </c>
      <c r="B443" t="s">
        <v>740</v>
      </c>
      <c r="C443" t="s">
        <v>765</v>
      </c>
      <c r="D443" t="b">
        <v>1</v>
      </c>
      <c r="E443" t="b">
        <v>0</v>
      </c>
      <c r="F443" t="b">
        <v>0</v>
      </c>
      <c r="G443" t="b">
        <v>0</v>
      </c>
      <c r="H443" t="b">
        <v>0</v>
      </c>
      <c r="I443" t="b">
        <v>0</v>
      </c>
      <c r="J443" t="b">
        <v>0</v>
      </c>
      <c r="K443" t="b">
        <v>0</v>
      </c>
      <c r="L443" t="b">
        <v>0</v>
      </c>
      <c r="M443" t="s">
        <v>1172</v>
      </c>
      <c r="N443" t="s">
        <v>1634</v>
      </c>
      <c r="O443" t="s">
        <v>2097</v>
      </c>
      <c r="P443" t="s">
        <v>2555</v>
      </c>
      <c r="Q443" s="6" t="s">
        <v>3023</v>
      </c>
      <c r="R443" t="s">
        <v>3448</v>
      </c>
    </row>
    <row r="444" spans="1:18">
      <c r="A444" t="s">
        <v>461</v>
      </c>
      <c r="B444" t="s">
        <v>720</v>
      </c>
      <c r="C444" t="s">
        <v>766</v>
      </c>
      <c r="D444" t="b">
        <v>1</v>
      </c>
      <c r="E444" t="b">
        <v>0</v>
      </c>
      <c r="F444" t="b">
        <v>0</v>
      </c>
      <c r="G444" t="b">
        <v>0</v>
      </c>
      <c r="H444" t="b">
        <v>0</v>
      </c>
      <c r="I444" t="b">
        <v>0</v>
      </c>
      <c r="J444" t="b">
        <v>0</v>
      </c>
      <c r="K444" t="b">
        <v>0</v>
      </c>
      <c r="L444" t="b">
        <v>0</v>
      </c>
      <c r="M444" t="s">
        <v>1173</v>
      </c>
      <c r="N444" t="s">
        <v>1635</v>
      </c>
      <c r="O444" t="s">
        <v>2098</v>
      </c>
      <c r="P444" t="s">
        <v>2556</v>
      </c>
      <c r="Q444" s="6" t="s">
        <v>3024</v>
      </c>
      <c r="R444" t="s">
        <v>3449</v>
      </c>
    </row>
    <row r="445" spans="1:18">
      <c r="A445" t="s">
        <v>462</v>
      </c>
      <c r="B445" t="s">
        <v>582</v>
      </c>
      <c r="C445" t="s">
        <v>766</v>
      </c>
      <c r="D445" t="b">
        <v>1</v>
      </c>
      <c r="E445" t="b">
        <v>0</v>
      </c>
      <c r="F445" t="b">
        <v>0</v>
      </c>
      <c r="G445" t="b">
        <v>0</v>
      </c>
      <c r="H445" t="b">
        <v>0</v>
      </c>
      <c r="I445" t="b">
        <v>0</v>
      </c>
      <c r="J445" t="b">
        <v>0</v>
      </c>
      <c r="K445" t="b">
        <v>0</v>
      </c>
      <c r="L445" t="b">
        <v>0</v>
      </c>
      <c r="M445" t="s">
        <v>1174</v>
      </c>
      <c r="N445" t="s">
        <v>1636</v>
      </c>
      <c r="O445" t="s">
        <v>2099</v>
      </c>
      <c r="P445" t="s">
        <v>2557</v>
      </c>
      <c r="Q445" s="6" t="s">
        <v>3025</v>
      </c>
      <c r="R445" t="s">
        <v>3450</v>
      </c>
    </row>
    <row r="446" spans="1:18">
      <c r="A446" t="s">
        <v>463</v>
      </c>
      <c r="B446" t="s">
        <v>721</v>
      </c>
      <c r="C446" t="s">
        <v>766</v>
      </c>
      <c r="D446" t="b">
        <v>1</v>
      </c>
      <c r="E446" t="b">
        <v>0</v>
      </c>
      <c r="F446" t="b">
        <v>0</v>
      </c>
      <c r="G446" t="b">
        <v>0</v>
      </c>
      <c r="H446" t="b">
        <v>0</v>
      </c>
      <c r="I446" t="b">
        <v>0</v>
      </c>
      <c r="J446" t="b">
        <v>1</v>
      </c>
      <c r="K446" t="b">
        <v>0</v>
      </c>
      <c r="L446" t="b">
        <v>0</v>
      </c>
      <c r="M446" t="s">
        <v>1175</v>
      </c>
      <c r="N446" t="s">
        <v>1637</v>
      </c>
      <c r="O446" t="s">
        <v>2100</v>
      </c>
      <c r="P446" t="s">
        <v>2558</v>
      </c>
      <c r="Q446" s="6" t="s">
        <v>3026</v>
      </c>
      <c r="R446" t="s">
        <v>3451</v>
      </c>
    </row>
    <row r="447" spans="1:18">
      <c r="A447" t="s">
        <v>464</v>
      </c>
      <c r="B447" t="s">
        <v>727</v>
      </c>
      <c r="C447" t="s">
        <v>766</v>
      </c>
      <c r="D447" t="b">
        <v>1</v>
      </c>
      <c r="E447" t="b">
        <v>0</v>
      </c>
      <c r="F447" t="b">
        <v>0</v>
      </c>
      <c r="G447" t="b">
        <v>0</v>
      </c>
      <c r="H447" t="b">
        <v>0</v>
      </c>
      <c r="I447" t="b">
        <v>0</v>
      </c>
      <c r="J447" t="b">
        <v>0</v>
      </c>
      <c r="K447" t="b">
        <v>0</v>
      </c>
      <c r="L447" t="b">
        <v>0</v>
      </c>
      <c r="M447" t="s">
        <v>1176</v>
      </c>
      <c r="N447" t="s">
        <v>1638</v>
      </c>
      <c r="O447" t="s">
        <v>2101</v>
      </c>
      <c r="P447" t="s">
        <v>2559</v>
      </c>
      <c r="Q447" s="6" t="s">
        <v>3027</v>
      </c>
      <c r="R447" t="s">
        <v>3452</v>
      </c>
    </row>
    <row r="448" spans="1:18">
      <c r="A448" t="s">
        <v>465</v>
      </c>
      <c r="B448" t="s">
        <v>514</v>
      </c>
      <c r="C448" t="s">
        <v>766</v>
      </c>
      <c r="D448" t="b">
        <v>1</v>
      </c>
      <c r="E448" t="b">
        <v>0</v>
      </c>
      <c r="F448" t="b">
        <v>0</v>
      </c>
      <c r="G448" t="b">
        <v>0</v>
      </c>
      <c r="H448" t="b">
        <v>0</v>
      </c>
      <c r="I448" t="b">
        <v>0</v>
      </c>
      <c r="J448" t="b">
        <v>0</v>
      </c>
      <c r="K448" t="b">
        <v>0</v>
      </c>
      <c r="L448" t="b">
        <v>0</v>
      </c>
      <c r="M448" t="s">
        <v>1177</v>
      </c>
      <c r="N448" t="s">
        <v>1639</v>
      </c>
      <c r="O448" t="s">
        <v>2102</v>
      </c>
      <c r="P448" t="s">
        <v>2560</v>
      </c>
      <c r="Q448" s="6" t="s">
        <v>3028</v>
      </c>
      <c r="R448" t="s">
        <v>3453</v>
      </c>
    </row>
    <row r="449" spans="1:18">
      <c r="A449" t="s">
        <v>466</v>
      </c>
      <c r="B449" t="s">
        <v>728</v>
      </c>
      <c r="C449" t="s">
        <v>766</v>
      </c>
      <c r="D449" t="b">
        <v>1</v>
      </c>
      <c r="E449" t="b">
        <v>0</v>
      </c>
      <c r="F449" t="b">
        <v>0</v>
      </c>
      <c r="G449" t="b">
        <v>0</v>
      </c>
      <c r="H449" t="b">
        <v>0</v>
      </c>
      <c r="I449" t="b">
        <v>0</v>
      </c>
      <c r="J449" t="b">
        <v>0</v>
      </c>
      <c r="K449" t="b">
        <v>0</v>
      </c>
      <c r="L449" t="b">
        <v>0</v>
      </c>
      <c r="M449" t="s">
        <v>1178</v>
      </c>
      <c r="N449" t="s">
        <v>1640</v>
      </c>
      <c r="O449" t="s">
        <v>2103</v>
      </c>
      <c r="P449" t="s">
        <v>2561</v>
      </c>
      <c r="Q449" s="6" t="s">
        <v>3029</v>
      </c>
      <c r="R449" t="s">
        <v>3454</v>
      </c>
    </row>
    <row r="450" spans="1:18">
      <c r="A450" t="s">
        <v>467</v>
      </c>
      <c r="B450" t="s">
        <v>720</v>
      </c>
      <c r="C450" t="s">
        <v>766</v>
      </c>
      <c r="D450" t="b">
        <v>1</v>
      </c>
      <c r="E450" t="b">
        <v>0</v>
      </c>
      <c r="F450" t="b">
        <v>0</v>
      </c>
      <c r="G450" t="b">
        <v>0</v>
      </c>
      <c r="H450" t="b">
        <v>0</v>
      </c>
      <c r="I450" t="b">
        <v>0</v>
      </c>
      <c r="J450" t="b">
        <v>0</v>
      </c>
      <c r="K450" t="b">
        <v>0</v>
      </c>
      <c r="L450" t="b">
        <v>0</v>
      </c>
      <c r="M450" t="s">
        <v>1179</v>
      </c>
      <c r="N450" t="s">
        <v>1641</v>
      </c>
      <c r="O450" t="s">
        <v>2104</v>
      </c>
      <c r="P450" t="s">
        <v>2562</v>
      </c>
      <c r="Q450" s="6" t="s">
        <v>3030</v>
      </c>
      <c r="R450" t="s">
        <v>3455</v>
      </c>
    </row>
    <row r="451" spans="1:18">
      <c r="A451" t="s">
        <v>468</v>
      </c>
      <c r="B451" t="s">
        <v>580</v>
      </c>
      <c r="C451" t="s">
        <v>766</v>
      </c>
      <c r="D451" t="b">
        <v>0</v>
      </c>
      <c r="E451" t="b">
        <v>0</v>
      </c>
      <c r="F451" t="b">
        <v>0</v>
      </c>
      <c r="G451" t="b">
        <v>0</v>
      </c>
      <c r="H451" t="b">
        <v>0</v>
      </c>
      <c r="I451" t="b">
        <v>0</v>
      </c>
      <c r="J451" t="b">
        <v>0</v>
      </c>
      <c r="K451" t="b">
        <v>0</v>
      </c>
      <c r="L451" t="b">
        <v>0</v>
      </c>
      <c r="M451" t="s">
        <v>1180</v>
      </c>
      <c r="O451" t="s">
        <v>2105</v>
      </c>
      <c r="Q451" s="6" t="s">
        <v>3031</v>
      </c>
      <c r="R451" t="s">
        <v>3456</v>
      </c>
    </row>
    <row r="452" spans="1:18">
      <c r="A452" t="s">
        <v>469</v>
      </c>
      <c r="B452" t="s">
        <v>535</v>
      </c>
      <c r="C452" t="s">
        <v>766</v>
      </c>
      <c r="D452" t="b">
        <v>1</v>
      </c>
      <c r="E452" t="b">
        <v>0</v>
      </c>
      <c r="F452" t="b">
        <v>0</v>
      </c>
      <c r="G452" t="b">
        <v>0</v>
      </c>
      <c r="H452" t="b">
        <v>0</v>
      </c>
      <c r="I452" t="b">
        <v>0</v>
      </c>
      <c r="J452" t="b">
        <v>0</v>
      </c>
      <c r="K452" t="b">
        <v>0</v>
      </c>
      <c r="L452" t="b">
        <v>0</v>
      </c>
      <c r="M452" t="s">
        <v>1181</v>
      </c>
      <c r="N452" t="s">
        <v>1642</v>
      </c>
      <c r="O452" t="s">
        <v>2106</v>
      </c>
      <c r="P452" t="s">
        <v>2563</v>
      </c>
      <c r="Q452" s="6" t="s">
        <v>3032</v>
      </c>
      <c r="R452" t="s">
        <v>3457</v>
      </c>
    </row>
    <row r="453" spans="1:18">
      <c r="A453" t="s">
        <v>470</v>
      </c>
      <c r="B453" t="s">
        <v>741</v>
      </c>
      <c r="C453" t="s">
        <v>766</v>
      </c>
      <c r="D453" t="b">
        <v>1</v>
      </c>
      <c r="E453" t="b">
        <v>0</v>
      </c>
      <c r="F453" t="b">
        <v>0</v>
      </c>
      <c r="G453" t="b">
        <v>0</v>
      </c>
      <c r="H453" t="b">
        <v>0</v>
      </c>
      <c r="I453" t="b">
        <v>0</v>
      </c>
      <c r="J453" t="b">
        <v>0</v>
      </c>
      <c r="K453" t="b">
        <v>0</v>
      </c>
      <c r="L453" t="b">
        <v>0</v>
      </c>
      <c r="M453" t="s">
        <v>1182</v>
      </c>
      <c r="O453" t="s">
        <v>2107</v>
      </c>
      <c r="Q453" s="6" t="s">
        <v>3033</v>
      </c>
      <c r="R453" t="s">
        <v>3458</v>
      </c>
    </row>
    <row r="454" spans="1:18">
      <c r="A454" t="s">
        <v>471</v>
      </c>
      <c r="B454" t="s">
        <v>742</v>
      </c>
      <c r="C454" t="s">
        <v>766</v>
      </c>
      <c r="D454" t="b">
        <v>1</v>
      </c>
      <c r="E454" t="b">
        <v>0</v>
      </c>
      <c r="F454" t="b">
        <v>0</v>
      </c>
      <c r="G454" t="b">
        <v>0</v>
      </c>
      <c r="H454" t="b">
        <v>0</v>
      </c>
      <c r="I454" t="b">
        <v>0</v>
      </c>
      <c r="J454" t="b">
        <v>0</v>
      </c>
      <c r="K454" t="b">
        <v>0</v>
      </c>
      <c r="L454" t="b">
        <v>0</v>
      </c>
      <c r="M454" t="s">
        <v>1183</v>
      </c>
      <c r="N454" t="s">
        <v>1643</v>
      </c>
      <c r="O454" t="s">
        <v>2108</v>
      </c>
      <c r="P454" t="s">
        <v>2564</v>
      </c>
      <c r="Q454" s="6" t="s">
        <v>3034</v>
      </c>
      <c r="R454" t="s">
        <v>3459</v>
      </c>
    </row>
    <row r="455" spans="1:18">
      <c r="A455" t="s">
        <v>472</v>
      </c>
      <c r="B455" t="s">
        <v>743</v>
      </c>
      <c r="C455" t="s">
        <v>767</v>
      </c>
      <c r="D455" t="b">
        <v>1</v>
      </c>
      <c r="E455" t="b">
        <v>0</v>
      </c>
      <c r="F455" t="b">
        <v>0</v>
      </c>
      <c r="G455" t="b">
        <v>1</v>
      </c>
      <c r="H455" t="b">
        <v>0</v>
      </c>
      <c r="I455" t="b">
        <v>0</v>
      </c>
      <c r="J455" t="b">
        <v>0</v>
      </c>
      <c r="K455" t="b">
        <v>0</v>
      </c>
      <c r="L455" t="b">
        <v>0</v>
      </c>
      <c r="M455" t="s">
        <v>1184</v>
      </c>
      <c r="N455" t="s">
        <v>1644</v>
      </c>
      <c r="O455" t="s">
        <v>2109</v>
      </c>
      <c r="P455" t="s">
        <v>2565</v>
      </c>
      <c r="Q455" s="6" t="s">
        <v>3035</v>
      </c>
      <c r="R455" t="s">
        <v>3460</v>
      </c>
    </row>
    <row r="456" spans="1:18">
      <c r="A456" t="s">
        <v>473</v>
      </c>
      <c r="B456" t="s">
        <v>520</v>
      </c>
      <c r="C456" t="s">
        <v>767</v>
      </c>
      <c r="D456" t="b">
        <v>1</v>
      </c>
      <c r="E456" t="b">
        <v>0</v>
      </c>
      <c r="F456" t="b">
        <v>0</v>
      </c>
      <c r="G456" t="b">
        <v>0</v>
      </c>
      <c r="H456" t="b">
        <v>0</v>
      </c>
      <c r="I456" t="b">
        <v>0</v>
      </c>
      <c r="J456" t="b">
        <v>0</v>
      </c>
      <c r="K456" t="b">
        <v>0</v>
      </c>
      <c r="L456" t="b">
        <v>0</v>
      </c>
      <c r="M456" t="s">
        <v>1185</v>
      </c>
      <c r="N456" t="s">
        <v>1645</v>
      </c>
      <c r="O456" t="s">
        <v>2110</v>
      </c>
      <c r="P456" t="s">
        <v>2566</v>
      </c>
      <c r="Q456" s="6" t="s">
        <v>3036</v>
      </c>
      <c r="R456" t="s">
        <v>3461</v>
      </c>
    </row>
    <row r="457" spans="1:18">
      <c r="A457" t="s">
        <v>474</v>
      </c>
      <c r="B457" t="s">
        <v>608</v>
      </c>
      <c r="C457" t="s">
        <v>767</v>
      </c>
      <c r="D457" t="b">
        <v>1</v>
      </c>
      <c r="E457" t="b">
        <v>0</v>
      </c>
      <c r="F457" t="b">
        <v>0</v>
      </c>
      <c r="G457" t="b">
        <v>0</v>
      </c>
      <c r="H457" t="b">
        <v>0</v>
      </c>
      <c r="I457" t="b">
        <v>0</v>
      </c>
      <c r="J457" t="b">
        <v>0</v>
      </c>
      <c r="K457" t="b">
        <v>0</v>
      </c>
      <c r="L457" t="b">
        <v>0</v>
      </c>
      <c r="M457" t="s">
        <v>1186</v>
      </c>
      <c r="N457" t="s">
        <v>1646</v>
      </c>
      <c r="O457" t="s">
        <v>2111</v>
      </c>
      <c r="P457" t="s">
        <v>2567</v>
      </c>
      <c r="Q457" s="6" t="s">
        <v>3037</v>
      </c>
      <c r="R457" t="s">
        <v>3462</v>
      </c>
    </row>
    <row r="458" spans="1:18">
      <c r="A458" t="s">
        <v>475</v>
      </c>
      <c r="B458" t="s">
        <v>575</v>
      </c>
      <c r="C458" t="s">
        <v>767</v>
      </c>
      <c r="D458" t="b">
        <v>1</v>
      </c>
      <c r="E458" t="b">
        <v>0</v>
      </c>
      <c r="F458" t="b">
        <v>0</v>
      </c>
      <c r="G458" t="b">
        <v>0</v>
      </c>
      <c r="H458" t="b">
        <v>0</v>
      </c>
      <c r="I458" t="b">
        <v>0</v>
      </c>
      <c r="J458" t="b">
        <v>0</v>
      </c>
      <c r="K458" t="b">
        <v>0</v>
      </c>
      <c r="L458" t="b">
        <v>0</v>
      </c>
      <c r="M458" t="s">
        <v>1187</v>
      </c>
      <c r="N458" t="s">
        <v>1647</v>
      </c>
      <c r="O458" t="s">
        <v>2112</v>
      </c>
      <c r="P458" t="s">
        <v>2568</v>
      </c>
      <c r="Q458" s="6" t="s">
        <v>3038</v>
      </c>
      <c r="R458" t="s">
        <v>3463</v>
      </c>
    </row>
    <row r="459" spans="1:18">
      <c r="A459" t="s">
        <v>476</v>
      </c>
      <c r="B459" t="s">
        <v>549</v>
      </c>
      <c r="C459" t="s">
        <v>767</v>
      </c>
      <c r="D459" t="b">
        <v>1</v>
      </c>
      <c r="E459" t="b">
        <v>0</v>
      </c>
      <c r="F459" t="b">
        <v>0</v>
      </c>
      <c r="G459" t="b">
        <v>0</v>
      </c>
      <c r="H459" t="b">
        <v>0</v>
      </c>
      <c r="I459" t="b">
        <v>0</v>
      </c>
      <c r="J459" t="b">
        <v>1</v>
      </c>
      <c r="K459" t="b">
        <v>0</v>
      </c>
      <c r="L459" t="b">
        <v>0</v>
      </c>
      <c r="M459" t="s">
        <v>1188</v>
      </c>
      <c r="N459" t="s">
        <v>1648</v>
      </c>
      <c r="O459" t="s">
        <v>2113</v>
      </c>
      <c r="P459" t="s">
        <v>2569</v>
      </c>
      <c r="Q459" s="6" t="s">
        <v>3039</v>
      </c>
      <c r="R459" t="s">
        <v>3464</v>
      </c>
    </row>
    <row r="460" spans="1:18">
      <c r="A460" t="s">
        <v>477</v>
      </c>
      <c r="B460" t="s">
        <v>582</v>
      </c>
      <c r="C460" t="s">
        <v>767</v>
      </c>
      <c r="D460" t="b">
        <v>1</v>
      </c>
      <c r="E460" t="b">
        <v>0</v>
      </c>
      <c r="F460" t="b">
        <v>0</v>
      </c>
      <c r="G460" t="b">
        <v>0</v>
      </c>
      <c r="H460" t="b">
        <v>0</v>
      </c>
      <c r="I460" t="b">
        <v>0</v>
      </c>
      <c r="J460" t="b">
        <v>0</v>
      </c>
      <c r="K460" t="b">
        <v>0</v>
      </c>
      <c r="L460" t="b">
        <v>0</v>
      </c>
      <c r="M460" t="s">
        <v>1189</v>
      </c>
      <c r="N460" t="s">
        <v>1649</v>
      </c>
      <c r="O460" t="s">
        <v>2114</v>
      </c>
      <c r="P460" t="s">
        <v>2570</v>
      </c>
      <c r="Q460" s="6" t="s">
        <v>3040</v>
      </c>
      <c r="R460" t="s">
        <v>3465</v>
      </c>
    </row>
    <row r="461" spans="1:18">
      <c r="A461" t="s">
        <v>478</v>
      </c>
      <c r="B461" t="s">
        <v>638</v>
      </c>
      <c r="C461" t="s">
        <v>768</v>
      </c>
      <c r="D461" t="b">
        <v>1</v>
      </c>
      <c r="E461" t="b">
        <v>0</v>
      </c>
      <c r="F461" t="b">
        <v>0</v>
      </c>
      <c r="G461" t="b">
        <v>0</v>
      </c>
      <c r="H461" t="b">
        <v>0</v>
      </c>
      <c r="I461" t="b">
        <v>0</v>
      </c>
      <c r="J461" t="b">
        <v>0</v>
      </c>
      <c r="K461" t="b">
        <v>0</v>
      </c>
      <c r="L461" t="b">
        <v>1</v>
      </c>
      <c r="M461" t="s">
        <v>1190</v>
      </c>
      <c r="N461" t="s">
        <v>1650</v>
      </c>
      <c r="O461" t="s">
        <v>2115</v>
      </c>
      <c r="P461" t="s">
        <v>2571</v>
      </c>
      <c r="Q461" s="6" t="s">
        <v>3041</v>
      </c>
      <c r="R461" t="s">
        <v>3466</v>
      </c>
    </row>
    <row r="462" spans="1:18">
      <c r="A462" t="s">
        <v>479</v>
      </c>
      <c r="B462" t="s">
        <v>591</v>
      </c>
      <c r="C462" t="s">
        <v>768</v>
      </c>
      <c r="D462" t="b">
        <v>1</v>
      </c>
      <c r="E462" t="b">
        <v>0</v>
      </c>
      <c r="F462" t="b">
        <v>0</v>
      </c>
      <c r="G462" t="b">
        <v>0</v>
      </c>
      <c r="H462" t="b">
        <v>0</v>
      </c>
      <c r="I462" t="b">
        <v>0</v>
      </c>
      <c r="J462" t="b">
        <v>0</v>
      </c>
      <c r="K462" t="b">
        <v>0</v>
      </c>
      <c r="L462" t="b">
        <v>0</v>
      </c>
      <c r="M462" t="s">
        <v>1191</v>
      </c>
      <c r="N462" t="s">
        <v>1651</v>
      </c>
      <c r="O462" t="s">
        <v>2116</v>
      </c>
      <c r="P462" t="s">
        <v>2572</v>
      </c>
      <c r="Q462" s="6" t="s">
        <v>3042</v>
      </c>
      <c r="R462" t="s">
        <v>3467</v>
      </c>
    </row>
    <row r="463" spans="1:18">
      <c r="A463" t="s">
        <v>480</v>
      </c>
      <c r="B463" t="s">
        <v>744</v>
      </c>
      <c r="C463" t="s">
        <v>768</v>
      </c>
      <c r="D463" t="b">
        <v>1</v>
      </c>
      <c r="E463" t="b">
        <v>0</v>
      </c>
      <c r="F463" t="b">
        <v>0</v>
      </c>
      <c r="G463" t="b">
        <v>0</v>
      </c>
      <c r="H463" t="b">
        <v>0</v>
      </c>
      <c r="I463" t="b">
        <v>0</v>
      </c>
      <c r="J463" t="b">
        <v>0</v>
      </c>
      <c r="K463" t="b">
        <v>0</v>
      </c>
      <c r="L463" t="b">
        <v>0</v>
      </c>
      <c r="M463" t="s">
        <v>1192</v>
      </c>
      <c r="N463" t="s">
        <v>1652</v>
      </c>
      <c r="O463" t="s">
        <v>2117</v>
      </c>
      <c r="P463" t="s">
        <v>2573</v>
      </c>
      <c r="Q463" s="6" t="s">
        <v>3043</v>
      </c>
      <c r="R463" t="s">
        <v>3468</v>
      </c>
    </row>
    <row r="464" spans="1:18">
      <c r="A464" t="s">
        <v>481</v>
      </c>
      <c r="B464" t="s">
        <v>623</v>
      </c>
      <c r="C464" t="s">
        <v>768</v>
      </c>
      <c r="D464" t="b">
        <v>1</v>
      </c>
      <c r="E464" t="b">
        <v>0</v>
      </c>
      <c r="F464" t="b">
        <v>0</v>
      </c>
      <c r="G464" t="b">
        <v>0</v>
      </c>
      <c r="H464" t="b">
        <v>0</v>
      </c>
      <c r="I464" t="b">
        <v>0</v>
      </c>
      <c r="J464" t="b">
        <v>0</v>
      </c>
      <c r="K464" t="b">
        <v>0</v>
      </c>
      <c r="L464" t="b">
        <v>0</v>
      </c>
      <c r="M464" t="s">
        <v>1193</v>
      </c>
      <c r="O464" t="s">
        <v>2118</v>
      </c>
      <c r="P464" t="s">
        <v>2574</v>
      </c>
      <c r="Q464" s="6" t="s">
        <v>3044</v>
      </c>
      <c r="R464" t="s">
        <v>3469</v>
      </c>
    </row>
    <row r="465" spans="1:18">
      <c r="A465" t="s">
        <v>482</v>
      </c>
      <c r="B465" t="s">
        <v>745</v>
      </c>
      <c r="C465" t="s">
        <v>768</v>
      </c>
      <c r="D465" t="b">
        <v>1</v>
      </c>
      <c r="E465" t="b">
        <v>0</v>
      </c>
      <c r="F465" t="b">
        <v>0</v>
      </c>
      <c r="G465" t="b">
        <v>1</v>
      </c>
      <c r="H465" t="b">
        <v>0</v>
      </c>
      <c r="I465" t="b">
        <v>0</v>
      </c>
      <c r="J465" t="b">
        <v>0</v>
      </c>
      <c r="K465" t="b">
        <v>0</v>
      </c>
      <c r="L465" t="b">
        <v>0</v>
      </c>
      <c r="M465" t="s">
        <v>1194</v>
      </c>
      <c r="N465" t="s">
        <v>1653</v>
      </c>
      <c r="O465" t="s">
        <v>2119</v>
      </c>
      <c r="P465" t="s">
        <v>2575</v>
      </c>
      <c r="Q465" s="6" t="s">
        <v>3045</v>
      </c>
      <c r="R465" t="s">
        <v>3470</v>
      </c>
    </row>
    <row r="466" spans="1:18">
      <c r="A466" t="s">
        <v>483</v>
      </c>
      <c r="B466" t="s">
        <v>591</v>
      </c>
      <c r="C466" t="s">
        <v>768</v>
      </c>
      <c r="D466" t="b">
        <v>1</v>
      </c>
      <c r="E466" t="b">
        <v>0</v>
      </c>
      <c r="F466" t="b">
        <v>0</v>
      </c>
      <c r="G466" t="b">
        <v>0</v>
      </c>
      <c r="H466" t="b">
        <v>0</v>
      </c>
      <c r="I466" t="b">
        <v>0</v>
      </c>
      <c r="J466" t="b">
        <v>0</v>
      </c>
      <c r="K466" t="b">
        <v>0</v>
      </c>
      <c r="L466" t="b">
        <v>0</v>
      </c>
      <c r="M466" t="s">
        <v>1195</v>
      </c>
      <c r="N466" t="s">
        <v>1654</v>
      </c>
      <c r="O466" t="s">
        <v>2120</v>
      </c>
      <c r="P466" t="s">
        <v>2576</v>
      </c>
      <c r="Q466" s="6" t="s">
        <v>3046</v>
      </c>
      <c r="R466" t="s">
        <v>3471</v>
      </c>
    </row>
    <row r="467" spans="1:18">
      <c r="A467" t="s">
        <v>484</v>
      </c>
      <c r="B467" t="s">
        <v>585</v>
      </c>
      <c r="C467" t="s">
        <v>768</v>
      </c>
      <c r="D467" t="b">
        <v>1</v>
      </c>
      <c r="E467" t="b">
        <v>0</v>
      </c>
      <c r="F467" t="b">
        <v>0</v>
      </c>
      <c r="G467" t="b">
        <v>0</v>
      </c>
      <c r="H467" t="b">
        <v>0</v>
      </c>
      <c r="I467" t="b">
        <v>0</v>
      </c>
      <c r="J467" t="b">
        <v>0</v>
      </c>
      <c r="K467" t="b">
        <v>0</v>
      </c>
      <c r="L467" t="b">
        <v>0</v>
      </c>
      <c r="M467" t="s">
        <v>1196</v>
      </c>
      <c r="N467" t="s">
        <v>1655</v>
      </c>
      <c r="O467" t="s">
        <v>2121</v>
      </c>
      <c r="P467" t="s">
        <v>2577</v>
      </c>
      <c r="Q467" s="6" t="s">
        <v>3047</v>
      </c>
      <c r="R467" t="s">
        <v>3472</v>
      </c>
    </row>
    <row r="468" spans="1:18">
      <c r="A468" t="s">
        <v>485</v>
      </c>
      <c r="B468" t="s">
        <v>740</v>
      </c>
      <c r="C468" t="s">
        <v>769</v>
      </c>
      <c r="D468" t="b">
        <v>1</v>
      </c>
      <c r="E468" t="b">
        <v>0</v>
      </c>
      <c r="F468" t="b">
        <v>0</v>
      </c>
      <c r="G468" t="b">
        <v>0</v>
      </c>
      <c r="H468" t="b">
        <v>0</v>
      </c>
      <c r="I468" t="b">
        <v>0</v>
      </c>
      <c r="J468" t="b">
        <v>0</v>
      </c>
      <c r="K468" t="b">
        <v>0</v>
      </c>
      <c r="L468" t="b">
        <v>1</v>
      </c>
      <c r="M468" t="s">
        <v>1197</v>
      </c>
      <c r="N468" t="s">
        <v>1656</v>
      </c>
      <c r="O468" t="s">
        <v>2122</v>
      </c>
      <c r="P468" t="s">
        <v>2578</v>
      </c>
      <c r="Q468" s="6" t="s">
        <v>3048</v>
      </c>
      <c r="R468" t="s">
        <v>3473</v>
      </c>
    </row>
    <row r="469" spans="1:18">
      <c r="A469" t="s">
        <v>486</v>
      </c>
      <c r="B469" t="s">
        <v>746</v>
      </c>
      <c r="C469" t="s">
        <v>769</v>
      </c>
      <c r="D469" t="b">
        <v>1</v>
      </c>
      <c r="E469" t="b">
        <v>0</v>
      </c>
      <c r="F469" t="b">
        <v>0</v>
      </c>
      <c r="G469" t="b">
        <v>0</v>
      </c>
      <c r="H469" t="b">
        <v>0</v>
      </c>
      <c r="I469" t="b">
        <v>0</v>
      </c>
      <c r="J469" t="b">
        <v>0</v>
      </c>
      <c r="K469" t="b">
        <v>0</v>
      </c>
      <c r="L469" t="b">
        <v>0</v>
      </c>
      <c r="M469" t="s">
        <v>1198</v>
      </c>
      <c r="N469" t="s">
        <v>1657</v>
      </c>
      <c r="O469" t="s">
        <v>2123</v>
      </c>
      <c r="P469" t="s">
        <v>2579</v>
      </c>
      <c r="Q469" s="6" t="s">
        <v>3049</v>
      </c>
      <c r="R469" t="s">
        <v>3474</v>
      </c>
    </row>
    <row r="470" spans="1:18">
      <c r="A470" t="s">
        <v>487</v>
      </c>
      <c r="B470" t="s">
        <v>747</v>
      </c>
      <c r="C470" t="s">
        <v>769</v>
      </c>
      <c r="D470" t="b">
        <v>1</v>
      </c>
      <c r="E470" t="b">
        <v>0</v>
      </c>
      <c r="F470" t="b">
        <v>0</v>
      </c>
      <c r="G470" t="b">
        <v>0</v>
      </c>
      <c r="H470" t="b">
        <v>0</v>
      </c>
      <c r="I470" t="b">
        <v>0</v>
      </c>
      <c r="J470" t="b">
        <v>1</v>
      </c>
      <c r="K470" t="b">
        <v>0</v>
      </c>
      <c r="L470" t="b">
        <v>0</v>
      </c>
      <c r="M470" t="s">
        <v>1199</v>
      </c>
      <c r="N470" t="s">
        <v>1658</v>
      </c>
      <c r="O470" t="s">
        <v>2124</v>
      </c>
      <c r="P470" t="s">
        <v>2580</v>
      </c>
      <c r="Q470" s="6" t="s">
        <v>3050</v>
      </c>
      <c r="R470" t="s">
        <v>3475</v>
      </c>
    </row>
    <row r="471" spans="1:18">
      <c r="A471" t="s">
        <v>488</v>
      </c>
      <c r="B471" t="s">
        <v>720</v>
      </c>
      <c r="C471" t="s">
        <v>769</v>
      </c>
      <c r="D471" t="b">
        <v>1</v>
      </c>
      <c r="E471" t="b">
        <v>0</v>
      </c>
      <c r="F471" t="b">
        <v>0</v>
      </c>
      <c r="G471" t="b">
        <v>0</v>
      </c>
      <c r="H471" t="b">
        <v>0</v>
      </c>
      <c r="I471" t="b">
        <v>0</v>
      </c>
      <c r="J471" t="b">
        <v>0</v>
      </c>
      <c r="K471" t="b">
        <v>0</v>
      </c>
      <c r="L471" t="b">
        <v>0</v>
      </c>
      <c r="M471" t="s">
        <v>1200</v>
      </c>
      <c r="N471" t="s">
        <v>1659</v>
      </c>
      <c r="O471" t="s">
        <v>2125</v>
      </c>
      <c r="P471" t="s">
        <v>2581</v>
      </c>
      <c r="Q471" s="6" t="s">
        <v>3051</v>
      </c>
      <c r="R471" t="s">
        <v>3476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0"/>
  <sheetViews>
    <sheetView workbookViewId="0"/>
  </sheetViews>
  <sheetFormatPr defaultRowHeight="15"/>
  <sheetData>
    <row r="1" spans="1:12">
      <c r="A1" s="1" t="s">
        <v>4019</v>
      </c>
      <c r="B1" s="1"/>
      <c r="C1" s="1"/>
      <c r="D1" s="1"/>
      <c r="E1" s="1"/>
      <c r="G1" s="1" t="s">
        <v>4020</v>
      </c>
      <c r="H1" s="1"/>
      <c r="I1" s="1"/>
      <c r="J1" s="1"/>
      <c r="K1" s="1"/>
      <c r="L1" s="1"/>
    </row>
    <row r="2" spans="1:12">
      <c r="A2" s="1" t="s">
        <v>4021</v>
      </c>
      <c r="B2" s="1" t="s">
        <v>4022</v>
      </c>
      <c r="C2" s="1" t="s">
        <v>4023</v>
      </c>
      <c r="D2" s="1" t="s">
        <v>4024</v>
      </c>
      <c r="E2" s="1" t="s">
        <v>4025</v>
      </c>
      <c r="G2" s="1" t="s">
        <v>3671</v>
      </c>
      <c r="H2" s="1" t="s">
        <v>4026</v>
      </c>
      <c r="I2" s="1" t="s">
        <v>4027</v>
      </c>
      <c r="J2" s="1" t="s">
        <v>4028</v>
      </c>
      <c r="K2" s="1" t="s">
        <v>4029</v>
      </c>
      <c r="L2" s="1" t="s">
        <v>4030</v>
      </c>
    </row>
    <row r="3" spans="1:12">
      <c r="A3" t="s">
        <v>3870</v>
      </c>
      <c r="B3">
        <v>32.1</v>
      </c>
      <c r="C3">
        <v>4.8</v>
      </c>
      <c r="D3">
        <v>2</v>
      </c>
      <c r="E3" t="s">
        <v>4031</v>
      </c>
    </row>
    <row r="4" spans="1:12">
      <c r="A4" t="s">
        <v>4032</v>
      </c>
      <c r="B4">
        <v>22.6</v>
      </c>
      <c r="C4">
        <v>2.5</v>
      </c>
      <c r="D4">
        <v>2</v>
      </c>
      <c r="E4" t="s">
        <v>4031</v>
      </c>
    </row>
    <row r="5" spans="1:12">
      <c r="A5" t="s">
        <v>4033</v>
      </c>
      <c r="B5">
        <v>20.4</v>
      </c>
      <c r="C5">
        <v>0</v>
      </c>
      <c r="D5">
        <v>1</v>
      </c>
      <c r="E5" t="s">
        <v>4031</v>
      </c>
    </row>
    <row r="6" spans="1:12">
      <c r="A6" t="s">
        <v>3962</v>
      </c>
      <c r="B6">
        <v>17.6</v>
      </c>
      <c r="C6">
        <v>6.7</v>
      </c>
      <c r="D6">
        <v>2</v>
      </c>
      <c r="E6" t="s">
        <v>4031</v>
      </c>
    </row>
    <row r="7" spans="1:12">
      <c r="A7" t="s">
        <v>4034</v>
      </c>
      <c r="B7">
        <v>15.8</v>
      </c>
      <c r="C7">
        <v>7.1</v>
      </c>
      <c r="D7">
        <v>2</v>
      </c>
      <c r="E7" t="s">
        <v>4031</v>
      </c>
    </row>
    <row r="8" spans="1:12">
      <c r="A8" t="s">
        <v>3874</v>
      </c>
      <c r="B8">
        <v>15</v>
      </c>
      <c r="C8">
        <v>5.6</v>
      </c>
      <c r="D8">
        <v>2</v>
      </c>
      <c r="E8" t="s">
        <v>4031</v>
      </c>
    </row>
    <row r="9" spans="1:12">
      <c r="A9" t="s">
        <v>4035</v>
      </c>
      <c r="B9">
        <v>13.2</v>
      </c>
      <c r="C9">
        <v>6.6</v>
      </c>
      <c r="D9">
        <v>2</v>
      </c>
      <c r="E9" t="s">
        <v>4031</v>
      </c>
    </row>
    <row r="10" spans="1:12">
      <c r="A10" t="s">
        <v>4036</v>
      </c>
      <c r="B10">
        <v>8.800000000000001</v>
      </c>
      <c r="C10">
        <v>4.9</v>
      </c>
      <c r="D10">
        <v>2</v>
      </c>
      <c r="E10" t="s">
        <v>4031</v>
      </c>
    </row>
    <row r="11" spans="1:12">
      <c r="A11" t="s">
        <v>4037</v>
      </c>
      <c r="B11">
        <v>8.800000000000001</v>
      </c>
      <c r="C11">
        <v>0.6</v>
      </c>
      <c r="D11">
        <v>2</v>
      </c>
      <c r="E11" t="s">
        <v>4031</v>
      </c>
    </row>
    <row r="12" spans="1:12">
      <c r="A12" t="s">
        <v>4038</v>
      </c>
      <c r="B12">
        <v>8.699999999999999</v>
      </c>
      <c r="C12">
        <v>0.6</v>
      </c>
      <c r="D12">
        <v>2</v>
      </c>
      <c r="E12" t="s">
        <v>4031</v>
      </c>
    </row>
    <row r="13" spans="1:12">
      <c r="A13" t="s">
        <v>4039</v>
      </c>
      <c r="B13">
        <v>8.4</v>
      </c>
      <c r="C13">
        <v>1.1</v>
      </c>
      <c r="D13">
        <v>2</v>
      </c>
      <c r="E13" t="s">
        <v>4031</v>
      </c>
    </row>
    <row r="14" spans="1:12">
      <c r="A14" t="s">
        <v>4040</v>
      </c>
      <c r="B14">
        <v>8</v>
      </c>
      <c r="C14">
        <v>6.2</v>
      </c>
      <c r="D14">
        <v>2</v>
      </c>
      <c r="E14" t="s">
        <v>4031</v>
      </c>
    </row>
    <row r="15" spans="1:12">
      <c r="A15" t="s">
        <v>4041</v>
      </c>
      <c r="B15">
        <v>7.3</v>
      </c>
      <c r="C15">
        <v>4.1</v>
      </c>
      <c r="D15">
        <v>2</v>
      </c>
      <c r="E15" t="s">
        <v>4031</v>
      </c>
    </row>
    <row r="16" spans="1:12">
      <c r="A16" t="s">
        <v>4042</v>
      </c>
      <c r="B16">
        <v>7.2</v>
      </c>
      <c r="C16">
        <v>2</v>
      </c>
      <c r="D16">
        <v>2</v>
      </c>
      <c r="E16" t="s">
        <v>4031</v>
      </c>
    </row>
    <row r="17" spans="1:5">
      <c r="A17" t="s">
        <v>4043</v>
      </c>
      <c r="B17">
        <v>7.1</v>
      </c>
      <c r="C17">
        <v>4.7</v>
      </c>
      <c r="D17">
        <v>2</v>
      </c>
      <c r="E17" t="s">
        <v>4031</v>
      </c>
    </row>
    <row r="18" spans="1:5">
      <c r="A18" t="s">
        <v>4044</v>
      </c>
      <c r="B18">
        <v>6.6</v>
      </c>
      <c r="C18">
        <v>2.3</v>
      </c>
      <c r="D18">
        <v>2</v>
      </c>
      <c r="E18" t="s">
        <v>4031</v>
      </c>
    </row>
    <row r="19" spans="1:5">
      <c r="A19" t="s">
        <v>4045</v>
      </c>
      <c r="B19">
        <v>6.4</v>
      </c>
      <c r="C19">
        <v>5</v>
      </c>
      <c r="D19">
        <v>2</v>
      </c>
      <c r="E19" t="s">
        <v>4031</v>
      </c>
    </row>
    <row r="20" spans="1:5">
      <c r="A20" t="s">
        <v>4046</v>
      </c>
      <c r="B20">
        <v>5.6</v>
      </c>
      <c r="C20">
        <v>2.3</v>
      </c>
      <c r="D20">
        <v>2</v>
      </c>
      <c r="E20" t="s">
        <v>4031</v>
      </c>
    </row>
    <row r="21" spans="1:5">
      <c r="A21" t="s">
        <v>4047</v>
      </c>
      <c r="B21">
        <v>5.2</v>
      </c>
      <c r="C21">
        <v>0.1</v>
      </c>
      <c r="D21">
        <v>2</v>
      </c>
      <c r="E21" t="s">
        <v>4031</v>
      </c>
    </row>
    <row r="22" spans="1:5">
      <c r="A22" t="s">
        <v>4048</v>
      </c>
      <c r="B22">
        <v>5.1</v>
      </c>
      <c r="C22">
        <v>0.5</v>
      </c>
      <c r="D22">
        <v>2</v>
      </c>
      <c r="E22" t="s">
        <v>4031</v>
      </c>
    </row>
    <row r="23" spans="1:5">
      <c r="A23" t="s">
        <v>4049</v>
      </c>
      <c r="B23">
        <v>4.8</v>
      </c>
      <c r="C23">
        <v>2.8</v>
      </c>
      <c r="D23">
        <v>2</v>
      </c>
      <c r="E23" t="s">
        <v>4031</v>
      </c>
    </row>
    <row r="24" spans="1:5">
      <c r="A24" t="s">
        <v>4050</v>
      </c>
      <c r="B24">
        <v>4.8</v>
      </c>
      <c r="C24">
        <v>0.6</v>
      </c>
      <c r="D24">
        <v>2</v>
      </c>
      <c r="E24" t="s">
        <v>4031</v>
      </c>
    </row>
    <row r="25" spans="1:5">
      <c r="A25" t="s">
        <v>4051</v>
      </c>
      <c r="B25">
        <v>4.5</v>
      </c>
      <c r="C25">
        <v>0</v>
      </c>
      <c r="D25">
        <v>1</v>
      </c>
      <c r="E25" t="s">
        <v>4031</v>
      </c>
    </row>
    <row r="26" spans="1:5">
      <c r="A26" t="s">
        <v>4052</v>
      </c>
      <c r="B26">
        <v>4.5</v>
      </c>
      <c r="C26">
        <v>0</v>
      </c>
      <c r="D26">
        <v>1</v>
      </c>
      <c r="E26" t="s">
        <v>4031</v>
      </c>
    </row>
    <row r="27" spans="1:5">
      <c r="A27" t="s">
        <v>4053</v>
      </c>
      <c r="B27">
        <v>4.4</v>
      </c>
      <c r="C27">
        <v>1.1</v>
      </c>
      <c r="D27">
        <v>2</v>
      </c>
      <c r="E27" t="s">
        <v>4031</v>
      </c>
    </row>
    <row r="28" spans="1:5">
      <c r="A28" t="s">
        <v>4054</v>
      </c>
      <c r="B28">
        <v>4.1</v>
      </c>
      <c r="C28">
        <v>0</v>
      </c>
      <c r="D28">
        <v>1</v>
      </c>
      <c r="E28" t="s">
        <v>4031</v>
      </c>
    </row>
    <row r="29" spans="1:5">
      <c r="A29" t="s">
        <v>4055</v>
      </c>
      <c r="B29">
        <v>4</v>
      </c>
      <c r="C29">
        <v>2</v>
      </c>
      <c r="D29">
        <v>2</v>
      </c>
      <c r="E29" t="s">
        <v>4031</v>
      </c>
    </row>
    <row r="30" spans="1:5">
      <c r="A30" t="s">
        <v>3881</v>
      </c>
      <c r="B30">
        <v>4</v>
      </c>
      <c r="C30">
        <v>1.1</v>
      </c>
      <c r="D30">
        <v>2</v>
      </c>
      <c r="E30" t="s">
        <v>4031</v>
      </c>
    </row>
    <row r="31" spans="1:5">
      <c r="A31" t="s">
        <v>4056</v>
      </c>
      <c r="B31">
        <v>4</v>
      </c>
      <c r="C31">
        <v>0</v>
      </c>
      <c r="D31">
        <v>2</v>
      </c>
      <c r="E31" t="s">
        <v>4031</v>
      </c>
    </row>
    <row r="32" spans="1:5">
      <c r="A32" t="s">
        <v>4057</v>
      </c>
      <c r="B32">
        <v>4</v>
      </c>
      <c r="C32">
        <v>0</v>
      </c>
      <c r="D32">
        <v>1</v>
      </c>
      <c r="E32" t="s">
        <v>4031</v>
      </c>
    </row>
    <row r="33" spans="1:5">
      <c r="A33" t="s">
        <v>4058</v>
      </c>
      <c r="B33">
        <v>4</v>
      </c>
      <c r="C33">
        <v>0</v>
      </c>
      <c r="D33">
        <v>1</v>
      </c>
      <c r="E33" t="s">
        <v>4031</v>
      </c>
    </row>
    <row r="34" spans="1:5">
      <c r="A34" t="s">
        <v>4059</v>
      </c>
      <c r="B34">
        <v>3.9</v>
      </c>
      <c r="C34">
        <v>1.8</v>
      </c>
      <c r="D34">
        <v>2</v>
      </c>
      <c r="E34" t="s">
        <v>4031</v>
      </c>
    </row>
    <row r="35" spans="1:5">
      <c r="A35" t="s">
        <v>4060</v>
      </c>
      <c r="B35">
        <v>3.9</v>
      </c>
      <c r="C35">
        <v>0</v>
      </c>
      <c r="D35">
        <v>1</v>
      </c>
      <c r="E35" t="s">
        <v>4031</v>
      </c>
    </row>
    <row r="36" spans="1:5">
      <c r="A36" t="s">
        <v>4061</v>
      </c>
      <c r="B36">
        <v>3.9</v>
      </c>
      <c r="C36">
        <v>0</v>
      </c>
      <c r="D36">
        <v>1</v>
      </c>
      <c r="E36" t="s">
        <v>4031</v>
      </c>
    </row>
    <row r="37" spans="1:5">
      <c r="A37" t="s">
        <v>4062</v>
      </c>
      <c r="B37">
        <v>3.6</v>
      </c>
      <c r="C37">
        <v>0</v>
      </c>
      <c r="D37">
        <v>1</v>
      </c>
      <c r="E37" t="s">
        <v>4031</v>
      </c>
    </row>
    <row r="38" spans="1:5">
      <c r="A38" t="s">
        <v>4063</v>
      </c>
      <c r="B38">
        <v>3.2</v>
      </c>
      <c r="C38">
        <v>0</v>
      </c>
      <c r="D38">
        <v>1</v>
      </c>
      <c r="E38" t="s">
        <v>4031</v>
      </c>
    </row>
    <row r="39" spans="1:5">
      <c r="A39" t="s">
        <v>4064</v>
      </c>
      <c r="B39">
        <v>3.1</v>
      </c>
      <c r="C39">
        <v>0</v>
      </c>
      <c r="D39">
        <v>1</v>
      </c>
      <c r="E39" t="s">
        <v>4031</v>
      </c>
    </row>
    <row r="40" spans="1:5">
      <c r="A40" t="s">
        <v>4065</v>
      </c>
      <c r="B40">
        <v>3</v>
      </c>
      <c r="C40">
        <v>0.6</v>
      </c>
      <c r="D40">
        <v>2</v>
      </c>
      <c r="E40" t="s">
        <v>4031</v>
      </c>
    </row>
    <row r="41" spans="1:5">
      <c r="A41" t="s">
        <v>4066</v>
      </c>
      <c r="B41">
        <v>3</v>
      </c>
      <c r="C41">
        <v>0.4</v>
      </c>
      <c r="D41">
        <v>2</v>
      </c>
      <c r="E41" t="s">
        <v>4031</v>
      </c>
    </row>
    <row r="42" spans="1:5">
      <c r="A42" t="s">
        <v>4067</v>
      </c>
      <c r="B42">
        <v>-2.5</v>
      </c>
      <c r="C42">
        <v>0</v>
      </c>
      <c r="D42">
        <v>1</v>
      </c>
      <c r="E42" t="s">
        <v>4068</v>
      </c>
    </row>
    <row r="43" spans="1:5">
      <c r="A43" t="s">
        <v>4069</v>
      </c>
      <c r="B43">
        <v>-2.5</v>
      </c>
      <c r="C43">
        <v>0</v>
      </c>
      <c r="D43">
        <v>1</v>
      </c>
      <c r="E43" t="s">
        <v>4068</v>
      </c>
    </row>
    <row r="44" spans="1:5">
      <c r="A44" t="s">
        <v>4070</v>
      </c>
      <c r="B44">
        <v>-2.6</v>
      </c>
      <c r="C44">
        <v>0</v>
      </c>
      <c r="D44">
        <v>1</v>
      </c>
      <c r="E44" t="s">
        <v>4068</v>
      </c>
    </row>
    <row r="45" spans="1:5">
      <c r="A45" t="s">
        <v>4071</v>
      </c>
      <c r="B45">
        <v>-2.6</v>
      </c>
      <c r="C45">
        <v>0</v>
      </c>
      <c r="D45">
        <v>1</v>
      </c>
      <c r="E45" t="s">
        <v>4068</v>
      </c>
    </row>
    <row r="46" spans="1:5">
      <c r="A46" t="s">
        <v>3828</v>
      </c>
      <c r="B46">
        <v>-2.6</v>
      </c>
      <c r="C46">
        <v>0</v>
      </c>
      <c r="D46">
        <v>1</v>
      </c>
      <c r="E46" t="s">
        <v>4068</v>
      </c>
    </row>
    <row r="47" spans="1:5">
      <c r="A47" t="s">
        <v>4072</v>
      </c>
      <c r="B47">
        <v>-2.7</v>
      </c>
      <c r="C47">
        <v>0.1</v>
      </c>
      <c r="D47">
        <v>2</v>
      </c>
      <c r="E47" t="s">
        <v>4068</v>
      </c>
    </row>
    <row r="48" spans="1:5">
      <c r="A48" t="s">
        <v>4073</v>
      </c>
      <c r="B48">
        <v>-2.7</v>
      </c>
      <c r="C48">
        <v>0</v>
      </c>
      <c r="D48">
        <v>1</v>
      </c>
      <c r="E48" t="s">
        <v>4068</v>
      </c>
    </row>
    <row r="49" spans="1:5">
      <c r="A49" t="s">
        <v>4074</v>
      </c>
      <c r="B49">
        <v>-2.7</v>
      </c>
      <c r="C49">
        <v>0</v>
      </c>
      <c r="D49">
        <v>1</v>
      </c>
      <c r="E49" t="s">
        <v>4068</v>
      </c>
    </row>
    <row r="50" spans="1:5">
      <c r="A50" t="s">
        <v>4075</v>
      </c>
      <c r="B50">
        <v>-2.7</v>
      </c>
      <c r="C50">
        <v>0</v>
      </c>
      <c r="D50">
        <v>1</v>
      </c>
      <c r="E50" t="s">
        <v>4068</v>
      </c>
    </row>
    <row r="51" spans="1:5">
      <c r="A51" t="s">
        <v>3961</v>
      </c>
      <c r="B51">
        <v>-2.7</v>
      </c>
      <c r="C51">
        <v>0</v>
      </c>
      <c r="D51">
        <v>1</v>
      </c>
      <c r="E51" t="s">
        <v>4068</v>
      </c>
    </row>
    <row r="52" spans="1:5">
      <c r="A52" t="s">
        <v>3733</v>
      </c>
      <c r="B52">
        <v>-2.7</v>
      </c>
      <c r="C52">
        <v>0</v>
      </c>
      <c r="D52">
        <v>1</v>
      </c>
      <c r="E52" t="s">
        <v>4068</v>
      </c>
    </row>
    <row r="53" spans="1:5">
      <c r="A53" t="s">
        <v>4076</v>
      </c>
      <c r="B53">
        <v>-2.7</v>
      </c>
      <c r="C53">
        <v>0.3</v>
      </c>
      <c r="D53">
        <v>2</v>
      </c>
      <c r="E53" t="s">
        <v>4068</v>
      </c>
    </row>
    <row r="54" spans="1:5">
      <c r="A54" t="s">
        <v>4077</v>
      </c>
      <c r="B54">
        <v>-2.7</v>
      </c>
      <c r="C54">
        <v>0</v>
      </c>
      <c r="D54">
        <v>1</v>
      </c>
      <c r="E54" t="s">
        <v>4068</v>
      </c>
    </row>
    <row r="55" spans="1:5">
      <c r="A55" t="s">
        <v>4078</v>
      </c>
      <c r="B55">
        <v>-2.8</v>
      </c>
      <c r="C55">
        <v>0</v>
      </c>
      <c r="D55">
        <v>1</v>
      </c>
      <c r="E55" t="s">
        <v>4068</v>
      </c>
    </row>
    <row r="56" spans="1:5">
      <c r="A56" t="s">
        <v>4079</v>
      </c>
      <c r="B56">
        <v>-2.9</v>
      </c>
      <c r="C56">
        <v>0</v>
      </c>
      <c r="D56">
        <v>1</v>
      </c>
      <c r="E56" t="s">
        <v>4068</v>
      </c>
    </row>
    <row r="57" spans="1:5">
      <c r="A57" t="s">
        <v>4080</v>
      </c>
      <c r="B57">
        <v>-3</v>
      </c>
      <c r="C57">
        <v>0.4</v>
      </c>
      <c r="D57">
        <v>2</v>
      </c>
      <c r="E57" t="s">
        <v>4068</v>
      </c>
    </row>
    <row r="58" spans="1:5">
      <c r="A58" t="s">
        <v>4081</v>
      </c>
      <c r="B58">
        <v>-3</v>
      </c>
      <c r="C58">
        <v>0</v>
      </c>
      <c r="D58">
        <v>1</v>
      </c>
      <c r="E58" t="s">
        <v>4068</v>
      </c>
    </row>
    <row r="59" spans="1:5">
      <c r="A59" t="s">
        <v>3762</v>
      </c>
      <c r="B59">
        <v>-3</v>
      </c>
      <c r="C59">
        <v>0</v>
      </c>
      <c r="D59">
        <v>1</v>
      </c>
      <c r="E59" t="s">
        <v>4068</v>
      </c>
    </row>
    <row r="60" spans="1:5">
      <c r="A60" t="s">
        <v>4082</v>
      </c>
      <c r="B60">
        <v>-3</v>
      </c>
      <c r="C60">
        <v>0</v>
      </c>
      <c r="D60">
        <v>1</v>
      </c>
      <c r="E60" t="s">
        <v>4068</v>
      </c>
    </row>
    <row r="61" spans="1:5">
      <c r="A61" t="s">
        <v>4083</v>
      </c>
      <c r="B61">
        <v>-3.1</v>
      </c>
      <c r="C61">
        <v>0</v>
      </c>
      <c r="D61">
        <v>1</v>
      </c>
      <c r="E61" t="s">
        <v>4068</v>
      </c>
    </row>
    <row r="62" spans="1:5">
      <c r="A62" t="s">
        <v>4084</v>
      </c>
      <c r="B62">
        <v>-3.1</v>
      </c>
      <c r="C62">
        <v>0</v>
      </c>
      <c r="D62">
        <v>1</v>
      </c>
      <c r="E62" t="s">
        <v>4068</v>
      </c>
    </row>
    <row r="63" spans="1:5">
      <c r="A63" t="s">
        <v>4085</v>
      </c>
      <c r="B63">
        <v>-3.1</v>
      </c>
      <c r="C63">
        <v>0.6</v>
      </c>
      <c r="D63">
        <v>2</v>
      </c>
      <c r="E63" t="s">
        <v>4068</v>
      </c>
    </row>
    <row r="64" spans="1:5">
      <c r="A64" t="s">
        <v>4086</v>
      </c>
      <c r="B64">
        <v>-3.3</v>
      </c>
      <c r="C64">
        <v>0</v>
      </c>
      <c r="D64">
        <v>1</v>
      </c>
      <c r="E64" t="s">
        <v>4068</v>
      </c>
    </row>
    <row r="65" spans="1:5">
      <c r="A65" t="s">
        <v>3907</v>
      </c>
      <c r="B65">
        <v>-3.4</v>
      </c>
      <c r="C65">
        <v>0.1</v>
      </c>
      <c r="D65">
        <v>2</v>
      </c>
      <c r="E65" t="s">
        <v>4068</v>
      </c>
    </row>
    <row r="66" spans="1:5">
      <c r="A66" t="s">
        <v>4087</v>
      </c>
      <c r="B66">
        <v>-3.4</v>
      </c>
      <c r="C66">
        <v>0.3</v>
      </c>
      <c r="D66">
        <v>2</v>
      </c>
      <c r="E66" t="s">
        <v>4068</v>
      </c>
    </row>
    <row r="67" spans="1:5">
      <c r="A67" t="s">
        <v>4088</v>
      </c>
      <c r="B67">
        <v>-3.5</v>
      </c>
      <c r="C67">
        <v>0.6</v>
      </c>
      <c r="D67">
        <v>2</v>
      </c>
      <c r="E67" t="s">
        <v>4068</v>
      </c>
    </row>
    <row r="68" spans="1:5">
      <c r="A68" t="s">
        <v>4089</v>
      </c>
      <c r="B68">
        <v>-3.7</v>
      </c>
      <c r="C68">
        <v>0</v>
      </c>
      <c r="D68">
        <v>1</v>
      </c>
      <c r="E68" t="s">
        <v>4068</v>
      </c>
    </row>
    <row r="69" spans="1:5">
      <c r="A69" t="s">
        <v>4090</v>
      </c>
      <c r="B69">
        <v>-3.9</v>
      </c>
      <c r="C69">
        <v>0.1</v>
      </c>
      <c r="D69">
        <v>2</v>
      </c>
      <c r="E69" t="s">
        <v>4068</v>
      </c>
    </row>
    <row r="70" spans="1:5">
      <c r="A70" t="s">
        <v>4091</v>
      </c>
      <c r="B70">
        <v>-3.9</v>
      </c>
      <c r="C70">
        <v>0</v>
      </c>
      <c r="D70">
        <v>1</v>
      </c>
      <c r="E70" t="s">
        <v>4068</v>
      </c>
    </row>
    <row r="71" spans="1:5">
      <c r="A71" t="s">
        <v>4092</v>
      </c>
      <c r="B71">
        <v>-4</v>
      </c>
      <c r="C71">
        <v>0</v>
      </c>
      <c r="D71">
        <v>1</v>
      </c>
      <c r="E71" t="s">
        <v>4068</v>
      </c>
    </row>
    <row r="72" spans="1:5">
      <c r="A72" t="s">
        <v>4093</v>
      </c>
      <c r="B72">
        <v>-4</v>
      </c>
      <c r="C72">
        <v>0.6</v>
      </c>
      <c r="D72">
        <v>2</v>
      </c>
      <c r="E72" t="s">
        <v>4068</v>
      </c>
    </row>
    <row r="73" spans="1:5">
      <c r="A73" t="s">
        <v>4094</v>
      </c>
      <c r="B73">
        <v>-4.1</v>
      </c>
      <c r="C73">
        <v>1.3</v>
      </c>
      <c r="D73">
        <v>2</v>
      </c>
      <c r="E73" t="s">
        <v>4068</v>
      </c>
    </row>
    <row r="74" spans="1:5">
      <c r="A74" t="s">
        <v>4095</v>
      </c>
      <c r="B74">
        <v>-4.1</v>
      </c>
      <c r="C74">
        <v>1.6</v>
      </c>
      <c r="D74">
        <v>2</v>
      </c>
      <c r="E74" t="s">
        <v>4068</v>
      </c>
    </row>
    <row r="75" spans="1:5">
      <c r="A75" t="s">
        <v>4096</v>
      </c>
      <c r="B75">
        <v>-4.2</v>
      </c>
      <c r="C75">
        <v>1.9</v>
      </c>
      <c r="D75">
        <v>2</v>
      </c>
      <c r="E75" t="s">
        <v>4068</v>
      </c>
    </row>
    <row r="76" spans="1:5">
      <c r="A76" t="s">
        <v>3741</v>
      </c>
      <c r="B76">
        <v>-4.3</v>
      </c>
      <c r="C76">
        <v>0</v>
      </c>
      <c r="D76">
        <v>1</v>
      </c>
      <c r="E76" t="s">
        <v>4068</v>
      </c>
    </row>
    <row r="77" spans="1:5">
      <c r="A77" t="s">
        <v>4097</v>
      </c>
      <c r="B77">
        <v>-5</v>
      </c>
      <c r="C77">
        <v>0</v>
      </c>
      <c r="D77">
        <v>1</v>
      </c>
      <c r="E77" t="s">
        <v>4068</v>
      </c>
    </row>
    <row r="78" spans="1:5">
      <c r="A78" t="s">
        <v>4098</v>
      </c>
      <c r="B78">
        <v>-5.1</v>
      </c>
      <c r="C78">
        <v>1.5</v>
      </c>
      <c r="D78">
        <v>2</v>
      </c>
      <c r="E78" t="s">
        <v>4068</v>
      </c>
    </row>
    <row r="79" spans="1:5">
      <c r="A79" t="s">
        <v>4099</v>
      </c>
      <c r="B79">
        <v>-6</v>
      </c>
      <c r="C79">
        <v>0</v>
      </c>
      <c r="D79">
        <v>1</v>
      </c>
      <c r="E79" t="s">
        <v>4068</v>
      </c>
    </row>
    <row r="80" spans="1:5">
      <c r="A80" t="s">
        <v>3731</v>
      </c>
      <c r="B80">
        <v>-9.4</v>
      </c>
      <c r="C80">
        <v>2.5</v>
      </c>
      <c r="D80">
        <v>2</v>
      </c>
      <c r="E80" t="s">
        <v>4068</v>
      </c>
    </row>
  </sheetData>
  <mergeCells count="2">
    <mergeCell ref="A1:E1"/>
    <mergeCell ref="G1:L1"/>
  </mergeCells>
  <conditionalFormatting sqref="B2:B80">
    <cfRule type="dataBar" priority="1">
      <dataBar>
        <cfvo type="min" val="0"/>
        <cfvo type="max" val="0"/>
        <color rgb="FF638EC6"/>
      </dataBar>
    </cfRule>
  </conditionalFormatting>
  <conditionalFormatting sqref="C2:C80">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62"/>
  <sheetViews>
    <sheetView workbookViewId="0"/>
  </sheetViews>
  <sheetFormatPr defaultRowHeight="15"/>
  <sheetData>
    <row r="1" spans="1:11">
      <c r="A1" s="5" t="s">
        <v>3627</v>
      </c>
      <c r="B1" s="5" t="s">
        <v>3628</v>
      </c>
      <c r="C1" s="5" t="s">
        <v>3629</v>
      </c>
      <c r="D1" s="5" t="s">
        <v>3630</v>
      </c>
      <c r="E1" s="5" t="s">
        <v>3631</v>
      </c>
      <c r="F1" s="5" t="s">
        <v>3632</v>
      </c>
      <c r="G1" s="5" t="s">
        <v>3633</v>
      </c>
      <c r="H1" s="5" t="s">
        <v>3634</v>
      </c>
      <c r="I1" s="5" t="s">
        <v>3635</v>
      </c>
      <c r="J1" s="5" t="s">
        <v>3636</v>
      </c>
      <c r="K1" s="5" t="s">
        <v>3637</v>
      </c>
    </row>
    <row r="2" spans="1:11">
      <c r="A2" t="s">
        <v>3638</v>
      </c>
      <c r="B2" t="s">
        <v>3639</v>
      </c>
      <c r="C2" t="s">
        <v>3727</v>
      </c>
      <c r="D2">
        <v>1</v>
      </c>
      <c r="E2">
        <v>0</v>
      </c>
      <c r="F2">
        <v>1</v>
      </c>
      <c r="G2">
        <v>0.09</v>
      </c>
      <c r="H2">
        <v>0.28</v>
      </c>
      <c r="I2">
        <v>0.8</v>
      </c>
      <c r="J2">
        <v>0</v>
      </c>
      <c r="K2">
        <v>1</v>
      </c>
    </row>
    <row r="3" spans="1:11">
      <c r="A3" t="s">
        <v>3638</v>
      </c>
      <c r="B3" t="s">
        <v>3639</v>
      </c>
      <c r="C3" t="s">
        <v>3728</v>
      </c>
      <c r="D3">
        <v>1</v>
      </c>
      <c r="E3">
        <v>0</v>
      </c>
      <c r="F3">
        <v>1</v>
      </c>
      <c r="G3">
        <v>0.09</v>
      </c>
      <c r="H3">
        <v>0.27</v>
      </c>
      <c r="I3">
        <v>0.8</v>
      </c>
      <c r="J3">
        <v>0</v>
      </c>
      <c r="K3">
        <v>1</v>
      </c>
    </row>
    <row r="4" spans="1:11">
      <c r="A4" t="s">
        <v>3638</v>
      </c>
      <c r="B4" t="s">
        <v>3639</v>
      </c>
      <c r="C4" t="s">
        <v>3729</v>
      </c>
      <c r="D4">
        <v>1</v>
      </c>
      <c r="E4">
        <v>0</v>
      </c>
      <c r="F4">
        <v>0.32</v>
      </c>
      <c r="G4">
        <v>0.08</v>
      </c>
      <c r="H4">
        <v>0</v>
      </c>
      <c r="I4">
        <v>0.8</v>
      </c>
      <c r="J4">
        <v>0</v>
      </c>
      <c r="K4">
        <v>1</v>
      </c>
    </row>
    <row r="5" spans="1:11">
      <c r="A5" t="s">
        <v>3638</v>
      </c>
      <c r="B5" t="s">
        <v>3640</v>
      </c>
      <c r="C5" t="s">
        <v>3640</v>
      </c>
      <c r="D5">
        <v>1</v>
      </c>
      <c r="E5">
        <v>0</v>
      </c>
      <c r="F5">
        <v>0.32</v>
      </c>
      <c r="G5">
        <v>0.05</v>
      </c>
      <c r="H5">
        <v>0.3</v>
      </c>
      <c r="I5">
        <v>0.68</v>
      </c>
      <c r="J5">
        <v>0</v>
      </c>
      <c r="K5">
        <v>1</v>
      </c>
    </row>
    <row r="6" spans="1:11">
      <c r="A6" t="s">
        <v>3638</v>
      </c>
      <c r="B6" t="s">
        <v>3641</v>
      </c>
      <c r="C6" t="s">
        <v>3730</v>
      </c>
      <c r="D6">
        <v>1</v>
      </c>
      <c r="E6">
        <v>0</v>
      </c>
      <c r="F6">
        <v>1</v>
      </c>
      <c r="G6">
        <v>0.05</v>
      </c>
      <c r="H6">
        <v>0.2</v>
      </c>
      <c r="I6">
        <v>0.74</v>
      </c>
      <c r="J6">
        <v>0</v>
      </c>
      <c r="K6">
        <v>0</v>
      </c>
    </row>
    <row r="7" spans="1:11">
      <c r="A7" t="s">
        <v>3638</v>
      </c>
      <c r="B7" t="s">
        <v>3641</v>
      </c>
      <c r="C7" t="s">
        <v>3731</v>
      </c>
      <c r="D7">
        <v>1</v>
      </c>
      <c r="E7">
        <v>0</v>
      </c>
      <c r="F7">
        <v>1</v>
      </c>
      <c r="G7">
        <v>0.05</v>
      </c>
      <c r="H7">
        <v>0</v>
      </c>
      <c r="I7">
        <v>0.74</v>
      </c>
      <c r="J7">
        <v>0</v>
      </c>
      <c r="K7">
        <v>0</v>
      </c>
    </row>
    <row r="8" spans="1:11">
      <c r="A8" t="s">
        <v>3638</v>
      </c>
      <c r="B8" t="s">
        <v>3642</v>
      </c>
      <c r="C8" t="s">
        <v>3642</v>
      </c>
      <c r="D8">
        <v>1</v>
      </c>
      <c r="E8">
        <v>0</v>
      </c>
      <c r="F8">
        <v>1</v>
      </c>
      <c r="G8">
        <v>0.1</v>
      </c>
      <c r="H8">
        <v>0.33</v>
      </c>
      <c r="I8">
        <v>0</v>
      </c>
      <c r="J8">
        <v>0</v>
      </c>
      <c r="K8">
        <v>0</v>
      </c>
    </row>
    <row r="9" spans="1:11">
      <c r="A9" t="s">
        <v>3638</v>
      </c>
      <c r="B9" t="s">
        <v>3643</v>
      </c>
      <c r="C9" t="s">
        <v>3643</v>
      </c>
      <c r="D9">
        <v>1</v>
      </c>
      <c r="E9">
        <v>0</v>
      </c>
      <c r="F9">
        <v>1</v>
      </c>
      <c r="G9">
        <v>0.08</v>
      </c>
      <c r="H9">
        <v>0.33</v>
      </c>
      <c r="I9">
        <v>0</v>
      </c>
      <c r="J9">
        <v>0</v>
      </c>
      <c r="K9">
        <v>0</v>
      </c>
    </row>
    <row r="10" spans="1:11">
      <c r="A10" t="s">
        <v>3638</v>
      </c>
      <c r="B10" t="s">
        <v>3644</v>
      </c>
      <c r="C10" t="s">
        <v>3644</v>
      </c>
      <c r="D10">
        <v>1</v>
      </c>
      <c r="E10">
        <v>1</v>
      </c>
      <c r="F10">
        <v>0.1</v>
      </c>
      <c r="G10">
        <v>0.07000000000000001</v>
      </c>
      <c r="H10">
        <v>0.29</v>
      </c>
      <c r="I10">
        <v>0</v>
      </c>
      <c r="J10">
        <v>0</v>
      </c>
      <c r="K10">
        <v>0</v>
      </c>
    </row>
    <row r="11" spans="1:11">
      <c r="A11" t="s">
        <v>3638</v>
      </c>
      <c r="B11" t="s">
        <v>3644</v>
      </c>
      <c r="C11" t="s">
        <v>3732</v>
      </c>
      <c r="D11">
        <v>1</v>
      </c>
      <c r="E11">
        <v>1</v>
      </c>
      <c r="F11">
        <v>0</v>
      </c>
      <c r="G11">
        <v>0.07000000000000001</v>
      </c>
      <c r="H11">
        <v>0.28</v>
      </c>
      <c r="I11">
        <v>0</v>
      </c>
      <c r="J11">
        <v>0</v>
      </c>
      <c r="K11">
        <v>0</v>
      </c>
    </row>
    <row r="12" spans="1:11">
      <c r="A12" t="s">
        <v>3638</v>
      </c>
      <c r="B12" t="s">
        <v>3645</v>
      </c>
      <c r="C12" t="s">
        <v>3733</v>
      </c>
      <c r="D12">
        <v>1</v>
      </c>
      <c r="E12">
        <v>0</v>
      </c>
      <c r="F12">
        <v>0.3</v>
      </c>
      <c r="G12">
        <v>0.02</v>
      </c>
      <c r="H12">
        <v>0</v>
      </c>
      <c r="I12">
        <v>0</v>
      </c>
      <c r="J12">
        <v>0</v>
      </c>
      <c r="K12">
        <v>1</v>
      </c>
    </row>
    <row r="13" spans="1:11">
      <c r="A13" t="s">
        <v>3638</v>
      </c>
      <c r="B13" t="s">
        <v>3646</v>
      </c>
      <c r="C13" t="s">
        <v>3734</v>
      </c>
      <c r="D13">
        <v>1</v>
      </c>
      <c r="E13">
        <v>0</v>
      </c>
      <c r="F13">
        <v>1</v>
      </c>
      <c r="G13">
        <v>0.08</v>
      </c>
      <c r="H13">
        <v>0.27</v>
      </c>
      <c r="I13">
        <v>0</v>
      </c>
      <c r="J13">
        <v>0</v>
      </c>
      <c r="K13">
        <v>0</v>
      </c>
    </row>
    <row r="14" spans="1:11">
      <c r="A14" t="s">
        <v>3638</v>
      </c>
      <c r="B14" t="s">
        <v>3647</v>
      </c>
      <c r="C14" t="s">
        <v>3735</v>
      </c>
      <c r="D14">
        <v>1</v>
      </c>
      <c r="E14">
        <v>0</v>
      </c>
      <c r="F14">
        <v>1</v>
      </c>
      <c r="G14">
        <v>0.07000000000000001</v>
      </c>
      <c r="H14">
        <v>0</v>
      </c>
      <c r="I14">
        <v>0</v>
      </c>
      <c r="J14">
        <v>0</v>
      </c>
      <c r="K14">
        <v>0</v>
      </c>
    </row>
    <row r="15" spans="1:11">
      <c r="A15" t="s">
        <v>3638</v>
      </c>
      <c r="B15" t="s">
        <v>3648</v>
      </c>
      <c r="C15" t="s">
        <v>3736</v>
      </c>
      <c r="D15">
        <v>1</v>
      </c>
      <c r="E15">
        <v>0</v>
      </c>
      <c r="F15">
        <v>1</v>
      </c>
      <c r="G15">
        <v>0.06</v>
      </c>
      <c r="H15">
        <v>0</v>
      </c>
      <c r="I15">
        <v>0</v>
      </c>
      <c r="J15">
        <v>0</v>
      </c>
      <c r="K15">
        <v>0</v>
      </c>
    </row>
    <row r="16" spans="1:11">
      <c r="A16" t="s">
        <v>3638</v>
      </c>
      <c r="B16" t="s">
        <v>3648</v>
      </c>
      <c r="C16" t="s">
        <v>3737</v>
      </c>
      <c r="D16">
        <v>1</v>
      </c>
      <c r="E16">
        <v>0</v>
      </c>
      <c r="F16">
        <v>1</v>
      </c>
      <c r="G16">
        <v>0.06</v>
      </c>
      <c r="H16">
        <v>0</v>
      </c>
      <c r="I16">
        <v>0</v>
      </c>
      <c r="J16">
        <v>0</v>
      </c>
      <c r="K16">
        <v>0</v>
      </c>
    </row>
    <row r="17" spans="1:11">
      <c r="A17" t="s">
        <v>3638</v>
      </c>
      <c r="B17" t="s">
        <v>3649</v>
      </c>
      <c r="C17" t="s">
        <v>3738</v>
      </c>
      <c r="D17">
        <v>1</v>
      </c>
      <c r="E17">
        <v>0</v>
      </c>
      <c r="F17">
        <v>1</v>
      </c>
      <c r="G17">
        <v>0.06</v>
      </c>
      <c r="H17">
        <v>0</v>
      </c>
      <c r="I17">
        <v>0</v>
      </c>
      <c r="J17">
        <v>0</v>
      </c>
      <c r="K17">
        <v>0</v>
      </c>
    </row>
    <row r="18" spans="1:11">
      <c r="A18" t="s">
        <v>3638</v>
      </c>
      <c r="B18" t="s">
        <v>3650</v>
      </c>
      <c r="C18" t="s">
        <v>3739</v>
      </c>
      <c r="D18">
        <v>1</v>
      </c>
      <c r="E18">
        <v>0</v>
      </c>
      <c r="F18">
        <v>1</v>
      </c>
      <c r="G18">
        <v>0.05</v>
      </c>
      <c r="H18">
        <v>0</v>
      </c>
      <c r="I18">
        <v>0</v>
      </c>
      <c r="J18">
        <v>0</v>
      </c>
      <c r="K18">
        <v>0</v>
      </c>
    </row>
    <row r="19" spans="1:11">
      <c r="A19" t="s">
        <v>3638</v>
      </c>
      <c r="B19" t="s">
        <v>3644</v>
      </c>
      <c r="C19" t="s">
        <v>3740</v>
      </c>
      <c r="D19">
        <v>1</v>
      </c>
      <c r="E19">
        <v>1</v>
      </c>
      <c r="F19">
        <v>0</v>
      </c>
      <c r="G19">
        <v>0.04</v>
      </c>
      <c r="H19">
        <v>0</v>
      </c>
      <c r="I19">
        <v>0</v>
      </c>
      <c r="J19">
        <v>0</v>
      </c>
      <c r="K19">
        <v>0</v>
      </c>
    </row>
    <row r="20" spans="1:11">
      <c r="A20" t="s">
        <v>3638</v>
      </c>
      <c r="B20" t="s">
        <v>3645</v>
      </c>
      <c r="C20" t="s">
        <v>3741</v>
      </c>
      <c r="D20">
        <v>1</v>
      </c>
      <c r="E20">
        <v>0</v>
      </c>
      <c r="F20">
        <v>0</v>
      </c>
      <c r="G20">
        <v>0.02</v>
      </c>
      <c r="H20">
        <v>0</v>
      </c>
      <c r="I20">
        <v>0</v>
      </c>
      <c r="J20">
        <v>0</v>
      </c>
      <c r="K20">
        <v>1</v>
      </c>
    </row>
    <row r="21" spans="1:11">
      <c r="A21" t="s">
        <v>3638</v>
      </c>
      <c r="B21" t="s">
        <v>3651</v>
      </c>
      <c r="C21" t="s">
        <v>3742</v>
      </c>
      <c r="D21">
        <v>1</v>
      </c>
      <c r="E21">
        <v>1</v>
      </c>
      <c r="F21">
        <v>0</v>
      </c>
      <c r="G21">
        <v>0</v>
      </c>
      <c r="H21">
        <v>0</v>
      </c>
      <c r="I21">
        <v>0</v>
      </c>
      <c r="J21">
        <v>0</v>
      </c>
      <c r="K21">
        <v>0</v>
      </c>
    </row>
    <row r="22" spans="1:11">
      <c r="A22" t="s">
        <v>3638</v>
      </c>
      <c r="B22" t="s">
        <v>3651</v>
      </c>
      <c r="C22" t="s">
        <v>3743</v>
      </c>
      <c r="D22">
        <v>1</v>
      </c>
      <c r="E22">
        <v>1</v>
      </c>
      <c r="F22">
        <v>0</v>
      </c>
      <c r="G22">
        <v>0</v>
      </c>
      <c r="H22">
        <v>0</v>
      </c>
      <c r="I22">
        <v>0</v>
      </c>
      <c r="J22">
        <v>0</v>
      </c>
      <c r="K22">
        <v>0</v>
      </c>
    </row>
    <row r="23" spans="1:11">
      <c r="A23" t="s">
        <v>3638</v>
      </c>
      <c r="B23" t="s">
        <v>3651</v>
      </c>
      <c r="C23" t="s">
        <v>3744</v>
      </c>
      <c r="D23">
        <v>1</v>
      </c>
      <c r="E23">
        <v>1</v>
      </c>
      <c r="F23">
        <v>0</v>
      </c>
      <c r="G23">
        <v>0</v>
      </c>
      <c r="H23">
        <v>0</v>
      </c>
      <c r="I23">
        <v>0</v>
      </c>
      <c r="J23">
        <v>0</v>
      </c>
      <c r="K23">
        <v>0</v>
      </c>
    </row>
    <row r="24" spans="1:11">
      <c r="A24" t="s">
        <v>3638</v>
      </c>
      <c r="B24" t="s">
        <v>3652</v>
      </c>
      <c r="C24" t="s">
        <v>3745</v>
      </c>
      <c r="D24">
        <v>1</v>
      </c>
      <c r="E24">
        <v>1</v>
      </c>
      <c r="F24">
        <v>0</v>
      </c>
      <c r="G24">
        <v>0</v>
      </c>
      <c r="H24">
        <v>0</v>
      </c>
      <c r="I24">
        <v>0</v>
      </c>
      <c r="J24">
        <v>0</v>
      </c>
      <c r="K24">
        <v>0</v>
      </c>
    </row>
    <row r="25" spans="1:11">
      <c r="A25" t="s">
        <v>3638</v>
      </c>
      <c r="B25" t="s">
        <v>3651</v>
      </c>
      <c r="C25" t="s">
        <v>3746</v>
      </c>
      <c r="D25">
        <v>1</v>
      </c>
      <c r="E25">
        <v>1</v>
      </c>
      <c r="F25">
        <v>0</v>
      </c>
      <c r="G25">
        <v>0</v>
      </c>
      <c r="H25">
        <v>0</v>
      </c>
      <c r="I25">
        <v>0</v>
      </c>
      <c r="J25">
        <v>0</v>
      </c>
      <c r="K25">
        <v>0</v>
      </c>
    </row>
    <row r="26" spans="1:11">
      <c r="A26" t="s">
        <v>3638</v>
      </c>
      <c r="B26" t="s">
        <v>3653</v>
      </c>
      <c r="C26" t="s">
        <v>3653</v>
      </c>
      <c r="D26">
        <v>0.99</v>
      </c>
      <c r="E26">
        <v>0.72</v>
      </c>
      <c r="F26">
        <v>0.29</v>
      </c>
      <c r="G26">
        <v>0.09</v>
      </c>
      <c r="H26">
        <v>0.32</v>
      </c>
      <c r="I26">
        <v>0.75</v>
      </c>
      <c r="J26">
        <v>0</v>
      </c>
      <c r="K26">
        <v>0</v>
      </c>
    </row>
    <row r="27" spans="1:11">
      <c r="A27" t="s">
        <v>3638</v>
      </c>
      <c r="B27" t="s">
        <v>3651</v>
      </c>
      <c r="C27" t="s">
        <v>3747</v>
      </c>
      <c r="D27">
        <v>0.97</v>
      </c>
      <c r="E27">
        <v>0.97</v>
      </c>
      <c r="F27">
        <v>0</v>
      </c>
      <c r="G27">
        <v>0</v>
      </c>
      <c r="H27">
        <v>0</v>
      </c>
      <c r="I27">
        <v>0</v>
      </c>
      <c r="J27">
        <v>0</v>
      </c>
      <c r="K27">
        <v>0</v>
      </c>
    </row>
    <row r="28" spans="1:11">
      <c r="A28" t="s">
        <v>3638</v>
      </c>
      <c r="B28" t="s">
        <v>3639</v>
      </c>
      <c r="C28" t="s">
        <v>3748</v>
      </c>
      <c r="D28">
        <v>0.96</v>
      </c>
      <c r="E28">
        <v>0</v>
      </c>
      <c r="F28">
        <v>0.79</v>
      </c>
      <c r="G28">
        <v>0.03</v>
      </c>
      <c r="H28">
        <v>0</v>
      </c>
      <c r="I28">
        <v>0.68</v>
      </c>
      <c r="J28">
        <v>0</v>
      </c>
      <c r="K28">
        <v>0</v>
      </c>
    </row>
    <row r="29" spans="1:11">
      <c r="A29" t="s">
        <v>3638</v>
      </c>
      <c r="B29" t="s">
        <v>3644</v>
      </c>
      <c r="C29" t="s">
        <v>3749</v>
      </c>
      <c r="D29">
        <v>0.91</v>
      </c>
      <c r="E29">
        <v>0.9</v>
      </c>
      <c r="F29">
        <v>0</v>
      </c>
      <c r="G29">
        <v>0.06</v>
      </c>
      <c r="H29">
        <v>0</v>
      </c>
      <c r="I29">
        <v>0</v>
      </c>
      <c r="J29">
        <v>0</v>
      </c>
      <c r="K29">
        <v>0</v>
      </c>
    </row>
    <row r="30" spans="1:11">
      <c r="A30" t="s">
        <v>3638</v>
      </c>
      <c r="B30" t="s">
        <v>3644</v>
      </c>
      <c r="C30" t="s">
        <v>3750</v>
      </c>
      <c r="D30">
        <v>0.91</v>
      </c>
      <c r="E30">
        <v>0.9</v>
      </c>
      <c r="F30">
        <v>0</v>
      </c>
      <c r="G30">
        <v>0.06</v>
      </c>
      <c r="H30">
        <v>0</v>
      </c>
      <c r="I30">
        <v>0</v>
      </c>
      <c r="J30">
        <v>0</v>
      </c>
      <c r="K30">
        <v>0</v>
      </c>
    </row>
    <row r="31" spans="1:11">
      <c r="A31" t="s">
        <v>3638</v>
      </c>
      <c r="B31" t="s">
        <v>3649</v>
      </c>
      <c r="C31" t="s">
        <v>3751</v>
      </c>
      <c r="D31">
        <v>0.89</v>
      </c>
      <c r="E31">
        <v>0</v>
      </c>
      <c r="F31">
        <v>0.89</v>
      </c>
      <c r="G31">
        <v>0</v>
      </c>
      <c r="H31">
        <v>0</v>
      </c>
      <c r="I31">
        <v>0</v>
      </c>
      <c r="J31">
        <v>0</v>
      </c>
      <c r="K31">
        <v>0</v>
      </c>
    </row>
    <row r="32" spans="1:11">
      <c r="A32" t="s">
        <v>3638</v>
      </c>
      <c r="B32" t="s">
        <v>3654</v>
      </c>
      <c r="C32" t="s">
        <v>3752</v>
      </c>
      <c r="D32">
        <v>0.83</v>
      </c>
      <c r="E32">
        <v>0</v>
      </c>
      <c r="F32">
        <v>0.29</v>
      </c>
      <c r="G32">
        <v>0.06</v>
      </c>
      <c r="H32">
        <v>0</v>
      </c>
      <c r="I32">
        <v>0.75</v>
      </c>
      <c r="J32">
        <v>0</v>
      </c>
      <c r="K32">
        <v>0</v>
      </c>
    </row>
    <row r="33" spans="1:11">
      <c r="A33" t="s">
        <v>3638</v>
      </c>
      <c r="B33" t="s">
        <v>3654</v>
      </c>
      <c r="C33" t="s">
        <v>3753</v>
      </c>
      <c r="D33">
        <v>0.83</v>
      </c>
      <c r="E33">
        <v>0</v>
      </c>
      <c r="F33">
        <v>0.29</v>
      </c>
      <c r="G33">
        <v>0.06</v>
      </c>
      <c r="H33">
        <v>0</v>
      </c>
      <c r="I33">
        <v>0.75</v>
      </c>
      <c r="J33">
        <v>0</v>
      </c>
      <c r="K33">
        <v>0</v>
      </c>
    </row>
    <row r="34" spans="1:11">
      <c r="A34" t="s">
        <v>3638</v>
      </c>
      <c r="B34" t="s">
        <v>3654</v>
      </c>
      <c r="C34" t="s">
        <v>3754</v>
      </c>
      <c r="D34">
        <v>0.83</v>
      </c>
      <c r="E34">
        <v>0</v>
      </c>
      <c r="F34">
        <v>0.29</v>
      </c>
      <c r="G34">
        <v>0.03</v>
      </c>
      <c r="H34">
        <v>0</v>
      </c>
      <c r="I34">
        <v>0.75</v>
      </c>
      <c r="J34">
        <v>0</v>
      </c>
      <c r="K34">
        <v>0</v>
      </c>
    </row>
    <row r="35" spans="1:11">
      <c r="A35" t="s">
        <v>3638</v>
      </c>
      <c r="B35" t="s">
        <v>3654</v>
      </c>
      <c r="C35" t="s">
        <v>3755</v>
      </c>
      <c r="D35">
        <v>0.82</v>
      </c>
      <c r="E35">
        <v>0</v>
      </c>
      <c r="F35">
        <v>0.29</v>
      </c>
      <c r="G35">
        <v>0.01</v>
      </c>
      <c r="H35">
        <v>0</v>
      </c>
      <c r="I35">
        <v>0.75</v>
      </c>
      <c r="J35">
        <v>0.01</v>
      </c>
      <c r="K35">
        <v>0</v>
      </c>
    </row>
    <row r="36" spans="1:11">
      <c r="A36" t="s">
        <v>3638</v>
      </c>
      <c r="B36" t="s">
        <v>3654</v>
      </c>
      <c r="C36" t="s">
        <v>3756</v>
      </c>
      <c r="D36">
        <v>0.82</v>
      </c>
      <c r="E36">
        <v>0</v>
      </c>
      <c r="F36">
        <v>0.29</v>
      </c>
      <c r="G36">
        <v>0.01</v>
      </c>
      <c r="H36">
        <v>0</v>
      </c>
      <c r="I36">
        <v>0.75</v>
      </c>
      <c r="J36">
        <v>0</v>
      </c>
      <c r="K36">
        <v>0</v>
      </c>
    </row>
    <row r="37" spans="1:11">
      <c r="A37" t="s">
        <v>3638</v>
      </c>
      <c r="B37" t="s">
        <v>3651</v>
      </c>
      <c r="C37" t="s">
        <v>3757</v>
      </c>
      <c r="D37">
        <v>0.8100000000000001</v>
      </c>
      <c r="E37">
        <v>0.8100000000000001</v>
      </c>
      <c r="F37">
        <v>0</v>
      </c>
      <c r="G37">
        <v>0</v>
      </c>
      <c r="H37">
        <v>0</v>
      </c>
      <c r="I37">
        <v>0</v>
      </c>
      <c r="J37">
        <v>0</v>
      </c>
      <c r="K37">
        <v>0</v>
      </c>
    </row>
    <row r="38" spans="1:11">
      <c r="A38" t="s">
        <v>3638</v>
      </c>
      <c r="B38" t="s">
        <v>3641</v>
      </c>
      <c r="C38" t="s">
        <v>3758</v>
      </c>
      <c r="D38">
        <v>0.78</v>
      </c>
      <c r="E38">
        <v>0</v>
      </c>
      <c r="F38">
        <v>0.12</v>
      </c>
      <c r="G38">
        <v>0.02</v>
      </c>
      <c r="H38">
        <v>0</v>
      </c>
      <c r="I38">
        <v>0.74</v>
      </c>
      <c r="J38">
        <v>0.1</v>
      </c>
      <c r="K38">
        <v>0</v>
      </c>
    </row>
    <row r="39" spans="1:11">
      <c r="A39" t="s">
        <v>3638</v>
      </c>
      <c r="B39" t="s">
        <v>3651</v>
      </c>
      <c r="C39" t="s">
        <v>3759</v>
      </c>
      <c r="D39">
        <v>0.78</v>
      </c>
      <c r="E39">
        <v>0.78</v>
      </c>
      <c r="F39">
        <v>0</v>
      </c>
      <c r="G39">
        <v>0</v>
      </c>
      <c r="H39">
        <v>0</v>
      </c>
      <c r="I39">
        <v>0</v>
      </c>
      <c r="J39">
        <v>0</v>
      </c>
      <c r="K39">
        <v>0</v>
      </c>
    </row>
    <row r="40" spans="1:11">
      <c r="A40" t="s">
        <v>3638</v>
      </c>
      <c r="B40" t="s">
        <v>3651</v>
      </c>
      <c r="C40" t="s">
        <v>3760</v>
      </c>
      <c r="D40">
        <v>0.76</v>
      </c>
      <c r="E40">
        <v>0.76</v>
      </c>
      <c r="F40">
        <v>0</v>
      </c>
      <c r="G40">
        <v>0</v>
      </c>
      <c r="H40">
        <v>0</v>
      </c>
      <c r="I40">
        <v>0</v>
      </c>
      <c r="J40">
        <v>0</v>
      </c>
      <c r="K40">
        <v>0</v>
      </c>
    </row>
    <row r="41" spans="1:11">
      <c r="A41" t="s">
        <v>3638</v>
      </c>
      <c r="B41" t="s">
        <v>3652</v>
      </c>
      <c r="C41" t="s">
        <v>3761</v>
      </c>
      <c r="D41">
        <v>0.75</v>
      </c>
      <c r="E41">
        <v>0</v>
      </c>
      <c r="F41">
        <v>0.75</v>
      </c>
      <c r="G41">
        <v>0</v>
      </c>
      <c r="H41">
        <v>0</v>
      </c>
      <c r="I41">
        <v>0</v>
      </c>
      <c r="J41">
        <v>0</v>
      </c>
      <c r="K41">
        <v>0</v>
      </c>
    </row>
    <row r="42" spans="1:11">
      <c r="A42" t="s">
        <v>3638</v>
      </c>
      <c r="B42" t="s">
        <v>3655</v>
      </c>
      <c r="C42" t="s">
        <v>3762</v>
      </c>
      <c r="D42">
        <v>0.75</v>
      </c>
      <c r="E42">
        <v>0</v>
      </c>
      <c r="F42">
        <v>0.28</v>
      </c>
      <c r="G42">
        <v>0.01</v>
      </c>
      <c r="H42">
        <v>0</v>
      </c>
      <c r="I42">
        <v>0.68</v>
      </c>
      <c r="J42">
        <v>0</v>
      </c>
      <c r="K42">
        <v>0</v>
      </c>
    </row>
    <row r="43" spans="1:11">
      <c r="A43" t="s">
        <v>3638</v>
      </c>
      <c r="B43" t="s">
        <v>3652</v>
      </c>
      <c r="C43" t="s">
        <v>3763</v>
      </c>
      <c r="D43">
        <v>0.74</v>
      </c>
      <c r="E43">
        <v>0.74</v>
      </c>
      <c r="F43">
        <v>0</v>
      </c>
      <c r="G43">
        <v>0</v>
      </c>
      <c r="H43">
        <v>0</v>
      </c>
      <c r="I43">
        <v>0</v>
      </c>
      <c r="J43">
        <v>0</v>
      </c>
      <c r="K43">
        <v>0</v>
      </c>
    </row>
    <row r="44" spans="1:11">
      <c r="A44" t="s">
        <v>3638</v>
      </c>
      <c r="B44" t="s">
        <v>3651</v>
      </c>
      <c r="C44" t="s">
        <v>3764</v>
      </c>
      <c r="D44">
        <v>0.72</v>
      </c>
      <c r="E44">
        <v>0.72</v>
      </c>
      <c r="F44">
        <v>0</v>
      </c>
      <c r="G44">
        <v>0</v>
      </c>
      <c r="H44">
        <v>0</v>
      </c>
      <c r="I44">
        <v>0</v>
      </c>
      <c r="J44">
        <v>0</v>
      </c>
      <c r="K44">
        <v>0</v>
      </c>
    </row>
    <row r="45" spans="1:11">
      <c r="A45" t="s">
        <v>3638</v>
      </c>
      <c r="B45" t="s">
        <v>3651</v>
      </c>
      <c r="C45" t="s">
        <v>3765</v>
      </c>
      <c r="D45">
        <v>0.72</v>
      </c>
      <c r="E45">
        <v>0.72</v>
      </c>
      <c r="F45">
        <v>0</v>
      </c>
      <c r="G45">
        <v>0</v>
      </c>
      <c r="H45">
        <v>0</v>
      </c>
      <c r="I45">
        <v>0</v>
      </c>
      <c r="J45">
        <v>0</v>
      </c>
      <c r="K45">
        <v>0</v>
      </c>
    </row>
    <row r="46" spans="1:11">
      <c r="A46" t="s">
        <v>3638</v>
      </c>
      <c r="B46" t="s">
        <v>3651</v>
      </c>
      <c r="C46" t="s">
        <v>3766</v>
      </c>
      <c r="D46">
        <v>0.72</v>
      </c>
      <c r="E46">
        <v>0.72</v>
      </c>
      <c r="F46">
        <v>0</v>
      </c>
      <c r="G46">
        <v>0</v>
      </c>
      <c r="H46">
        <v>0</v>
      </c>
      <c r="I46">
        <v>0</v>
      </c>
      <c r="J46">
        <v>0</v>
      </c>
      <c r="K46">
        <v>0</v>
      </c>
    </row>
    <row r="47" spans="1:11">
      <c r="A47" t="s">
        <v>3638</v>
      </c>
      <c r="B47" t="s">
        <v>3651</v>
      </c>
      <c r="C47" t="s">
        <v>3767</v>
      </c>
      <c r="D47">
        <v>0.72</v>
      </c>
      <c r="E47">
        <v>0.72</v>
      </c>
      <c r="F47">
        <v>0</v>
      </c>
      <c r="G47">
        <v>0</v>
      </c>
      <c r="H47">
        <v>0</v>
      </c>
      <c r="I47">
        <v>0</v>
      </c>
      <c r="J47">
        <v>0</v>
      </c>
      <c r="K47">
        <v>0</v>
      </c>
    </row>
    <row r="48" spans="1:11">
      <c r="A48" t="s">
        <v>3638</v>
      </c>
      <c r="B48" t="s">
        <v>3656</v>
      </c>
      <c r="C48" t="s">
        <v>3768</v>
      </c>
      <c r="D48">
        <v>0.72</v>
      </c>
      <c r="E48">
        <v>0.72</v>
      </c>
      <c r="F48">
        <v>0</v>
      </c>
      <c r="G48">
        <v>0</v>
      </c>
      <c r="H48">
        <v>0</v>
      </c>
      <c r="I48">
        <v>0</v>
      </c>
      <c r="J48">
        <v>0</v>
      </c>
      <c r="K48">
        <v>0</v>
      </c>
    </row>
    <row r="49" spans="1:11">
      <c r="A49" t="s">
        <v>3638</v>
      </c>
      <c r="B49" t="s">
        <v>3651</v>
      </c>
      <c r="C49" t="s">
        <v>3769</v>
      </c>
      <c r="D49">
        <v>0.71</v>
      </c>
      <c r="E49">
        <v>0.71</v>
      </c>
      <c r="F49">
        <v>0</v>
      </c>
      <c r="G49">
        <v>0</v>
      </c>
      <c r="H49">
        <v>0</v>
      </c>
      <c r="I49">
        <v>0</v>
      </c>
      <c r="J49">
        <v>0</v>
      </c>
      <c r="K49">
        <v>0</v>
      </c>
    </row>
    <row r="50" spans="1:11">
      <c r="A50" t="s">
        <v>3638</v>
      </c>
      <c r="B50" t="s">
        <v>3651</v>
      </c>
      <c r="C50" t="s">
        <v>3770</v>
      </c>
      <c r="D50">
        <v>0.71</v>
      </c>
      <c r="E50">
        <v>0.71</v>
      </c>
      <c r="F50">
        <v>0</v>
      </c>
      <c r="G50">
        <v>0</v>
      </c>
      <c r="H50">
        <v>0</v>
      </c>
      <c r="I50">
        <v>0</v>
      </c>
      <c r="J50">
        <v>0</v>
      </c>
      <c r="K50">
        <v>0</v>
      </c>
    </row>
    <row r="51" spans="1:11">
      <c r="A51" t="s">
        <v>3638</v>
      </c>
      <c r="B51" t="s">
        <v>3645</v>
      </c>
      <c r="C51" t="s">
        <v>3771</v>
      </c>
      <c r="D51">
        <v>0.68</v>
      </c>
      <c r="E51">
        <v>0</v>
      </c>
      <c r="F51">
        <v>0</v>
      </c>
      <c r="G51">
        <v>0</v>
      </c>
      <c r="H51">
        <v>0</v>
      </c>
      <c r="I51">
        <v>0.68</v>
      </c>
      <c r="J51">
        <v>0</v>
      </c>
      <c r="K51">
        <v>0</v>
      </c>
    </row>
    <row r="52" spans="1:11">
      <c r="A52" t="s">
        <v>3638</v>
      </c>
      <c r="B52" t="s">
        <v>3657</v>
      </c>
      <c r="C52" t="s">
        <v>3772</v>
      </c>
      <c r="D52">
        <v>0.57</v>
      </c>
      <c r="E52">
        <v>0</v>
      </c>
      <c r="F52">
        <v>0.3</v>
      </c>
      <c r="G52">
        <v>0.08</v>
      </c>
      <c r="H52">
        <v>0</v>
      </c>
      <c r="I52">
        <v>0.48</v>
      </c>
      <c r="J52">
        <v>0</v>
      </c>
      <c r="K52">
        <v>0</v>
      </c>
    </row>
    <row r="53" spans="1:11">
      <c r="A53" t="s">
        <v>3638</v>
      </c>
      <c r="B53" t="s">
        <v>3651</v>
      </c>
      <c r="C53" t="s">
        <v>3773</v>
      </c>
      <c r="D53">
        <v>0.55</v>
      </c>
      <c r="E53">
        <v>0.55</v>
      </c>
      <c r="F53">
        <v>0</v>
      </c>
      <c r="G53">
        <v>0</v>
      </c>
      <c r="H53">
        <v>0</v>
      </c>
      <c r="I53">
        <v>0</v>
      </c>
      <c r="J53">
        <v>0</v>
      </c>
      <c r="K53">
        <v>0</v>
      </c>
    </row>
    <row r="54" spans="1:11">
      <c r="A54" t="s">
        <v>3638</v>
      </c>
      <c r="B54" t="s">
        <v>3658</v>
      </c>
      <c r="C54" t="s">
        <v>3774</v>
      </c>
      <c r="D54">
        <v>0.44</v>
      </c>
      <c r="E54">
        <v>0</v>
      </c>
      <c r="F54">
        <v>0.2</v>
      </c>
      <c r="G54">
        <v>0.06</v>
      </c>
      <c r="H54">
        <v>0</v>
      </c>
      <c r="I54">
        <v>0.39</v>
      </c>
      <c r="J54">
        <v>0</v>
      </c>
      <c r="K54">
        <v>0</v>
      </c>
    </row>
    <row r="55" spans="1:11">
      <c r="A55" t="s">
        <v>3638</v>
      </c>
      <c r="B55" t="s">
        <v>3658</v>
      </c>
      <c r="C55" t="s">
        <v>3775</v>
      </c>
      <c r="D55">
        <v>0.44</v>
      </c>
      <c r="E55">
        <v>0</v>
      </c>
      <c r="F55">
        <v>0.2</v>
      </c>
      <c r="G55">
        <v>0.03</v>
      </c>
      <c r="H55">
        <v>0</v>
      </c>
      <c r="I55">
        <v>0.39</v>
      </c>
      <c r="J55">
        <v>0</v>
      </c>
      <c r="K55">
        <v>0</v>
      </c>
    </row>
    <row r="56" spans="1:11">
      <c r="A56" t="s">
        <v>3638</v>
      </c>
      <c r="B56" t="s">
        <v>3659</v>
      </c>
      <c r="C56" t="s">
        <v>3776</v>
      </c>
      <c r="D56">
        <v>0.43</v>
      </c>
      <c r="E56">
        <v>0</v>
      </c>
      <c r="F56">
        <v>0.2</v>
      </c>
      <c r="G56">
        <v>0</v>
      </c>
      <c r="H56">
        <v>0</v>
      </c>
      <c r="I56">
        <v>0.38</v>
      </c>
      <c r="J56">
        <v>0</v>
      </c>
      <c r="K56">
        <v>0</v>
      </c>
    </row>
    <row r="57" spans="1:11">
      <c r="A57" t="s">
        <v>3638</v>
      </c>
      <c r="B57" t="s">
        <v>3660</v>
      </c>
      <c r="C57" t="s">
        <v>3777</v>
      </c>
      <c r="D57">
        <v>0.39</v>
      </c>
      <c r="E57">
        <v>0</v>
      </c>
      <c r="F57">
        <v>0.31</v>
      </c>
      <c r="G57">
        <v>0.09</v>
      </c>
      <c r="H57">
        <v>0.29</v>
      </c>
      <c r="I57">
        <v>0</v>
      </c>
      <c r="J57">
        <v>0</v>
      </c>
      <c r="K57">
        <v>0</v>
      </c>
    </row>
    <row r="58" spans="1:11">
      <c r="A58" t="s">
        <v>3638</v>
      </c>
      <c r="B58" t="s">
        <v>3660</v>
      </c>
      <c r="C58" t="s">
        <v>3778</v>
      </c>
      <c r="D58">
        <v>0.39</v>
      </c>
      <c r="E58">
        <v>0</v>
      </c>
      <c r="F58">
        <v>0.31</v>
      </c>
      <c r="G58">
        <v>0.07000000000000001</v>
      </c>
      <c r="H58">
        <v>0.29</v>
      </c>
      <c r="I58">
        <v>0</v>
      </c>
      <c r="J58">
        <v>0</v>
      </c>
      <c r="K58">
        <v>0</v>
      </c>
    </row>
    <row r="59" spans="1:11">
      <c r="A59" t="s">
        <v>3638</v>
      </c>
      <c r="B59" t="s">
        <v>3659</v>
      </c>
      <c r="C59" t="s">
        <v>3779</v>
      </c>
      <c r="D59">
        <v>0.38</v>
      </c>
      <c r="E59">
        <v>0</v>
      </c>
      <c r="F59">
        <v>0</v>
      </c>
      <c r="G59">
        <v>0</v>
      </c>
      <c r="H59">
        <v>0</v>
      </c>
      <c r="I59">
        <v>0.38</v>
      </c>
      <c r="J59">
        <v>0</v>
      </c>
      <c r="K59">
        <v>0</v>
      </c>
    </row>
    <row r="60" spans="1:11">
      <c r="A60" t="s">
        <v>3638</v>
      </c>
      <c r="B60" t="s">
        <v>3642</v>
      </c>
      <c r="C60" t="s">
        <v>3780</v>
      </c>
      <c r="D60">
        <v>0.37</v>
      </c>
      <c r="E60">
        <v>0</v>
      </c>
      <c r="F60">
        <v>0.22</v>
      </c>
      <c r="G60">
        <v>0.09</v>
      </c>
      <c r="H60">
        <v>0.3</v>
      </c>
      <c r="I60">
        <v>0</v>
      </c>
      <c r="J60">
        <v>0</v>
      </c>
      <c r="K60">
        <v>0</v>
      </c>
    </row>
    <row r="61" spans="1:11">
      <c r="A61" t="s">
        <v>3638</v>
      </c>
      <c r="B61" t="s">
        <v>3642</v>
      </c>
      <c r="C61" t="s">
        <v>3781</v>
      </c>
      <c r="D61">
        <v>0.36</v>
      </c>
      <c r="E61">
        <v>0</v>
      </c>
      <c r="F61">
        <v>0.2</v>
      </c>
      <c r="G61">
        <v>0.09</v>
      </c>
      <c r="H61">
        <v>0.3</v>
      </c>
      <c r="I61">
        <v>0</v>
      </c>
      <c r="J61">
        <v>0</v>
      </c>
      <c r="K61">
        <v>0</v>
      </c>
    </row>
    <row r="62" spans="1:11">
      <c r="A62" t="s">
        <v>3638</v>
      </c>
      <c r="B62" t="s">
        <v>3640</v>
      </c>
      <c r="C62" t="s">
        <v>3782</v>
      </c>
      <c r="D62">
        <v>0.35</v>
      </c>
      <c r="E62">
        <v>0</v>
      </c>
      <c r="F62">
        <v>0.24</v>
      </c>
      <c r="G62">
        <v>0.05</v>
      </c>
      <c r="H62">
        <v>0.29</v>
      </c>
      <c r="I62">
        <v>0</v>
      </c>
      <c r="J62">
        <v>0</v>
      </c>
      <c r="K62">
        <v>0</v>
      </c>
    </row>
    <row r="63" spans="1:11">
      <c r="A63" t="s">
        <v>3638</v>
      </c>
      <c r="B63" t="s">
        <v>3661</v>
      </c>
      <c r="C63" t="s">
        <v>3661</v>
      </c>
      <c r="D63">
        <v>0.35</v>
      </c>
      <c r="E63">
        <v>0</v>
      </c>
      <c r="F63">
        <v>0.26</v>
      </c>
      <c r="G63">
        <v>0.13</v>
      </c>
      <c r="H63">
        <v>0.27</v>
      </c>
      <c r="I63">
        <v>0</v>
      </c>
      <c r="J63">
        <v>0</v>
      </c>
      <c r="K63">
        <v>0</v>
      </c>
    </row>
    <row r="64" spans="1:11">
      <c r="A64" t="s">
        <v>3638</v>
      </c>
      <c r="B64" t="s">
        <v>3646</v>
      </c>
      <c r="C64" t="s">
        <v>3783</v>
      </c>
      <c r="D64">
        <v>0.35</v>
      </c>
      <c r="E64">
        <v>0</v>
      </c>
      <c r="F64">
        <v>0.27</v>
      </c>
      <c r="G64">
        <v>0.07000000000000001</v>
      </c>
      <c r="H64">
        <v>0.27</v>
      </c>
      <c r="I64">
        <v>0</v>
      </c>
      <c r="J64">
        <v>0</v>
      </c>
      <c r="K64">
        <v>0</v>
      </c>
    </row>
    <row r="65" spans="1:11">
      <c r="A65" t="s">
        <v>3638</v>
      </c>
      <c r="B65" t="s">
        <v>3657</v>
      </c>
      <c r="C65" t="s">
        <v>3784</v>
      </c>
      <c r="D65">
        <v>0.34</v>
      </c>
      <c r="E65">
        <v>0</v>
      </c>
      <c r="F65">
        <v>0</v>
      </c>
      <c r="G65">
        <v>0.05</v>
      </c>
      <c r="H65">
        <v>0</v>
      </c>
      <c r="I65">
        <v>0.32</v>
      </c>
      <c r="J65">
        <v>0</v>
      </c>
      <c r="K65">
        <v>0</v>
      </c>
    </row>
    <row r="66" spans="1:11">
      <c r="A66" t="s">
        <v>3638</v>
      </c>
      <c r="B66" t="s">
        <v>3642</v>
      </c>
      <c r="C66" t="s">
        <v>3785</v>
      </c>
      <c r="D66">
        <v>0.33</v>
      </c>
      <c r="E66">
        <v>0</v>
      </c>
      <c r="F66">
        <v>0</v>
      </c>
      <c r="G66">
        <v>0.03</v>
      </c>
      <c r="H66">
        <v>0.33</v>
      </c>
      <c r="I66">
        <v>0</v>
      </c>
      <c r="J66">
        <v>0</v>
      </c>
      <c r="K66">
        <v>0</v>
      </c>
    </row>
    <row r="67" spans="1:11">
      <c r="A67" t="s">
        <v>3638</v>
      </c>
      <c r="B67" t="s">
        <v>3662</v>
      </c>
      <c r="C67" t="s">
        <v>3786</v>
      </c>
      <c r="D67">
        <v>0.33</v>
      </c>
      <c r="E67">
        <v>0</v>
      </c>
      <c r="F67">
        <v>0</v>
      </c>
      <c r="G67">
        <v>0.02</v>
      </c>
      <c r="H67">
        <v>0.33</v>
      </c>
      <c r="I67">
        <v>0</v>
      </c>
      <c r="J67">
        <v>0</v>
      </c>
      <c r="K67">
        <v>0</v>
      </c>
    </row>
    <row r="68" spans="1:11">
      <c r="A68" t="s">
        <v>3638</v>
      </c>
      <c r="B68" t="s">
        <v>3663</v>
      </c>
      <c r="C68" t="s">
        <v>3787</v>
      </c>
      <c r="D68">
        <v>0.33</v>
      </c>
      <c r="E68">
        <v>0</v>
      </c>
      <c r="F68">
        <v>0.1</v>
      </c>
      <c r="G68">
        <v>0.03</v>
      </c>
      <c r="H68">
        <v>0.3</v>
      </c>
      <c r="I68">
        <v>0</v>
      </c>
      <c r="J68">
        <v>0</v>
      </c>
      <c r="K68">
        <v>0</v>
      </c>
    </row>
    <row r="69" spans="1:11">
      <c r="A69" t="s">
        <v>3638</v>
      </c>
      <c r="B69" t="s">
        <v>3664</v>
      </c>
      <c r="C69" t="s">
        <v>3788</v>
      </c>
      <c r="D69">
        <v>0.33</v>
      </c>
      <c r="E69">
        <v>0</v>
      </c>
      <c r="F69">
        <v>0</v>
      </c>
      <c r="G69">
        <v>0.02</v>
      </c>
      <c r="H69">
        <v>0.32</v>
      </c>
      <c r="I69">
        <v>0</v>
      </c>
      <c r="J69">
        <v>0</v>
      </c>
      <c r="K69">
        <v>0</v>
      </c>
    </row>
    <row r="70" spans="1:11">
      <c r="A70" t="s">
        <v>3638</v>
      </c>
      <c r="B70" t="s">
        <v>3665</v>
      </c>
      <c r="C70" t="s">
        <v>3789</v>
      </c>
      <c r="D70">
        <v>0.33</v>
      </c>
      <c r="E70">
        <v>0</v>
      </c>
      <c r="F70">
        <v>0.2</v>
      </c>
      <c r="G70">
        <v>0.07000000000000001</v>
      </c>
      <c r="H70">
        <v>0.27</v>
      </c>
      <c r="I70">
        <v>0</v>
      </c>
      <c r="J70">
        <v>0</v>
      </c>
      <c r="K70">
        <v>0</v>
      </c>
    </row>
    <row r="71" spans="1:11">
      <c r="A71" t="s">
        <v>3638</v>
      </c>
      <c r="B71" t="s">
        <v>3650</v>
      </c>
      <c r="C71" t="s">
        <v>3790</v>
      </c>
      <c r="D71">
        <v>0.33</v>
      </c>
      <c r="E71">
        <v>0</v>
      </c>
      <c r="F71">
        <v>0.2</v>
      </c>
      <c r="G71">
        <v>0.06</v>
      </c>
      <c r="H71">
        <v>0.27</v>
      </c>
      <c r="I71">
        <v>0</v>
      </c>
      <c r="J71">
        <v>0</v>
      </c>
      <c r="K71">
        <v>0</v>
      </c>
    </row>
    <row r="72" spans="1:11">
      <c r="A72" t="s">
        <v>3638</v>
      </c>
      <c r="B72" t="s">
        <v>3657</v>
      </c>
      <c r="C72" t="s">
        <v>3791</v>
      </c>
      <c r="D72">
        <v>0.32</v>
      </c>
      <c r="E72">
        <v>0</v>
      </c>
      <c r="F72">
        <v>0</v>
      </c>
      <c r="G72">
        <v>0</v>
      </c>
      <c r="H72">
        <v>0</v>
      </c>
      <c r="I72">
        <v>0.32</v>
      </c>
      <c r="J72">
        <v>0</v>
      </c>
      <c r="K72">
        <v>0</v>
      </c>
    </row>
    <row r="73" spans="1:11">
      <c r="A73" t="s">
        <v>3638</v>
      </c>
      <c r="B73" t="s">
        <v>3666</v>
      </c>
      <c r="C73" t="s">
        <v>3792</v>
      </c>
      <c r="D73">
        <v>0.32</v>
      </c>
      <c r="E73">
        <v>0</v>
      </c>
      <c r="F73">
        <v>0</v>
      </c>
      <c r="G73">
        <v>0.01</v>
      </c>
      <c r="H73">
        <v>0.32</v>
      </c>
      <c r="I73">
        <v>0</v>
      </c>
      <c r="J73">
        <v>0</v>
      </c>
      <c r="K73">
        <v>0</v>
      </c>
    </row>
    <row r="74" spans="1:11">
      <c r="A74" t="s">
        <v>3638</v>
      </c>
      <c r="B74" t="s">
        <v>3667</v>
      </c>
      <c r="C74" t="s">
        <v>3793</v>
      </c>
      <c r="D74">
        <v>0.32</v>
      </c>
      <c r="E74">
        <v>0</v>
      </c>
      <c r="F74">
        <v>0</v>
      </c>
      <c r="G74">
        <v>0</v>
      </c>
      <c r="H74">
        <v>0.32</v>
      </c>
      <c r="I74">
        <v>0</v>
      </c>
      <c r="J74">
        <v>0</v>
      </c>
      <c r="K74">
        <v>0</v>
      </c>
    </row>
    <row r="75" spans="1:11">
      <c r="A75" t="s">
        <v>3638</v>
      </c>
      <c r="B75" t="s">
        <v>3667</v>
      </c>
      <c r="C75" t="s">
        <v>3794</v>
      </c>
      <c r="D75">
        <v>0.32</v>
      </c>
      <c r="E75">
        <v>0</v>
      </c>
      <c r="F75">
        <v>0</v>
      </c>
      <c r="G75">
        <v>0</v>
      </c>
      <c r="H75">
        <v>0.32</v>
      </c>
      <c r="I75">
        <v>0</v>
      </c>
      <c r="J75">
        <v>0</v>
      </c>
      <c r="K75">
        <v>0</v>
      </c>
    </row>
    <row r="76" spans="1:11">
      <c r="A76" t="s">
        <v>3638</v>
      </c>
      <c r="B76" t="s">
        <v>3668</v>
      </c>
      <c r="C76" t="s">
        <v>3795</v>
      </c>
      <c r="D76">
        <v>0.32</v>
      </c>
      <c r="E76">
        <v>0</v>
      </c>
      <c r="F76">
        <v>0.31</v>
      </c>
      <c r="G76">
        <v>0.04</v>
      </c>
      <c r="H76">
        <v>0</v>
      </c>
      <c r="I76">
        <v>0</v>
      </c>
      <c r="J76">
        <v>0</v>
      </c>
      <c r="K76">
        <v>0</v>
      </c>
    </row>
    <row r="77" spans="1:11">
      <c r="A77" t="s">
        <v>3638</v>
      </c>
      <c r="B77" t="s">
        <v>3667</v>
      </c>
      <c r="C77" t="s">
        <v>3796</v>
      </c>
      <c r="D77">
        <v>0.31</v>
      </c>
      <c r="E77">
        <v>0</v>
      </c>
      <c r="F77">
        <v>0</v>
      </c>
      <c r="G77">
        <v>0</v>
      </c>
      <c r="H77">
        <v>0.31</v>
      </c>
      <c r="I77">
        <v>0</v>
      </c>
      <c r="J77">
        <v>0</v>
      </c>
      <c r="K77">
        <v>0</v>
      </c>
    </row>
    <row r="78" spans="1:11">
      <c r="A78" t="s">
        <v>3638</v>
      </c>
      <c r="B78" t="s">
        <v>3669</v>
      </c>
      <c r="C78" t="s">
        <v>3797</v>
      </c>
      <c r="D78">
        <v>0.31</v>
      </c>
      <c r="E78">
        <v>0</v>
      </c>
      <c r="F78">
        <v>0</v>
      </c>
      <c r="G78">
        <v>0.09</v>
      </c>
      <c r="H78">
        <v>0.29</v>
      </c>
      <c r="I78">
        <v>0</v>
      </c>
      <c r="J78">
        <v>0</v>
      </c>
      <c r="K78">
        <v>0</v>
      </c>
    </row>
    <row r="79" spans="1:11">
      <c r="A79" t="s">
        <v>3638</v>
      </c>
      <c r="B79" t="s">
        <v>3662</v>
      </c>
      <c r="C79" t="s">
        <v>3798</v>
      </c>
      <c r="D79">
        <v>0.31</v>
      </c>
      <c r="E79">
        <v>0</v>
      </c>
      <c r="F79">
        <v>0</v>
      </c>
      <c r="G79">
        <v>0</v>
      </c>
      <c r="H79">
        <v>0.31</v>
      </c>
      <c r="I79">
        <v>0</v>
      </c>
      <c r="J79">
        <v>0</v>
      </c>
      <c r="K79">
        <v>0</v>
      </c>
    </row>
    <row r="80" spans="1:11">
      <c r="A80" t="s">
        <v>3638</v>
      </c>
      <c r="B80" t="s">
        <v>3662</v>
      </c>
      <c r="C80" t="s">
        <v>3799</v>
      </c>
      <c r="D80">
        <v>0.31</v>
      </c>
      <c r="E80">
        <v>0</v>
      </c>
      <c r="F80">
        <v>0</v>
      </c>
      <c r="G80">
        <v>0</v>
      </c>
      <c r="H80">
        <v>0.31</v>
      </c>
      <c r="I80">
        <v>0</v>
      </c>
      <c r="J80">
        <v>0</v>
      </c>
      <c r="K80">
        <v>0</v>
      </c>
    </row>
    <row r="81" spans="1:11">
      <c r="A81" t="s">
        <v>3638</v>
      </c>
      <c r="B81" t="s">
        <v>3667</v>
      </c>
      <c r="C81" t="s">
        <v>3800</v>
      </c>
      <c r="D81">
        <v>0.31</v>
      </c>
      <c r="E81">
        <v>0</v>
      </c>
      <c r="F81">
        <v>0</v>
      </c>
      <c r="G81">
        <v>0</v>
      </c>
      <c r="H81">
        <v>0.31</v>
      </c>
      <c r="I81">
        <v>0</v>
      </c>
      <c r="J81">
        <v>0</v>
      </c>
      <c r="K81">
        <v>0</v>
      </c>
    </row>
    <row r="82" spans="1:11">
      <c r="A82" t="s">
        <v>3638</v>
      </c>
      <c r="B82" t="s">
        <v>3645</v>
      </c>
      <c r="C82" t="s">
        <v>3801</v>
      </c>
      <c r="D82">
        <v>0.3</v>
      </c>
      <c r="E82">
        <v>0</v>
      </c>
      <c r="F82">
        <v>0.3</v>
      </c>
      <c r="G82">
        <v>0</v>
      </c>
      <c r="H82">
        <v>0</v>
      </c>
      <c r="I82">
        <v>0</v>
      </c>
      <c r="J82">
        <v>0</v>
      </c>
      <c r="K82">
        <v>0</v>
      </c>
    </row>
    <row r="83" spans="1:11">
      <c r="A83" t="s">
        <v>3638</v>
      </c>
      <c r="B83" t="s">
        <v>3662</v>
      </c>
      <c r="C83" t="s">
        <v>3802</v>
      </c>
      <c r="D83">
        <v>0.3</v>
      </c>
      <c r="E83">
        <v>0</v>
      </c>
      <c r="F83">
        <v>0</v>
      </c>
      <c r="G83">
        <v>0</v>
      </c>
      <c r="H83">
        <v>0.3</v>
      </c>
      <c r="I83">
        <v>0</v>
      </c>
      <c r="J83">
        <v>0</v>
      </c>
      <c r="K83">
        <v>0</v>
      </c>
    </row>
    <row r="84" spans="1:11">
      <c r="A84" t="s">
        <v>3638</v>
      </c>
      <c r="B84" t="s">
        <v>3642</v>
      </c>
      <c r="C84" t="s">
        <v>3803</v>
      </c>
      <c r="D84">
        <v>0.3</v>
      </c>
      <c r="E84">
        <v>0</v>
      </c>
      <c r="F84">
        <v>0</v>
      </c>
      <c r="G84">
        <v>0.02</v>
      </c>
      <c r="H84">
        <v>0.3</v>
      </c>
      <c r="I84">
        <v>0</v>
      </c>
      <c r="J84">
        <v>0</v>
      </c>
      <c r="K84">
        <v>0</v>
      </c>
    </row>
    <row r="85" spans="1:11">
      <c r="A85" t="s">
        <v>3638</v>
      </c>
      <c r="B85" t="s">
        <v>3670</v>
      </c>
      <c r="C85" t="s">
        <v>3804</v>
      </c>
      <c r="D85">
        <v>0.3</v>
      </c>
      <c r="E85">
        <v>0.3</v>
      </c>
      <c r="F85">
        <v>0</v>
      </c>
      <c r="G85">
        <v>0</v>
      </c>
      <c r="H85">
        <v>0</v>
      </c>
      <c r="I85">
        <v>0</v>
      </c>
      <c r="J85">
        <v>0</v>
      </c>
      <c r="K85">
        <v>0</v>
      </c>
    </row>
    <row r="86" spans="1:11">
      <c r="A86" t="s">
        <v>3638</v>
      </c>
      <c r="B86" t="s">
        <v>3671</v>
      </c>
      <c r="C86" t="s">
        <v>3805</v>
      </c>
      <c r="D86">
        <v>0.3</v>
      </c>
      <c r="E86">
        <v>0.3</v>
      </c>
      <c r="F86">
        <v>0</v>
      </c>
      <c r="G86">
        <v>0</v>
      </c>
      <c r="H86">
        <v>0</v>
      </c>
      <c r="I86">
        <v>0</v>
      </c>
      <c r="J86">
        <v>0</v>
      </c>
      <c r="K86">
        <v>0</v>
      </c>
    </row>
    <row r="87" spans="1:11">
      <c r="A87" t="s">
        <v>3638</v>
      </c>
      <c r="B87" t="s">
        <v>3672</v>
      </c>
      <c r="C87" t="s">
        <v>3806</v>
      </c>
      <c r="D87">
        <v>0.3</v>
      </c>
      <c r="E87">
        <v>0</v>
      </c>
      <c r="F87">
        <v>0</v>
      </c>
      <c r="G87">
        <v>0</v>
      </c>
      <c r="H87">
        <v>0.3</v>
      </c>
      <c r="I87">
        <v>0</v>
      </c>
      <c r="J87">
        <v>0</v>
      </c>
      <c r="K87">
        <v>0</v>
      </c>
    </row>
    <row r="88" spans="1:11">
      <c r="A88" t="s">
        <v>3638</v>
      </c>
      <c r="B88" t="s">
        <v>3667</v>
      </c>
      <c r="C88" t="s">
        <v>3807</v>
      </c>
      <c r="D88">
        <v>0.3</v>
      </c>
      <c r="E88">
        <v>0</v>
      </c>
      <c r="F88">
        <v>0</v>
      </c>
      <c r="G88">
        <v>0</v>
      </c>
      <c r="H88">
        <v>0.3</v>
      </c>
      <c r="I88">
        <v>0</v>
      </c>
      <c r="J88">
        <v>0</v>
      </c>
      <c r="K88">
        <v>0</v>
      </c>
    </row>
    <row r="89" spans="1:11">
      <c r="A89" t="s">
        <v>3638</v>
      </c>
      <c r="B89" t="s">
        <v>3668</v>
      </c>
      <c r="C89" t="s">
        <v>3808</v>
      </c>
      <c r="D89">
        <v>0.3</v>
      </c>
      <c r="E89">
        <v>0</v>
      </c>
      <c r="F89">
        <v>0.29</v>
      </c>
      <c r="G89">
        <v>0.01</v>
      </c>
      <c r="H89">
        <v>0</v>
      </c>
      <c r="I89">
        <v>0</v>
      </c>
      <c r="J89">
        <v>0</v>
      </c>
      <c r="K89">
        <v>0</v>
      </c>
    </row>
    <row r="90" spans="1:11">
      <c r="A90" t="s">
        <v>3638</v>
      </c>
      <c r="B90" t="s">
        <v>3667</v>
      </c>
      <c r="C90" t="s">
        <v>3809</v>
      </c>
      <c r="D90">
        <v>0.3</v>
      </c>
      <c r="E90">
        <v>0</v>
      </c>
      <c r="F90">
        <v>0</v>
      </c>
      <c r="G90">
        <v>0</v>
      </c>
      <c r="H90">
        <v>0.3</v>
      </c>
      <c r="I90">
        <v>0</v>
      </c>
      <c r="J90">
        <v>0</v>
      </c>
      <c r="K90">
        <v>0</v>
      </c>
    </row>
    <row r="91" spans="1:11">
      <c r="A91" t="s">
        <v>3638</v>
      </c>
      <c r="B91" t="s">
        <v>3673</v>
      </c>
      <c r="C91" t="s">
        <v>3810</v>
      </c>
      <c r="D91">
        <v>0.3</v>
      </c>
      <c r="E91">
        <v>0</v>
      </c>
      <c r="F91">
        <v>0</v>
      </c>
      <c r="G91">
        <v>0</v>
      </c>
      <c r="H91">
        <v>0.3</v>
      </c>
      <c r="I91">
        <v>0</v>
      </c>
      <c r="J91">
        <v>0</v>
      </c>
      <c r="K91">
        <v>0</v>
      </c>
    </row>
    <row r="92" spans="1:11">
      <c r="A92" t="s">
        <v>3638</v>
      </c>
      <c r="B92" t="s">
        <v>3662</v>
      </c>
      <c r="C92" t="s">
        <v>3811</v>
      </c>
      <c r="D92">
        <v>0.29</v>
      </c>
      <c r="E92">
        <v>0</v>
      </c>
      <c r="F92">
        <v>0</v>
      </c>
      <c r="G92">
        <v>0</v>
      </c>
      <c r="H92">
        <v>0.29</v>
      </c>
      <c r="I92">
        <v>0</v>
      </c>
      <c r="J92">
        <v>0</v>
      </c>
      <c r="K92">
        <v>0</v>
      </c>
    </row>
    <row r="93" spans="1:11">
      <c r="A93" t="s">
        <v>3638</v>
      </c>
      <c r="B93" t="s">
        <v>3674</v>
      </c>
      <c r="C93" t="s">
        <v>3812</v>
      </c>
      <c r="D93">
        <v>0.29</v>
      </c>
      <c r="E93">
        <v>0</v>
      </c>
      <c r="F93">
        <v>0</v>
      </c>
      <c r="G93">
        <v>0</v>
      </c>
      <c r="H93">
        <v>0.29</v>
      </c>
      <c r="I93">
        <v>0</v>
      </c>
      <c r="J93">
        <v>0</v>
      </c>
      <c r="K93">
        <v>0</v>
      </c>
    </row>
    <row r="94" spans="1:11">
      <c r="A94" t="s">
        <v>3638</v>
      </c>
      <c r="B94" t="s">
        <v>3666</v>
      </c>
      <c r="C94" t="s">
        <v>3813</v>
      </c>
      <c r="D94">
        <v>0.28</v>
      </c>
      <c r="E94">
        <v>0</v>
      </c>
      <c r="F94">
        <v>0</v>
      </c>
      <c r="G94">
        <v>0</v>
      </c>
      <c r="H94">
        <v>0.28</v>
      </c>
      <c r="I94">
        <v>0</v>
      </c>
      <c r="J94">
        <v>0</v>
      </c>
      <c r="K94">
        <v>0</v>
      </c>
    </row>
    <row r="95" spans="1:11">
      <c r="A95" t="s">
        <v>3638</v>
      </c>
      <c r="B95" t="s">
        <v>3662</v>
      </c>
      <c r="C95" t="s">
        <v>3814</v>
      </c>
      <c r="D95">
        <v>0.28</v>
      </c>
      <c r="E95">
        <v>0</v>
      </c>
      <c r="F95">
        <v>0</v>
      </c>
      <c r="G95">
        <v>0</v>
      </c>
      <c r="H95">
        <v>0.28</v>
      </c>
      <c r="I95">
        <v>0</v>
      </c>
      <c r="J95">
        <v>0</v>
      </c>
      <c r="K95">
        <v>0</v>
      </c>
    </row>
    <row r="96" spans="1:11">
      <c r="A96" t="s">
        <v>3638</v>
      </c>
      <c r="B96" t="s">
        <v>3675</v>
      </c>
      <c r="C96" t="s">
        <v>3815</v>
      </c>
      <c r="D96">
        <v>0.28</v>
      </c>
      <c r="E96">
        <v>0</v>
      </c>
      <c r="F96">
        <v>0</v>
      </c>
      <c r="G96">
        <v>0</v>
      </c>
      <c r="H96">
        <v>0.28</v>
      </c>
      <c r="I96">
        <v>0</v>
      </c>
      <c r="J96">
        <v>0</v>
      </c>
      <c r="K96">
        <v>0</v>
      </c>
    </row>
    <row r="97" spans="1:11">
      <c r="A97" t="s">
        <v>3638</v>
      </c>
      <c r="B97" t="s">
        <v>3644</v>
      </c>
      <c r="C97" t="s">
        <v>3816</v>
      </c>
      <c r="D97">
        <v>0.28</v>
      </c>
      <c r="E97">
        <v>0</v>
      </c>
      <c r="F97">
        <v>0</v>
      </c>
      <c r="G97">
        <v>0.02</v>
      </c>
      <c r="H97">
        <v>0.28</v>
      </c>
      <c r="I97">
        <v>0</v>
      </c>
      <c r="J97">
        <v>0</v>
      </c>
      <c r="K97">
        <v>0</v>
      </c>
    </row>
    <row r="98" spans="1:11">
      <c r="A98" t="s">
        <v>3638</v>
      </c>
      <c r="B98" t="s">
        <v>3666</v>
      </c>
      <c r="C98" t="s">
        <v>3817</v>
      </c>
      <c r="D98">
        <v>0.28</v>
      </c>
      <c r="E98">
        <v>0</v>
      </c>
      <c r="F98">
        <v>0</v>
      </c>
      <c r="G98">
        <v>0</v>
      </c>
      <c r="H98">
        <v>0.28</v>
      </c>
      <c r="I98">
        <v>0</v>
      </c>
      <c r="J98">
        <v>0</v>
      </c>
      <c r="K98">
        <v>0</v>
      </c>
    </row>
    <row r="99" spans="1:11">
      <c r="A99" t="s">
        <v>3638</v>
      </c>
      <c r="B99" t="s">
        <v>3676</v>
      </c>
      <c r="C99" t="s">
        <v>3818</v>
      </c>
      <c r="D99">
        <v>0.28</v>
      </c>
      <c r="E99">
        <v>0</v>
      </c>
      <c r="F99">
        <v>0</v>
      </c>
      <c r="G99">
        <v>0</v>
      </c>
      <c r="H99">
        <v>0.28</v>
      </c>
      <c r="I99">
        <v>0</v>
      </c>
      <c r="J99">
        <v>0</v>
      </c>
      <c r="K99">
        <v>0</v>
      </c>
    </row>
    <row r="100" spans="1:11">
      <c r="A100" t="s">
        <v>3638</v>
      </c>
      <c r="B100" t="s">
        <v>3662</v>
      </c>
      <c r="C100" t="s">
        <v>3819</v>
      </c>
      <c r="D100">
        <v>0.27</v>
      </c>
      <c r="E100">
        <v>0</v>
      </c>
      <c r="F100">
        <v>0</v>
      </c>
      <c r="G100">
        <v>0</v>
      </c>
      <c r="H100">
        <v>0.27</v>
      </c>
      <c r="I100">
        <v>0</v>
      </c>
      <c r="J100">
        <v>0</v>
      </c>
      <c r="K100">
        <v>0</v>
      </c>
    </row>
    <row r="101" spans="1:11">
      <c r="A101" t="s">
        <v>3638</v>
      </c>
      <c r="B101" t="s">
        <v>3645</v>
      </c>
      <c r="C101" t="s">
        <v>3820</v>
      </c>
      <c r="D101">
        <v>0.27</v>
      </c>
      <c r="E101">
        <v>0</v>
      </c>
      <c r="F101">
        <v>0.27</v>
      </c>
      <c r="G101">
        <v>0</v>
      </c>
      <c r="H101">
        <v>0</v>
      </c>
      <c r="I101">
        <v>0</v>
      </c>
      <c r="J101">
        <v>0</v>
      </c>
      <c r="K101">
        <v>0</v>
      </c>
    </row>
    <row r="102" spans="1:11">
      <c r="A102" t="s">
        <v>3638</v>
      </c>
      <c r="B102" t="s">
        <v>3640</v>
      </c>
      <c r="C102" t="s">
        <v>3821</v>
      </c>
      <c r="D102">
        <v>0.27</v>
      </c>
      <c r="E102">
        <v>0</v>
      </c>
      <c r="F102">
        <v>0</v>
      </c>
      <c r="G102">
        <v>0.03</v>
      </c>
      <c r="H102">
        <v>0.26</v>
      </c>
      <c r="I102">
        <v>0</v>
      </c>
      <c r="J102">
        <v>0</v>
      </c>
      <c r="K102">
        <v>0</v>
      </c>
    </row>
    <row r="103" spans="1:11">
      <c r="A103" t="s">
        <v>3638</v>
      </c>
      <c r="B103" t="s">
        <v>3667</v>
      </c>
      <c r="C103" t="s">
        <v>3822</v>
      </c>
      <c r="D103">
        <v>0.27</v>
      </c>
      <c r="E103">
        <v>0</v>
      </c>
      <c r="F103">
        <v>0</v>
      </c>
      <c r="G103">
        <v>0</v>
      </c>
      <c r="H103">
        <v>0.27</v>
      </c>
      <c r="I103">
        <v>0</v>
      </c>
      <c r="J103">
        <v>0</v>
      </c>
      <c r="K103">
        <v>0</v>
      </c>
    </row>
    <row r="104" spans="1:11">
      <c r="A104" t="s">
        <v>3638</v>
      </c>
      <c r="B104" t="s">
        <v>3667</v>
      </c>
      <c r="C104" t="s">
        <v>3823</v>
      </c>
      <c r="D104">
        <v>0.27</v>
      </c>
      <c r="E104">
        <v>0</v>
      </c>
      <c r="F104">
        <v>0</v>
      </c>
      <c r="G104">
        <v>0</v>
      </c>
      <c r="H104">
        <v>0.27</v>
      </c>
      <c r="I104">
        <v>0</v>
      </c>
      <c r="J104">
        <v>0</v>
      </c>
      <c r="K104">
        <v>0</v>
      </c>
    </row>
    <row r="105" spans="1:11">
      <c r="A105" t="s">
        <v>3638</v>
      </c>
      <c r="B105" t="s">
        <v>3661</v>
      </c>
      <c r="C105" t="s">
        <v>3824</v>
      </c>
      <c r="D105">
        <v>0.27</v>
      </c>
      <c r="E105">
        <v>0</v>
      </c>
      <c r="F105">
        <v>0.25</v>
      </c>
      <c r="G105">
        <v>0.08</v>
      </c>
      <c r="H105">
        <v>0</v>
      </c>
      <c r="I105">
        <v>0</v>
      </c>
      <c r="J105">
        <v>0</v>
      </c>
      <c r="K105">
        <v>0</v>
      </c>
    </row>
    <row r="106" spans="1:11">
      <c r="A106" t="s">
        <v>3638</v>
      </c>
      <c r="B106" t="s">
        <v>3664</v>
      </c>
      <c r="C106" t="s">
        <v>3825</v>
      </c>
      <c r="D106">
        <v>0.27</v>
      </c>
      <c r="E106">
        <v>0</v>
      </c>
      <c r="F106">
        <v>0</v>
      </c>
      <c r="G106">
        <v>0</v>
      </c>
      <c r="H106">
        <v>0.27</v>
      </c>
      <c r="I106">
        <v>0</v>
      </c>
      <c r="J106">
        <v>0</v>
      </c>
      <c r="K106">
        <v>0</v>
      </c>
    </row>
    <row r="107" spans="1:11">
      <c r="A107" t="s">
        <v>3638</v>
      </c>
      <c r="B107" t="s">
        <v>3657</v>
      </c>
      <c r="C107" t="s">
        <v>3826</v>
      </c>
      <c r="D107">
        <v>0.27</v>
      </c>
      <c r="E107">
        <v>0</v>
      </c>
      <c r="F107">
        <v>0.25</v>
      </c>
      <c r="G107">
        <v>0.07000000000000001</v>
      </c>
      <c r="H107">
        <v>0</v>
      </c>
      <c r="I107">
        <v>0</v>
      </c>
      <c r="J107">
        <v>0</v>
      </c>
      <c r="K107">
        <v>0</v>
      </c>
    </row>
    <row r="108" spans="1:11">
      <c r="A108" t="s">
        <v>3638</v>
      </c>
      <c r="B108" t="s">
        <v>3662</v>
      </c>
      <c r="C108" t="s">
        <v>3827</v>
      </c>
      <c r="D108">
        <v>0.27</v>
      </c>
      <c r="E108">
        <v>0</v>
      </c>
      <c r="F108">
        <v>0</v>
      </c>
      <c r="G108">
        <v>0</v>
      </c>
      <c r="H108">
        <v>0.27</v>
      </c>
      <c r="I108">
        <v>0</v>
      </c>
      <c r="J108">
        <v>0</v>
      </c>
      <c r="K108">
        <v>0</v>
      </c>
    </row>
    <row r="109" spans="1:11">
      <c r="A109" t="s">
        <v>3638</v>
      </c>
      <c r="B109" t="s">
        <v>3677</v>
      </c>
      <c r="C109" t="s">
        <v>3828</v>
      </c>
      <c r="D109">
        <v>0.27</v>
      </c>
      <c r="E109">
        <v>0</v>
      </c>
      <c r="F109">
        <v>0.26</v>
      </c>
      <c r="G109">
        <v>0.02</v>
      </c>
      <c r="H109">
        <v>0</v>
      </c>
      <c r="I109">
        <v>0</v>
      </c>
      <c r="J109">
        <v>0</v>
      </c>
      <c r="K109">
        <v>0</v>
      </c>
    </row>
    <row r="110" spans="1:11">
      <c r="A110" t="s">
        <v>3638</v>
      </c>
      <c r="B110" t="s">
        <v>3678</v>
      </c>
      <c r="C110" t="s">
        <v>3829</v>
      </c>
      <c r="D110">
        <v>0.26</v>
      </c>
      <c r="E110">
        <v>0</v>
      </c>
      <c r="F110">
        <v>0</v>
      </c>
      <c r="G110">
        <v>0</v>
      </c>
      <c r="H110">
        <v>0.26</v>
      </c>
      <c r="I110">
        <v>0</v>
      </c>
      <c r="J110">
        <v>0</v>
      </c>
      <c r="K110">
        <v>0</v>
      </c>
    </row>
    <row r="111" spans="1:11">
      <c r="A111" t="s">
        <v>3638</v>
      </c>
      <c r="B111" t="s">
        <v>3661</v>
      </c>
      <c r="C111" t="s">
        <v>3830</v>
      </c>
      <c r="D111">
        <v>0.26</v>
      </c>
      <c r="E111">
        <v>0</v>
      </c>
      <c r="F111">
        <v>0</v>
      </c>
      <c r="G111">
        <v>0.04</v>
      </c>
      <c r="H111">
        <v>0.25</v>
      </c>
      <c r="I111">
        <v>0</v>
      </c>
      <c r="J111">
        <v>0</v>
      </c>
      <c r="K111">
        <v>0</v>
      </c>
    </row>
    <row r="112" spans="1:11">
      <c r="A112" t="s">
        <v>3638</v>
      </c>
      <c r="B112" t="s">
        <v>3658</v>
      </c>
      <c r="C112" t="s">
        <v>3831</v>
      </c>
      <c r="D112">
        <v>0.26</v>
      </c>
      <c r="E112">
        <v>0</v>
      </c>
      <c r="F112">
        <v>0.25</v>
      </c>
      <c r="G112">
        <v>0.04</v>
      </c>
      <c r="H112">
        <v>0</v>
      </c>
      <c r="I112">
        <v>0</v>
      </c>
      <c r="J112">
        <v>0</v>
      </c>
      <c r="K112">
        <v>0</v>
      </c>
    </row>
    <row r="113" spans="1:11">
      <c r="A113" t="s">
        <v>3638</v>
      </c>
      <c r="B113" t="s">
        <v>3678</v>
      </c>
      <c r="C113" t="s">
        <v>3832</v>
      </c>
      <c r="D113">
        <v>0.26</v>
      </c>
      <c r="E113">
        <v>0</v>
      </c>
      <c r="F113">
        <v>0</v>
      </c>
      <c r="G113">
        <v>0</v>
      </c>
      <c r="H113">
        <v>0.26</v>
      </c>
      <c r="I113">
        <v>0</v>
      </c>
      <c r="J113">
        <v>0</v>
      </c>
      <c r="K113">
        <v>0</v>
      </c>
    </row>
    <row r="114" spans="1:11">
      <c r="A114" t="s">
        <v>3638</v>
      </c>
      <c r="B114" t="s">
        <v>3679</v>
      </c>
      <c r="C114" t="s">
        <v>3833</v>
      </c>
      <c r="D114">
        <v>0.26</v>
      </c>
      <c r="E114">
        <v>0</v>
      </c>
      <c r="F114">
        <v>0</v>
      </c>
      <c r="G114">
        <v>0</v>
      </c>
      <c r="H114">
        <v>0.26</v>
      </c>
      <c r="I114">
        <v>0</v>
      </c>
      <c r="J114">
        <v>0</v>
      </c>
      <c r="K114">
        <v>0</v>
      </c>
    </row>
    <row r="115" spans="1:11">
      <c r="A115" t="s">
        <v>3638</v>
      </c>
      <c r="B115" t="s">
        <v>3639</v>
      </c>
      <c r="C115" t="s">
        <v>3834</v>
      </c>
      <c r="D115">
        <v>0.25</v>
      </c>
      <c r="E115">
        <v>0</v>
      </c>
      <c r="F115">
        <v>0.25</v>
      </c>
      <c r="G115">
        <v>0.02</v>
      </c>
      <c r="H115">
        <v>0</v>
      </c>
      <c r="I115">
        <v>0</v>
      </c>
      <c r="J115">
        <v>0</v>
      </c>
      <c r="K115">
        <v>0</v>
      </c>
    </row>
    <row r="116" spans="1:11">
      <c r="A116" t="s">
        <v>3638</v>
      </c>
      <c r="B116" t="s">
        <v>3666</v>
      </c>
      <c r="C116" t="s">
        <v>3835</v>
      </c>
      <c r="D116">
        <v>0.25</v>
      </c>
      <c r="E116">
        <v>0</v>
      </c>
      <c r="F116">
        <v>0</v>
      </c>
      <c r="G116">
        <v>0</v>
      </c>
      <c r="H116">
        <v>0.25</v>
      </c>
      <c r="I116">
        <v>0</v>
      </c>
      <c r="J116">
        <v>0</v>
      </c>
      <c r="K116">
        <v>0</v>
      </c>
    </row>
    <row r="117" spans="1:11">
      <c r="A117" t="s">
        <v>3638</v>
      </c>
      <c r="B117" t="s">
        <v>3662</v>
      </c>
      <c r="C117" t="s">
        <v>3836</v>
      </c>
      <c r="D117">
        <v>0.25</v>
      </c>
      <c r="E117">
        <v>0</v>
      </c>
      <c r="F117">
        <v>0</v>
      </c>
      <c r="G117">
        <v>0</v>
      </c>
      <c r="H117">
        <v>0.25</v>
      </c>
      <c r="I117">
        <v>0</v>
      </c>
      <c r="J117">
        <v>0</v>
      </c>
      <c r="K117">
        <v>0</v>
      </c>
    </row>
    <row r="118" spans="1:11">
      <c r="A118" t="s">
        <v>3638</v>
      </c>
      <c r="B118" t="s">
        <v>3661</v>
      </c>
      <c r="C118" t="s">
        <v>3837</v>
      </c>
      <c r="D118">
        <v>0.25</v>
      </c>
      <c r="E118">
        <v>0</v>
      </c>
      <c r="F118">
        <v>0.25</v>
      </c>
      <c r="G118">
        <v>0</v>
      </c>
      <c r="H118">
        <v>0</v>
      </c>
      <c r="I118">
        <v>0</v>
      </c>
      <c r="J118">
        <v>0</v>
      </c>
      <c r="K118">
        <v>0</v>
      </c>
    </row>
    <row r="119" spans="1:11">
      <c r="A119" t="s">
        <v>3638</v>
      </c>
      <c r="B119" t="s">
        <v>3666</v>
      </c>
      <c r="C119" t="s">
        <v>3838</v>
      </c>
      <c r="D119">
        <v>0.25</v>
      </c>
      <c r="E119">
        <v>0</v>
      </c>
      <c r="F119">
        <v>0</v>
      </c>
      <c r="G119">
        <v>0</v>
      </c>
      <c r="H119">
        <v>0.25</v>
      </c>
      <c r="I119">
        <v>0</v>
      </c>
      <c r="J119">
        <v>0</v>
      </c>
      <c r="K119">
        <v>0</v>
      </c>
    </row>
    <row r="120" spans="1:11">
      <c r="A120" t="s">
        <v>3638</v>
      </c>
      <c r="B120" t="s">
        <v>3639</v>
      </c>
      <c r="C120" t="s">
        <v>3839</v>
      </c>
      <c r="D120">
        <v>0.25</v>
      </c>
      <c r="E120">
        <v>0</v>
      </c>
      <c r="F120">
        <v>0.25</v>
      </c>
      <c r="G120">
        <v>0</v>
      </c>
      <c r="H120">
        <v>0</v>
      </c>
      <c r="I120">
        <v>0</v>
      </c>
      <c r="J120">
        <v>0</v>
      </c>
      <c r="K120">
        <v>0</v>
      </c>
    </row>
    <row r="121" spans="1:11">
      <c r="A121" t="s">
        <v>3638</v>
      </c>
      <c r="B121" t="s">
        <v>3680</v>
      </c>
      <c r="C121" t="s">
        <v>3840</v>
      </c>
      <c r="D121">
        <v>0.25</v>
      </c>
      <c r="E121">
        <v>0</v>
      </c>
      <c r="F121">
        <v>0.25</v>
      </c>
      <c r="G121">
        <v>0</v>
      </c>
      <c r="H121">
        <v>0</v>
      </c>
      <c r="I121">
        <v>0</v>
      </c>
      <c r="J121">
        <v>0</v>
      </c>
      <c r="K121">
        <v>0</v>
      </c>
    </row>
    <row r="122" spans="1:11">
      <c r="A122" t="s">
        <v>3638</v>
      </c>
      <c r="B122" t="s">
        <v>3666</v>
      </c>
      <c r="C122" t="s">
        <v>3841</v>
      </c>
      <c r="D122">
        <v>0.25</v>
      </c>
      <c r="E122">
        <v>0</v>
      </c>
      <c r="F122">
        <v>0</v>
      </c>
      <c r="G122">
        <v>0</v>
      </c>
      <c r="H122">
        <v>0.25</v>
      </c>
      <c r="I122">
        <v>0</v>
      </c>
      <c r="J122">
        <v>0</v>
      </c>
      <c r="K122">
        <v>0</v>
      </c>
    </row>
    <row r="123" spans="1:11">
      <c r="A123" t="s">
        <v>3638</v>
      </c>
      <c r="B123" t="s">
        <v>3666</v>
      </c>
      <c r="C123" t="s">
        <v>3842</v>
      </c>
      <c r="D123">
        <v>0.25</v>
      </c>
      <c r="E123">
        <v>0</v>
      </c>
      <c r="F123">
        <v>0</v>
      </c>
      <c r="G123">
        <v>0</v>
      </c>
      <c r="H123">
        <v>0.25</v>
      </c>
      <c r="I123">
        <v>0</v>
      </c>
      <c r="J123">
        <v>0</v>
      </c>
      <c r="K123">
        <v>0</v>
      </c>
    </row>
    <row r="124" spans="1:11">
      <c r="A124" t="s">
        <v>3638</v>
      </c>
      <c r="B124" t="s">
        <v>3662</v>
      </c>
      <c r="C124" t="s">
        <v>3843</v>
      </c>
      <c r="D124">
        <v>0.25</v>
      </c>
      <c r="E124">
        <v>0</v>
      </c>
      <c r="F124">
        <v>0</v>
      </c>
      <c r="G124">
        <v>0</v>
      </c>
      <c r="H124">
        <v>0.25</v>
      </c>
      <c r="I124">
        <v>0</v>
      </c>
      <c r="J124">
        <v>0</v>
      </c>
      <c r="K124">
        <v>0</v>
      </c>
    </row>
    <row r="125" spans="1:11">
      <c r="A125" t="s">
        <v>3638</v>
      </c>
      <c r="B125" t="s">
        <v>3667</v>
      </c>
      <c r="C125" t="s">
        <v>3844</v>
      </c>
      <c r="D125">
        <v>0.25</v>
      </c>
      <c r="E125">
        <v>0</v>
      </c>
      <c r="F125">
        <v>0</v>
      </c>
      <c r="G125">
        <v>0</v>
      </c>
      <c r="H125">
        <v>0.25</v>
      </c>
      <c r="I125">
        <v>0</v>
      </c>
      <c r="J125">
        <v>0</v>
      </c>
      <c r="K125">
        <v>0</v>
      </c>
    </row>
    <row r="126" spans="1:11">
      <c r="A126" t="s">
        <v>3638</v>
      </c>
      <c r="B126" t="s">
        <v>3662</v>
      </c>
      <c r="C126" t="s">
        <v>3845</v>
      </c>
      <c r="D126">
        <v>0.25</v>
      </c>
      <c r="E126">
        <v>0</v>
      </c>
      <c r="F126">
        <v>0</v>
      </c>
      <c r="G126">
        <v>0</v>
      </c>
      <c r="H126">
        <v>0.25</v>
      </c>
      <c r="I126">
        <v>0</v>
      </c>
      <c r="J126">
        <v>0</v>
      </c>
      <c r="K126">
        <v>0</v>
      </c>
    </row>
    <row r="127" spans="1:11">
      <c r="A127" t="s">
        <v>3638</v>
      </c>
      <c r="B127" t="s">
        <v>3651</v>
      </c>
      <c r="C127" t="s">
        <v>3846</v>
      </c>
      <c r="D127">
        <v>0.25</v>
      </c>
      <c r="E127">
        <v>0.25</v>
      </c>
      <c r="F127">
        <v>0</v>
      </c>
      <c r="G127">
        <v>0</v>
      </c>
      <c r="H127">
        <v>0</v>
      </c>
      <c r="I127">
        <v>0</v>
      </c>
      <c r="J127">
        <v>0</v>
      </c>
      <c r="K127">
        <v>0</v>
      </c>
    </row>
    <row r="128" spans="1:11">
      <c r="A128" t="s">
        <v>3638</v>
      </c>
      <c r="B128" t="s">
        <v>3651</v>
      </c>
      <c r="C128" t="s">
        <v>3847</v>
      </c>
      <c r="D128">
        <v>0.25</v>
      </c>
      <c r="E128">
        <v>0.25</v>
      </c>
      <c r="F128">
        <v>0</v>
      </c>
      <c r="G128">
        <v>0</v>
      </c>
      <c r="H128">
        <v>0</v>
      </c>
      <c r="I128">
        <v>0</v>
      </c>
      <c r="J128">
        <v>0</v>
      </c>
      <c r="K128">
        <v>0</v>
      </c>
    </row>
    <row r="129" spans="1:11">
      <c r="A129" t="s">
        <v>3638</v>
      </c>
      <c r="B129" t="s">
        <v>3673</v>
      </c>
      <c r="C129" t="s">
        <v>3848</v>
      </c>
      <c r="D129">
        <v>0.25</v>
      </c>
      <c r="E129">
        <v>0</v>
      </c>
      <c r="F129">
        <v>0</v>
      </c>
      <c r="G129">
        <v>0</v>
      </c>
      <c r="H129">
        <v>0.25</v>
      </c>
      <c r="I129">
        <v>0</v>
      </c>
      <c r="J129">
        <v>0</v>
      </c>
      <c r="K129">
        <v>0</v>
      </c>
    </row>
    <row r="130" spans="1:11">
      <c r="A130" t="s">
        <v>3638</v>
      </c>
      <c r="B130" t="s">
        <v>3681</v>
      </c>
      <c r="C130" t="s">
        <v>3849</v>
      </c>
      <c r="D130">
        <v>0.24</v>
      </c>
      <c r="E130">
        <v>0</v>
      </c>
      <c r="F130">
        <v>0</v>
      </c>
      <c r="G130">
        <v>0</v>
      </c>
      <c r="H130">
        <v>0.24</v>
      </c>
      <c r="I130">
        <v>0</v>
      </c>
      <c r="J130">
        <v>0</v>
      </c>
      <c r="K130">
        <v>0</v>
      </c>
    </row>
    <row r="131" spans="1:11">
      <c r="A131" t="s">
        <v>3638</v>
      </c>
      <c r="B131" t="s">
        <v>3682</v>
      </c>
      <c r="C131" t="s">
        <v>3850</v>
      </c>
      <c r="D131">
        <v>0.24</v>
      </c>
      <c r="E131">
        <v>0</v>
      </c>
      <c r="F131">
        <v>0</v>
      </c>
      <c r="G131">
        <v>0</v>
      </c>
      <c r="H131">
        <v>0.24</v>
      </c>
      <c r="I131">
        <v>0</v>
      </c>
      <c r="J131">
        <v>0</v>
      </c>
      <c r="K131">
        <v>0</v>
      </c>
    </row>
    <row r="132" spans="1:11">
      <c r="A132" t="s">
        <v>3638</v>
      </c>
      <c r="B132" t="s">
        <v>3683</v>
      </c>
      <c r="C132" t="s">
        <v>3851</v>
      </c>
      <c r="D132">
        <v>0.24</v>
      </c>
      <c r="E132">
        <v>0</v>
      </c>
      <c r="F132">
        <v>0</v>
      </c>
      <c r="G132">
        <v>0</v>
      </c>
      <c r="H132">
        <v>0.24</v>
      </c>
      <c r="I132">
        <v>0</v>
      </c>
      <c r="J132">
        <v>0</v>
      </c>
      <c r="K132">
        <v>0</v>
      </c>
    </row>
    <row r="133" spans="1:11">
      <c r="A133" t="s">
        <v>3638</v>
      </c>
      <c r="B133" t="s">
        <v>3684</v>
      </c>
      <c r="C133" t="s">
        <v>3852</v>
      </c>
      <c r="D133">
        <v>0.24</v>
      </c>
      <c r="E133">
        <v>0</v>
      </c>
      <c r="F133">
        <v>0</v>
      </c>
      <c r="G133">
        <v>0</v>
      </c>
      <c r="H133">
        <v>0.24</v>
      </c>
      <c r="I133">
        <v>0</v>
      </c>
      <c r="J133">
        <v>0</v>
      </c>
      <c r="K133">
        <v>0</v>
      </c>
    </row>
    <row r="134" spans="1:11">
      <c r="A134" t="s">
        <v>3638</v>
      </c>
      <c r="B134" t="s">
        <v>3666</v>
      </c>
      <c r="C134" t="s">
        <v>3853</v>
      </c>
      <c r="D134">
        <v>0.24</v>
      </c>
      <c r="E134">
        <v>0</v>
      </c>
      <c r="F134">
        <v>0</v>
      </c>
      <c r="G134">
        <v>0</v>
      </c>
      <c r="H134">
        <v>0.24</v>
      </c>
      <c r="I134">
        <v>0</v>
      </c>
      <c r="J134">
        <v>0</v>
      </c>
      <c r="K134">
        <v>0</v>
      </c>
    </row>
    <row r="135" spans="1:11">
      <c r="A135" t="s">
        <v>3638</v>
      </c>
      <c r="B135" t="s">
        <v>3649</v>
      </c>
      <c r="C135" t="s">
        <v>3854</v>
      </c>
      <c r="D135">
        <v>0.24</v>
      </c>
      <c r="E135">
        <v>0</v>
      </c>
      <c r="F135">
        <v>0.24</v>
      </c>
      <c r="G135">
        <v>0.01</v>
      </c>
      <c r="H135">
        <v>0</v>
      </c>
      <c r="I135">
        <v>0</v>
      </c>
      <c r="J135">
        <v>0</v>
      </c>
      <c r="K135">
        <v>0</v>
      </c>
    </row>
    <row r="136" spans="1:11">
      <c r="A136" t="s">
        <v>3638</v>
      </c>
      <c r="B136" t="s">
        <v>3657</v>
      </c>
      <c r="C136" t="s">
        <v>3855</v>
      </c>
      <c r="D136">
        <v>0.24</v>
      </c>
      <c r="E136">
        <v>0</v>
      </c>
      <c r="F136">
        <v>0.24</v>
      </c>
      <c r="G136">
        <v>0</v>
      </c>
      <c r="H136">
        <v>0</v>
      </c>
      <c r="I136">
        <v>0</v>
      </c>
      <c r="J136">
        <v>0</v>
      </c>
      <c r="K136">
        <v>0</v>
      </c>
    </row>
    <row r="137" spans="1:11">
      <c r="A137" t="s">
        <v>3638</v>
      </c>
      <c r="B137" t="s">
        <v>3667</v>
      </c>
      <c r="C137" t="s">
        <v>3856</v>
      </c>
      <c r="D137">
        <v>0.24</v>
      </c>
      <c r="E137">
        <v>0</v>
      </c>
      <c r="F137">
        <v>0</v>
      </c>
      <c r="G137">
        <v>0</v>
      </c>
      <c r="H137">
        <v>0.24</v>
      </c>
      <c r="I137">
        <v>0</v>
      </c>
      <c r="J137">
        <v>0</v>
      </c>
      <c r="K137">
        <v>0</v>
      </c>
    </row>
    <row r="138" spans="1:11">
      <c r="A138" t="s">
        <v>3638</v>
      </c>
      <c r="B138" t="s">
        <v>3685</v>
      </c>
      <c r="C138" t="s">
        <v>3857</v>
      </c>
      <c r="D138">
        <v>0.23</v>
      </c>
      <c r="E138">
        <v>0</v>
      </c>
      <c r="F138">
        <v>0</v>
      </c>
      <c r="G138">
        <v>0</v>
      </c>
      <c r="H138">
        <v>0.23</v>
      </c>
      <c r="I138">
        <v>0</v>
      </c>
      <c r="J138">
        <v>0</v>
      </c>
      <c r="K138">
        <v>0</v>
      </c>
    </row>
    <row r="139" spans="1:11">
      <c r="A139" t="s">
        <v>3638</v>
      </c>
      <c r="B139" t="s">
        <v>3686</v>
      </c>
      <c r="C139" t="s">
        <v>3858</v>
      </c>
      <c r="D139">
        <v>0.23</v>
      </c>
      <c r="E139">
        <v>0</v>
      </c>
      <c r="F139">
        <v>0.22</v>
      </c>
      <c r="G139">
        <v>0.03</v>
      </c>
      <c r="H139">
        <v>0</v>
      </c>
      <c r="I139">
        <v>0</v>
      </c>
      <c r="J139">
        <v>0</v>
      </c>
      <c r="K139">
        <v>0</v>
      </c>
    </row>
    <row r="140" spans="1:11">
      <c r="A140" t="s">
        <v>3638</v>
      </c>
      <c r="B140" t="s">
        <v>3676</v>
      </c>
      <c r="C140" t="s">
        <v>3859</v>
      </c>
      <c r="D140">
        <v>0.23</v>
      </c>
      <c r="E140">
        <v>0</v>
      </c>
      <c r="F140">
        <v>0</v>
      </c>
      <c r="G140">
        <v>0</v>
      </c>
      <c r="H140">
        <v>0.23</v>
      </c>
      <c r="I140">
        <v>0</v>
      </c>
      <c r="J140">
        <v>0</v>
      </c>
      <c r="K140">
        <v>0</v>
      </c>
    </row>
    <row r="141" spans="1:11">
      <c r="A141" t="s">
        <v>3638</v>
      </c>
      <c r="B141" t="s">
        <v>3676</v>
      </c>
      <c r="C141" t="s">
        <v>3860</v>
      </c>
      <c r="D141">
        <v>0.23</v>
      </c>
      <c r="E141">
        <v>0</v>
      </c>
      <c r="F141">
        <v>0</v>
      </c>
      <c r="G141">
        <v>0</v>
      </c>
      <c r="H141">
        <v>0.23</v>
      </c>
      <c r="I141">
        <v>0</v>
      </c>
      <c r="J141">
        <v>0</v>
      </c>
      <c r="K141">
        <v>0</v>
      </c>
    </row>
    <row r="142" spans="1:11">
      <c r="A142" t="s">
        <v>3638</v>
      </c>
      <c r="B142" t="s">
        <v>3666</v>
      </c>
      <c r="C142" t="s">
        <v>3861</v>
      </c>
      <c r="D142">
        <v>0.23</v>
      </c>
      <c r="E142">
        <v>0</v>
      </c>
      <c r="F142">
        <v>0</v>
      </c>
      <c r="G142">
        <v>0</v>
      </c>
      <c r="H142">
        <v>0.23</v>
      </c>
      <c r="I142">
        <v>0</v>
      </c>
      <c r="J142">
        <v>0</v>
      </c>
      <c r="K142">
        <v>0</v>
      </c>
    </row>
    <row r="143" spans="1:11">
      <c r="A143" t="s">
        <v>3638</v>
      </c>
      <c r="B143" t="s">
        <v>3666</v>
      </c>
      <c r="C143" t="s">
        <v>3862</v>
      </c>
      <c r="D143">
        <v>0.23</v>
      </c>
      <c r="E143">
        <v>0</v>
      </c>
      <c r="F143">
        <v>0</v>
      </c>
      <c r="G143">
        <v>0</v>
      </c>
      <c r="H143">
        <v>0.23</v>
      </c>
      <c r="I143">
        <v>0</v>
      </c>
      <c r="J143">
        <v>0</v>
      </c>
      <c r="K143">
        <v>0</v>
      </c>
    </row>
    <row r="144" spans="1:11">
      <c r="A144" t="s">
        <v>3638</v>
      </c>
      <c r="B144" t="s">
        <v>3667</v>
      </c>
      <c r="C144" t="s">
        <v>3863</v>
      </c>
      <c r="D144">
        <v>0.23</v>
      </c>
      <c r="E144">
        <v>0</v>
      </c>
      <c r="F144">
        <v>0</v>
      </c>
      <c r="G144">
        <v>0</v>
      </c>
      <c r="H144">
        <v>0.23</v>
      </c>
      <c r="I144">
        <v>0</v>
      </c>
      <c r="J144">
        <v>0</v>
      </c>
      <c r="K144">
        <v>0</v>
      </c>
    </row>
    <row r="145" spans="1:11">
      <c r="A145" t="s">
        <v>3638</v>
      </c>
      <c r="B145" t="s">
        <v>3666</v>
      </c>
      <c r="C145" t="s">
        <v>3864</v>
      </c>
      <c r="D145">
        <v>0.23</v>
      </c>
      <c r="E145">
        <v>0</v>
      </c>
      <c r="F145">
        <v>0</v>
      </c>
      <c r="G145">
        <v>0</v>
      </c>
      <c r="H145">
        <v>0.23</v>
      </c>
      <c r="I145">
        <v>0</v>
      </c>
      <c r="J145">
        <v>0</v>
      </c>
      <c r="K145">
        <v>0</v>
      </c>
    </row>
    <row r="146" spans="1:11">
      <c r="A146" t="s">
        <v>3638</v>
      </c>
      <c r="B146" t="s">
        <v>3679</v>
      </c>
      <c r="C146" t="s">
        <v>3865</v>
      </c>
      <c r="D146">
        <v>0.23</v>
      </c>
      <c r="E146">
        <v>0</v>
      </c>
      <c r="F146">
        <v>0</v>
      </c>
      <c r="G146">
        <v>0</v>
      </c>
      <c r="H146">
        <v>0.23</v>
      </c>
      <c r="I146">
        <v>0</v>
      </c>
      <c r="J146">
        <v>0</v>
      </c>
      <c r="K146">
        <v>0</v>
      </c>
    </row>
    <row r="147" spans="1:11">
      <c r="A147" t="s">
        <v>3638</v>
      </c>
      <c r="B147" t="s">
        <v>3666</v>
      </c>
      <c r="C147" t="s">
        <v>3866</v>
      </c>
      <c r="D147">
        <v>0.23</v>
      </c>
      <c r="E147">
        <v>0</v>
      </c>
      <c r="F147">
        <v>0</v>
      </c>
      <c r="G147">
        <v>0</v>
      </c>
      <c r="H147">
        <v>0.23</v>
      </c>
      <c r="I147">
        <v>0</v>
      </c>
      <c r="J147">
        <v>0</v>
      </c>
      <c r="K147">
        <v>0</v>
      </c>
    </row>
    <row r="148" spans="1:11">
      <c r="A148" t="s">
        <v>3638</v>
      </c>
      <c r="B148" t="s">
        <v>3660</v>
      </c>
      <c r="C148" t="s">
        <v>3867</v>
      </c>
      <c r="D148">
        <v>0.22</v>
      </c>
      <c r="E148">
        <v>0</v>
      </c>
      <c r="F148">
        <v>0.2</v>
      </c>
      <c r="G148">
        <v>0.08</v>
      </c>
      <c r="H148">
        <v>0</v>
      </c>
      <c r="I148">
        <v>0</v>
      </c>
      <c r="J148">
        <v>0</v>
      </c>
      <c r="K148">
        <v>0</v>
      </c>
    </row>
    <row r="149" spans="1:11">
      <c r="A149" t="s">
        <v>3638</v>
      </c>
      <c r="B149" t="s">
        <v>3687</v>
      </c>
      <c r="C149" t="s">
        <v>3868</v>
      </c>
      <c r="D149">
        <v>0.22</v>
      </c>
      <c r="E149">
        <v>0</v>
      </c>
      <c r="F149">
        <v>0.1</v>
      </c>
      <c r="G149">
        <v>0.06</v>
      </c>
      <c r="H149">
        <v>0.19</v>
      </c>
      <c r="I149">
        <v>0</v>
      </c>
      <c r="J149">
        <v>0</v>
      </c>
      <c r="K149">
        <v>0</v>
      </c>
    </row>
    <row r="150" spans="1:11">
      <c r="A150" t="s">
        <v>3638</v>
      </c>
      <c r="B150" t="s">
        <v>3688</v>
      </c>
      <c r="C150" t="s">
        <v>3869</v>
      </c>
      <c r="D150">
        <v>0.22</v>
      </c>
      <c r="E150">
        <v>0</v>
      </c>
      <c r="F150">
        <v>0.2</v>
      </c>
      <c r="G150">
        <v>0.07000000000000001</v>
      </c>
      <c r="H150">
        <v>0</v>
      </c>
      <c r="I150">
        <v>0</v>
      </c>
      <c r="J150">
        <v>0</v>
      </c>
      <c r="K150">
        <v>0</v>
      </c>
    </row>
    <row r="151" spans="1:11">
      <c r="A151" t="s">
        <v>3638</v>
      </c>
      <c r="B151" t="s">
        <v>3650</v>
      </c>
      <c r="C151" t="s">
        <v>3870</v>
      </c>
      <c r="D151">
        <v>0.21</v>
      </c>
      <c r="E151">
        <v>0</v>
      </c>
      <c r="F151">
        <v>0.2</v>
      </c>
      <c r="G151">
        <v>0.06</v>
      </c>
      <c r="H151">
        <v>0</v>
      </c>
      <c r="I151">
        <v>0</v>
      </c>
      <c r="J151">
        <v>0</v>
      </c>
      <c r="K151">
        <v>0</v>
      </c>
    </row>
    <row r="152" spans="1:11">
      <c r="A152" t="s">
        <v>3638</v>
      </c>
      <c r="B152" t="s">
        <v>3689</v>
      </c>
      <c r="C152" t="s">
        <v>3871</v>
      </c>
      <c r="D152">
        <v>0.21</v>
      </c>
      <c r="E152">
        <v>0</v>
      </c>
      <c r="F152">
        <v>0.2</v>
      </c>
      <c r="G152">
        <v>0.05</v>
      </c>
      <c r="H152">
        <v>0</v>
      </c>
      <c r="I152">
        <v>0</v>
      </c>
      <c r="J152">
        <v>0</v>
      </c>
      <c r="K152">
        <v>0</v>
      </c>
    </row>
    <row r="153" spans="1:11">
      <c r="A153" t="s">
        <v>3638</v>
      </c>
      <c r="B153" t="s">
        <v>3658</v>
      </c>
      <c r="C153" t="s">
        <v>3872</v>
      </c>
      <c r="D153">
        <v>0.21</v>
      </c>
      <c r="E153">
        <v>0</v>
      </c>
      <c r="F153">
        <v>0.2</v>
      </c>
      <c r="G153">
        <v>0.03</v>
      </c>
      <c r="H153">
        <v>0</v>
      </c>
      <c r="I153">
        <v>0</v>
      </c>
      <c r="J153">
        <v>0.01</v>
      </c>
      <c r="K153">
        <v>0</v>
      </c>
    </row>
    <row r="154" spans="1:11">
      <c r="A154" t="s">
        <v>3638</v>
      </c>
      <c r="B154" t="s">
        <v>3686</v>
      </c>
      <c r="C154" t="s">
        <v>3873</v>
      </c>
      <c r="D154">
        <v>0.21</v>
      </c>
      <c r="E154">
        <v>0</v>
      </c>
      <c r="F154">
        <v>0.2</v>
      </c>
      <c r="G154">
        <v>0.03</v>
      </c>
      <c r="H154">
        <v>0</v>
      </c>
      <c r="I154">
        <v>0</v>
      </c>
      <c r="J154">
        <v>0</v>
      </c>
      <c r="K154">
        <v>0</v>
      </c>
    </row>
    <row r="155" spans="1:11">
      <c r="A155" t="s">
        <v>3638</v>
      </c>
      <c r="B155" t="s">
        <v>3649</v>
      </c>
      <c r="C155" t="s">
        <v>3874</v>
      </c>
      <c r="D155">
        <v>0.21</v>
      </c>
      <c r="E155">
        <v>0</v>
      </c>
      <c r="F155">
        <v>0.2</v>
      </c>
      <c r="G155">
        <v>0.03</v>
      </c>
      <c r="H155">
        <v>0</v>
      </c>
      <c r="I155">
        <v>0</v>
      </c>
      <c r="J155">
        <v>0</v>
      </c>
      <c r="K155">
        <v>0</v>
      </c>
    </row>
    <row r="156" spans="1:11">
      <c r="A156" t="s">
        <v>3638</v>
      </c>
      <c r="B156" t="s">
        <v>3686</v>
      </c>
      <c r="C156" t="s">
        <v>3875</v>
      </c>
      <c r="D156">
        <v>0.21</v>
      </c>
      <c r="E156">
        <v>0</v>
      </c>
      <c r="F156">
        <v>0.2</v>
      </c>
      <c r="G156">
        <v>0.02</v>
      </c>
      <c r="H156">
        <v>0</v>
      </c>
      <c r="I156">
        <v>0</v>
      </c>
      <c r="J156">
        <v>0</v>
      </c>
      <c r="K156">
        <v>0</v>
      </c>
    </row>
    <row r="157" spans="1:11">
      <c r="A157" t="s">
        <v>3638</v>
      </c>
      <c r="B157" t="s">
        <v>3690</v>
      </c>
      <c r="C157" t="s">
        <v>3876</v>
      </c>
      <c r="D157">
        <v>0.2</v>
      </c>
      <c r="E157">
        <v>0</v>
      </c>
      <c r="F157">
        <v>0</v>
      </c>
      <c r="G157">
        <v>0.06</v>
      </c>
      <c r="H157">
        <v>0.19</v>
      </c>
      <c r="I157">
        <v>0</v>
      </c>
      <c r="J157">
        <v>0</v>
      </c>
      <c r="K157">
        <v>0</v>
      </c>
    </row>
    <row r="158" spans="1:11">
      <c r="A158" t="s">
        <v>3638</v>
      </c>
      <c r="B158" t="s">
        <v>3645</v>
      </c>
      <c r="C158" t="s">
        <v>3877</v>
      </c>
      <c r="D158">
        <v>0.2</v>
      </c>
      <c r="E158">
        <v>0</v>
      </c>
      <c r="F158">
        <v>0.2</v>
      </c>
      <c r="G158">
        <v>0.01</v>
      </c>
      <c r="H158">
        <v>0</v>
      </c>
      <c r="I158">
        <v>0</v>
      </c>
      <c r="J158">
        <v>0</v>
      </c>
      <c r="K158">
        <v>0</v>
      </c>
    </row>
    <row r="159" spans="1:11">
      <c r="A159" t="s">
        <v>3638</v>
      </c>
      <c r="B159" t="s">
        <v>3691</v>
      </c>
      <c r="C159" t="s">
        <v>3878</v>
      </c>
      <c r="D159">
        <v>0.2</v>
      </c>
      <c r="E159">
        <v>0</v>
      </c>
      <c r="F159">
        <v>0.2</v>
      </c>
      <c r="G159">
        <v>0.01</v>
      </c>
      <c r="H159">
        <v>0</v>
      </c>
      <c r="I159">
        <v>0</v>
      </c>
      <c r="J159">
        <v>0</v>
      </c>
      <c r="K159">
        <v>0</v>
      </c>
    </row>
    <row r="160" spans="1:11">
      <c r="A160" t="s">
        <v>3638</v>
      </c>
      <c r="B160" t="s">
        <v>3662</v>
      </c>
      <c r="C160" t="s">
        <v>3879</v>
      </c>
      <c r="D160">
        <v>0.2</v>
      </c>
      <c r="E160">
        <v>0</v>
      </c>
      <c r="F160">
        <v>0</v>
      </c>
      <c r="G160">
        <v>0</v>
      </c>
      <c r="H160">
        <v>0.2</v>
      </c>
      <c r="I160">
        <v>0</v>
      </c>
      <c r="J160">
        <v>0</v>
      </c>
      <c r="K160">
        <v>0</v>
      </c>
    </row>
    <row r="161" spans="1:11">
      <c r="A161" t="s">
        <v>3638</v>
      </c>
      <c r="B161" t="s">
        <v>3692</v>
      </c>
      <c r="C161" t="s">
        <v>3880</v>
      </c>
      <c r="D161">
        <v>0.2</v>
      </c>
      <c r="E161">
        <v>0</v>
      </c>
      <c r="F161">
        <v>0</v>
      </c>
      <c r="G161">
        <v>0</v>
      </c>
      <c r="H161">
        <v>0.2</v>
      </c>
      <c r="I161">
        <v>0</v>
      </c>
      <c r="J161">
        <v>0</v>
      </c>
      <c r="K161">
        <v>0</v>
      </c>
    </row>
    <row r="162" spans="1:11">
      <c r="A162" t="s">
        <v>3638</v>
      </c>
      <c r="B162" t="s">
        <v>3667</v>
      </c>
      <c r="C162" t="s">
        <v>3881</v>
      </c>
      <c r="D162">
        <v>0.2</v>
      </c>
      <c r="E162">
        <v>0</v>
      </c>
      <c r="F162">
        <v>0</v>
      </c>
      <c r="G162">
        <v>0</v>
      </c>
      <c r="H162">
        <v>0.2</v>
      </c>
      <c r="I162">
        <v>0</v>
      </c>
      <c r="J162">
        <v>0</v>
      </c>
      <c r="K162">
        <v>0</v>
      </c>
    </row>
    <row r="163" spans="1:11">
      <c r="A163" t="s">
        <v>3638</v>
      </c>
      <c r="B163" t="s">
        <v>3662</v>
      </c>
      <c r="C163" t="s">
        <v>3882</v>
      </c>
      <c r="D163">
        <v>0.2</v>
      </c>
      <c r="E163">
        <v>0</v>
      </c>
      <c r="F163">
        <v>0</v>
      </c>
      <c r="G163">
        <v>0</v>
      </c>
      <c r="H163">
        <v>0.2</v>
      </c>
      <c r="I163">
        <v>0</v>
      </c>
      <c r="J163">
        <v>0</v>
      </c>
      <c r="K163">
        <v>0</v>
      </c>
    </row>
    <row r="164" spans="1:11">
      <c r="A164" t="s">
        <v>3638</v>
      </c>
      <c r="B164" t="s">
        <v>3662</v>
      </c>
      <c r="C164" t="s">
        <v>3883</v>
      </c>
      <c r="D164">
        <v>0.2</v>
      </c>
      <c r="E164">
        <v>0</v>
      </c>
      <c r="F164">
        <v>0</v>
      </c>
      <c r="G164">
        <v>0</v>
      </c>
      <c r="H164">
        <v>0.2</v>
      </c>
      <c r="I164">
        <v>0</v>
      </c>
      <c r="J164">
        <v>0</v>
      </c>
      <c r="K164">
        <v>0</v>
      </c>
    </row>
    <row r="165" spans="1:11">
      <c r="A165" t="s">
        <v>3638</v>
      </c>
      <c r="B165" t="s">
        <v>3662</v>
      </c>
      <c r="C165" t="s">
        <v>3884</v>
      </c>
      <c r="D165">
        <v>0.2</v>
      </c>
      <c r="E165">
        <v>0</v>
      </c>
      <c r="F165">
        <v>0</v>
      </c>
      <c r="G165">
        <v>0</v>
      </c>
      <c r="H165">
        <v>0.2</v>
      </c>
      <c r="I165">
        <v>0</v>
      </c>
      <c r="J165">
        <v>0</v>
      </c>
      <c r="K165">
        <v>0</v>
      </c>
    </row>
    <row r="166" spans="1:11">
      <c r="A166" t="s">
        <v>3638</v>
      </c>
      <c r="B166" t="s">
        <v>3693</v>
      </c>
      <c r="C166" t="s">
        <v>3885</v>
      </c>
      <c r="D166">
        <v>0.2</v>
      </c>
      <c r="E166">
        <v>0</v>
      </c>
      <c r="F166">
        <v>0</v>
      </c>
      <c r="G166">
        <v>0</v>
      </c>
      <c r="H166">
        <v>0.2</v>
      </c>
      <c r="I166">
        <v>0</v>
      </c>
      <c r="J166">
        <v>0</v>
      </c>
      <c r="K166">
        <v>0</v>
      </c>
    </row>
    <row r="167" spans="1:11">
      <c r="A167" t="s">
        <v>3638</v>
      </c>
      <c r="B167" t="s">
        <v>3662</v>
      </c>
      <c r="C167" t="s">
        <v>3886</v>
      </c>
      <c r="D167">
        <v>0.2</v>
      </c>
      <c r="E167">
        <v>0</v>
      </c>
      <c r="F167">
        <v>0</v>
      </c>
      <c r="G167">
        <v>0</v>
      </c>
      <c r="H167">
        <v>0.2</v>
      </c>
      <c r="I167">
        <v>0</v>
      </c>
      <c r="J167">
        <v>0</v>
      </c>
      <c r="K167">
        <v>0</v>
      </c>
    </row>
    <row r="168" spans="1:11">
      <c r="A168" t="s">
        <v>3638</v>
      </c>
      <c r="B168" t="s">
        <v>3694</v>
      </c>
      <c r="C168" t="s">
        <v>3887</v>
      </c>
      <c r="D168">
        <v>0.2</v>
      </c>
      <c r="E168">
        <v>0</v>
      </c>
      <c r="F168">
        <v>0</v>
      </c>
      <c r="G168">
        <v>0</v>
      </c>
      <c r="H168">
        <v>0.2</v>
      </c>
      <c r="I168">
        <v>0</v>
      </c>
      <c r="J168">
        <v>0</v>
      </c>
      <c r="K168">
        <v>0</v>
      </c>
    </row>
    <row r="169" spans="1:11">
      <c r="A169" t="s">
        <v>3638</v>
      </c>
      <c r="B169" t="s">
        <v>3662</v>
      </c>
      <c r="C169" t="s">
        <v>3888</v>
      </c>
      <c r="D169">
        <v>0.2</v>
      </c>
      <c r="E169">
        <v>0</v>
      </c>
      <c r="F169">
        <v>0</v>
      </c>
      <c r="G169">
        <v>0</v>
      </c>
      <c r="H169">
        <v>0.2</v>
      </c>
      <c r="I169">
        <v>0</v>
      </c>
      <c r="J169">
        <v>0</v>
      </c>
      <c r="K169">
        <v>0</v>
      </c>
    </row>
    <row r="170" spans="1:11">
      <c r="A170" t="s">
        <v>3638</v>
      </c>
      <c r="B170" t="s">
        <v>3662</v>
      </c>
      <c r="C170" t="s">
        <v>3889</v>
      </c>
      <c r="D170">
        <v>0.2</v>
      </c>
      <c r="E170">
        <v>0</v>
      </c>
      <c r="F170">
        <v>0</v>
      </c>
      <c r="G170">
        <v>0</v>
      </c>
      <c r="H170">
        <v>0.2</v>
      </c>
      <c r="I170">
        <v>0</v>
      </c>
      <c r="J170">
        <v>0</v>
      </c>
      <c r="K170">
        <v>0</v>
      </c>
    </row>
    <row r="171" spans="1:11">
      <c r="A171" t="s">
        <v>3638</v>
      </c>
      <c r="B171" t="s">
        <v>3694</v>
      </c>
      <c r="C171" t="s">
        <v>3890</v>
      </c>
      <c r="D171">
        <v>0.2</v>
      </c>
      <c r="E171">
        <v>0</v>
      </c>
      <c r="F171">
        <v>0</v>
      </c>
      <c r="G171">
        <v>0</v>
      </c>
      <c r="H171">
        <v>0.2</v>
      </c>
      <c r="I171">
        <v>0</v>
      </c>
      <c r="J171">
        <v>0</v>
      </c>
      <c r="K171">
        <v>0</v>
      </c>
    </row>
    <row r="172" spans="1:11">
      <c r="A172" t="s">
        <v>3638</v>
      </c>
      <c r="B172" t="s">
        <v>3667</v>
      </c>
      <c r="C172" t="s">
        <v>3891</v>
      </c>
      <c r="D172">
        <v>0.2</v>
      </c>
      <c r="E172">
        <v>0</v>
      </c>
      <c r="F172">
        <v>0</v>
      </c>
      <c r="G172">
        <v>0</v>
      </c>
      <c r="H172">
        <v>0.2</v>
      </c>
      <c r="I172">
        <v>0</v>
      </c>
      <c r="J172">
        <v>0</v>
      </c>
      <c r="K172">
        <v>0</v>
      </c>
    </row>
    <row r="173" spans="1:11">
      <c r="A173" t="s">
        <v>3638</v>
      </c>
      <c r="B173" t="s">
        <v>3667</v>
      </c>
      <c r="C173" t="s">
        <v>3892</v>
      </c>
      <c r="D173">
        <v>0.2</v>
      </c>
      <c r="E173">
        <v>0</v>
      </c>
      <c r="F173">
        <v>0</v>
      </c>
      <c r="G173">
        <v>0</v>
      </c>
      <c r="H173">
        <v>0.2</v>
      </c>
      <c r="I173">
        <v>0</v>
      </c>
      <c r="J173">
        <v>0</v>
      </c>
      <c r="K173">
        <v>0</v>
      </c>
    </row>
    <row r="174" spans="1:11">
      <c r="A174" t="s">
        <v>3638</v>
      </c>
      <c r="B174" t="s">
        <v>3662</v>
      </c>
      <c r="C174" t="s">
        <v>3893</v>
      </c>
      <c r="D174">
        <v>0.2</v>
      </c>
      <c r="E174">
        <v>0</v>
      </c>
      <c r="F174">
        <v>0</v>
      </c>
      <c r="G174">
        <v>0</v>
      </c>
      <c r="H174">
        <v>0.2</v>
      </c>
      <c r="I174">
        <v>0</v>
      </c>
      <c r="J174">
        <v>0</v>
      </c>
      <c r="K174">
        <v>0</v>
      </c>
    </row>
    <row r="175" spans="1:11">
      <c r="A175" t="s">
        <v>3638</v>
      </c>
      <c r="B175" t="s">
        <v>3662</v>
      </c>
      <c r="C175" t="s">
        <v>3894</v>
      </c>
      <c r="D175">
        <v>0.2</v>
      </c>
      <c r="E175">
        <v>0</v>
      </c>
      <c r="F175">
        <v>0</v>
      </c>
      <c r="G175">
        <v>0</v>
      </c>
      <c r="H175">
        <v>0.2</v>
      </c>
      <c r="I175">
        <v>0</v>
      </c>
      <c r="J175">
        <v>0</v>
      </c>
      <c r="K175">
        <v>0</v>
      </c>
    </row>
    <row r="176" spans="1:11">
      <c r="A176" t="s">
        <v>3638</v>
      </c>
      <c r="B176" t="s">
        <v>3695</v>
      </c>
      <c r="C176" t="s">
        <v>3895</v>
      </c>
      <c r="D176">
        <v>0.2</v>
      </c>
      <c r="E176">
        <v>0</v>
      </c>
      <c r="F176">
        <v>0</v>
      </c>
      <c r="G176">
        <v>0</v>
      </c>
      <c r="H176">
        <v>0.2</v>
      </c>
      <c r="I176">
        <v>0</v>
      </c>
      <c r="J176">
        <v>0</v>
      </c>
      <c r="K176">
        <v>0</v>
      </c>
    </row>
    <row r="177" spans="1:11">
      <c r="A177" t="s">
        <v>3638</v>
      </c>
      <c r="B177" t="s">
        <v>3696</v>
      </c>
      <c r="C177" t="s">
        <v>3896</v>
      </c>
      <c r="D177">
        <v>0.2</v>
      </c>
      <c r="E177">
        <v>0</v>
      </c>
      <c r="F177">
        <v>0</v>
      </c>
      <c r="G177">
        <v>0</v>
      </c>
      <c r="H177">
        <v>0.2</v>
      </c>
      <c r="I177">
        <v>0</v>
      </c>
      <c r="J177">
        <v>0</v>
      </c>
      <c r="K177">
        <v>0</v>
      </c>
    </row>
    <row r="178" spans="1:11">
      <c r="A178" t="s">
        <v>3638</v>
      </c>
      <c r="B178" t="s">
        <v>3672</v>
      </c>
      <c r="C178" t="s">
        <v>3897</v>
      </c>
      <c r="D178">
        <v>0.2</v>
      </c>
      <c r="E178">
        <v>0</v>
      </c>
      <c r="F178">
        <v>0</v>
      </c>
      <c r="G178">
        <v>0</v>
      </c>
      <c r="H178">
        <v>0.2</v>
      </c>
      <c r="I178">
        <v>0</v>
      </c>
      <c r="J178">
        <v>0</v>
      </c>
      <c r="K178">
        <v>0</v>
      </c>
    </row>
    <row r="179" spans="1:11">
      <c r="A179" t="s">
        <v>3638</v>
      </c>
      <c r="B179" t="s">
        <v>3697</v>
      </c>
      <c r="C179" t="s">
        <v>3898</v>
      </c>
      <c r="D179">
        <v>0.2</v>
      </c>
      <c r="E179">
        <v>0</v>
      </c>
      <c r="F179">
        <v>0.2</v>
      </c>
      <c r="G179">
        <v>0</v>
      </c>
      <c r="H179">
        <v>0</v>
      </c>
      <c r="I179">
        <v>0</v>
      </c>
      <c r="J179">
        <v>0</v>
      </c>
      <c r="K179">
        <v>0</v>
      </c>
    </row>
    <row r="180" spans="1:11">
      <c r="A180" t="s">
        <v>3638</v>
      </c>
      <c r="B180" t="s">
        <v>3645</v>
      </c>
      <c r="C180" t="s">
        <v>3899</v>
      </c>
      <c r="D180">
        <v>0.2</v>
      </c>
      <c r="E180">
        <v>0</v>
      </c>
      <c r="F180">
        <v>0.2</v>
      </c>
      <c r="G180">
        <v>0</v>
      </c>
      <c r="H180">
        <v>0</v>
      </c>
      <c r="I180">
        <v>0</v>
      </c>
      <c r="J180">
        <v>0</v>
      </c>
      <c r="K180">
        <v>0</v>
      </c>
    </row>
    <row r="181" spans="1:11">
      <c r="A181" t="s">
        <v>3638</v>
      </c>
      <c r="B181" t="s">
        <v>3698</v>
      </c>
      <c r="C181" t="s">
        <v>3900</v>
      </c>
      <c r="D181">
        <v>0.2</v>
      </c>
      <c r="E181">
        <v>0</v>
      </c>
      <c r="F181">
        <v>0.2</v>
      </c>
      <c r="G181">
        <v>0</v>
      </c>
      <c r="H181">
        <v>0</v>
      </c>
      <c r="I181">
        <v>0</v>
      </c>
      <c r="J181">
        <v>0</v>
      </c>
      <c r="K181">
        <v>0</v>
      </c>
    </row>
    <row r="182" spans="1:11">
      <c r="A182" t="s">
        <v>3638</v>
      </c>
      <c r="B182" t="s">
        <v>3686</v>
      </c>
      <c r="C182" t="s">
        <v>3901</v>
      </c>
      <c r="D182">
        <v>0.2</v>
      </c>
      <c r="E182">
        <v>0</v>
      </c>
      <c r="F182">
        <v>0.2</v>
      </c>
      <c r="G182">
        <v>0</v>
      </c>
      <c r="H182">
        <v>0</v>
      </c>
      <c r="I182">
        <v>0</v>
      </c>
      <c r="J182">
        <v>0</v>
      </c>
      <c r="K182">
        <v>0</v>
      </c>
    </row>
    <row r="183" spans="1:11">
      <c r="A183" t="s">
        <v>3638</v>
      </c>
      <c r="B183" t="s">
        <v>3648</v>
      </c>
      <c r="C183" t="s">
        <v>3902</v>
      </c>
      <c r="D183">
        <v>0.2</v>
      </c>
      <c r="E183">
        <v>0</v>
      </c>
      <c r="F183">
        <v>0.2</v>
      </c>
      <c r="G183">
        <v>0</v>
      </c>
      <c r="H183">
        <v>0</v>
      </c>
      <c r="I183">
        <v>0</v>
      </c>
      <c r="J183">
        <v>0</v>
      </c>
      <c r="K183">
        <v>0</v>
      </c>
    </row>
    <row r="184" spans="1:11">
      <c r="A184" t="s">
        <v>3638</v>
      </c>
      <c r="B184" t="s">
        <v>3648</v>
      </c>
      <c r="C184" t="s">
        <v>3903</v>
      </c>
      <c r="D184">
        <v>0.2</v>
      </c>
      <c r="E184">
        <v>0</v>
      </c>
      <c r="F184">
        <v>0.2</v>
      </c>
      <c r="G184">
        <v>0</v>
      </c>
      <c r="H184">
        <v>0</v>
      </c>
      <c r="I184">
        <v>0</v>
      </c>
      <c r="J184">
        <v>0</v>
      </c>
      <c r="K184">
        <v>0</v>
      </c>
    </row>
    <row r="185" spans="1:11">
      <c r="A185" t="s">
        <v>3638</v>
      </c>
      <c r="B185" t="s">
        <v>3699</v>
      </c>
      <c r="C185" t="s">
        <v>3904</v>
      </c>
      <c r="D185">
        <v>0.2</v>
      </c>
      <c r="E185">
        <v>0</v>
      </c>
      <c r="F185">
        <v>0</v>
      </c>
      <c r="G185">
        <v>0</v>
      </c>
      <c r="H185">
        <v>0.2</v>
      </c>
      <c r="I185">
        <v>0</v>
      </c>
      <c r="J185">
        <v>0</v>
      </c>
      <c r="K185">
        <v>0</v>
      </c>
    </row>
    <row r="186" spans="1:11">
      <c r="A186" t="s">
        <v>3638</v>
      </c>
      <c r="B186" t="s">
        <v>3662</v>
      </c>
      <c r="C186" t="s">
        <v>3905</v>
      </c>
      <c r="D186">
        <v>0.2</v>
      </c>
      <c r="E186">
        <v>0</v>
      </c>
      <c r="F186">
        <v>0</v>
      </c>
      <c r="G186">
        <v>0</v>
      </c>
      <c r="H186">
        <v>0.2</v>
      </c>
      <c r="I186">
        <v>0</v>
      </c>
      <c r="J186">
        <v>0</v>
      </c>
      <c r="K186">
        <v>0</v>
      </c>
    </row>
    <row r="187" spans="1:11">
      <c r="A187" t="s">
        <v>3638</v>
      </c>
      <c r="B187" t="s">
        <v>3700</v>
      </c>
      <c r="C187" t="s">
        <v>3906</v>
      </c>
      <c r="D187">
        <v>0.2</v>
      </c>
      <c r="E187">
        <v>0</v>
      </c>
      <c r="F187">
        <v>0</v>
      </c>
      <c r="G187">
        <v>0</v>
      </c>
      <c r="H187">
        <v>0.2</v>
      </c>
      <c r="I187">
        <v>0</v>
      </c>
      <c r="J187">
        <v>0</v>
      </c>
      <c r="K187">
        <v>0</v>
      </c>
    </row>
    <row r="188" spans="1:11">
      <c r="A188" t="s">
        <v>3638</v>
      </c>
      <c r="B188" t="s">
        <v>3701</v>
      </c>
      <c r="C188" t="s">
        <v>3907</v>
      </c>
      <c r="D188">
        <v>0.2</v>
      </c>
      <c r="E188">
        <v>0</v>
      </c>
      <c r="F188">
        <v>0</v>
      </c>
      <c r="G188">
        <v>0.06</v>
      </c>
      <c r="H188">
        <v>0.18</v>
      </c>
      <c r="I188">
        <v>0</v>
      </c>
      <c r="J188">
        <v>0</v>
      </c>
      <c r="K188">
        <v>0</v>
      </c>
    </row>
    <row r="189" spans="1:11">
      <c r="A189" t="s">
        <v>3638</v>
      </c>
      <c r="B189" t="s">
        <v>3699</v>
      </c>
      <c r="C189" t="s">
        <v>3908</v>
      </c>
      <c r="D189">
        <v>0.2</v>
      </c>
      <c r="E189">
        <v>0</v>
      </c>
      <c r="F189">
        <v>0</v>
      </c>
      <c r="G189">
        <v>0</v>
      </c>
      <c r="H189">
        <v>0.2</v>
      </c>
      <c r="I189">
        <v>0</v>
      </c>
      <c r="J189">
        <v>0</v>
      </c>
      <c r="K189">
        <v>0</v>
      </c>
    </row>
    <row r="190" spans="1:11">
      <c r="A190" t="s">
        <v>3638</v>
      </c>
      <c r="B190" t="s">
        <v>3681</v>
      </c>
      <c r="C190" t="s">
        <v>3909</v>
      </c>
      <c r="D190">
        <v>0.2</v>
      </c>
      <c r="E190">
        <v>0</v>
      </c>
      <c r="F190">
        <v>0</v>
      </c>
      <c r="G190">
        <v>0</v>
      </c>
      <c r="H190">
        <v>0.2</v>
      </c>
      <c r="I190">
        <v>0</v>
      </c>
      <c r="J190">
        <v>0</v>
      </c>
      <c r="K190">
        <v>0</v>
      </c>
    </row>
    <row r="191" spans="1:11">
      <c r="A191" t="s">
        <v>3638</v>
      </c>
      <c r="B191" t="s">
        <v>3702</v>
      </c>
      <c r="C191" t="s">
        <v>3910</v>
      </c>
      <c r="D191">
        <v>0.19</v>
      </c>
      <c r="E191">
        <v>0</v>
      </c>
      <c r="F191">
        <v>0</v>
      </c>
      <c r="G191">
        <v>0</v>
      </c>
      <c r="H191">
        <v>0.19</v>
      </c>
      <c r="I191">
        <v>0</v>
      </c>
      <c r="J191">
        <v>0</v>
      </c>
      <c r="K191">
        <v>0</v>
      </c>
    </row>
    <row r="192" spans="1:11">
      <c r="A192" t="s">
        <v>3638</v>
      </c>
      <c r="B192" t="s">
        <v>3663</v>
      </c>
      <c r="C192" t="s">
        <v>3911</v>
      </c>
      <c r="D192">
        <v>0.19</v>
      </c>
      <c r="E192">
        <v>0</v>
      </c>
      <c r="F192">
        <v>0</v>
      </c>
      <c r="G192">
        <v>0</v>
      </c>
      <c r="H192">
        <v>0.19</v>
      </c>
      <c r="I192">
        <v>0</v>
      </c>
      <c r="J192">
        <v>0</v>
      </c>
      <c r="K192">
        <v>0</v>
      </c>
    </row>
    <row r="193" spans="1:11">
      <c r="A193" t="s">
        <v>3638</v>
      </c>
      <c r="B193" t="s">
        <v>3703</v>
      </c>
      <c r="C193" t="s">
        <v>3912</v>
      </c>
      <c r="D193">
        <v>0.19</v>
      </c>
      <c r="E193">
        <v>0</v>
      </c>
      <c r="F193">
        <v>0</v>
      </c>
      <c r="G193">
        <v>0</v>
      </c>
      <c r="H193">
        <v>0.19</v>
      </c>
      <c r="I193">
        <v>0</v>
      </c>
      <c r="J193">
        <v>0</v>
      </c>
      <c r="K193">
        <v>0</v>
      </c>
    </row>
    <row r="194" spans="1:11">
      <c r="A194" t="s">
        <v>3638</v>
      </c>
      <c r="B194" t="s">
        <v>3662</v>
      </c>
      <c r="C194" t="s">
        <v>3913</v>
      </c>
      <c r="D194">
        <v>0.19</v>
      </c>
      <c r="E194">
        <v>0</v>
      </c>
      <c r="F194">
        <v>0</v>
      </c>
      <c r="G194">
        <v>0</v>
      </c>
      <c r="H194">
        <v>0.19</v>
      </c>
      <c r="I194">
        <v>0</v>
      </c>
      <c r="J194">
        <v>0</v>
      </c>
      <c r="K194">
        <v>0</v>
      </c>
    </row>
    <row r="195" spans="1:11">
      <c r="A195" t="s">
        <v>3638</v>
      </c>
      <c r="B195" t="s">
        <v>3662</v>
      </c>
      <c r="C195" t="s">
        <v>3914</v>
      </c>
      <c r="D195">
        <v>0.19</v>
      </c>
      <c r="E195">
        <v>0</v>
      </c>
      <c r="F195">
        <v>0</v>
      </c>
      <c r="G195">
        <v>0</v>
      </c>
      <c r="H195">
        <v>0.19</v>
      </c>
      <c r="I195">
        <v>0</v>
      </c>
      <c r="J195">
        <v>0</v>
      </c>
      <c r="K195">
        <v>0</v>
      </c>
    </row>
    <row r="196" spans="1:11">
      <c r="A196" t="s">
        <v>3638</v>
      </c>
      <c r="B196" t="s">
        <v>3667</v>
      </c>
      <c r="C196" t="s">
        <v>3915</v>
      </c>
      <c r="D196">
        <v>0.19</v>
      </c>
      <c r="E196">
        <v>0</v>
      </c>
      <c r="F196">
        <v>0</v>
      </c>
      <c r="G196">
        <v>0</v>
      </c>
      <c r="H196">
        <v>0.19</v>
      </c>
      <c r="I196">
        <v>0</v>
      </c>
      <c r="J196">
        <v>0</v>
      </c>
      <c r="K196">
        <v>0</v>
      </c>
    </row>
    <row r="197" spans="1:11">
      <c r="A197" t="s">
        <v>3638</v>
      </c>
      <c r="B197" t="s">
        <v>3662</v>
      </c>
      <c r="C197" t="s">
        <v>3916</v>
      </c>
      <c r="D197">
        <v>0.19</v>
      </c>
      <c r="E197">
        <v>0</v>
      </c>
      <c r="F197">
        <v>0</v>
      </c>
      <c r="G197">
        <v>0</v>
      </c>
      <c r="H197">
        <v>0.19</v>
      </c>
      <c r="I197">
        <v>0</v>
      </c>
      <c r="J197">
        <v>0</v>
      </c>
      <c r="K197">
        <v>0</v>
      </c>
    </row>
    <row r="198" spans="1:11">
      <c r="A198" t="s">
        <v>3638</v>
      </c>
      <c r="B198" t="s">
        <v>3704</v>
      </c>
      <c r="C198" t="s">
        <v>3917</v>
      </c>
      <c r="D198">
        <v>0.19</v>
      </c>
      <c r="E198">
        <v>0</v>
      </c>
      <c r="F198">
        <v>0</v>
      </c>
      <c r="G198">
        <v>0</v>
      </c>
      <c r="H198">
        <v>0.19</v>
      </c>
      <c r="I198">
        <v>0</v>
      </c>
      <c r="J198">
        <v>0</v>
      </c>
      <c r="K198">
        <v>0</v>
      </c>
    </row>
    <row r="199" spans="1:11">
      <c r="A199" t="s">
        <v>3638</v>
      </c>
      <c r="B199" t="s">
        <v>3705</v>
      </c>
      <c r="C199" t="s">
        <v>3918</v>
      </c>
      <c r="D199">
        <v>0.19</v>
      </c>
      <c r="E199">
        <v>0</v>
      </c>
      <c r="F199">
        <v>0</v>
      </c>
      <c r="G199">
        <v>0</v>
      </c>
      <c r="H199">
        <v>0.19</v>
      </c>
      <c r="I199">
        <v>0</v>
      </c>
      <c r="J199">
        <v>0</v>
      </c>
      <c r="K199">
        <v>0</v>
      </c>
    </row>
    <row r="200" spans="1:11">
      <c r="A200" t="s">
        <v>3638</v>
      </c>
      <c r="B200" t="s">
        <v>3706</v>
      </c>
      <c r="C200" t="s">
        <v>3919</v>
      </c>
      <c r="D200">
        <v>0.19</v>
      </c>
      <c r="E200">
        <v>0</v>
      </c>
      <c r="F200">
        <v>0</v>
      </c>
      <c r="G200">
        <v>0</v>
      </c>
      <c r="H200">
        <v>0.19</v>
      </c>
      <c r="I200">
        <v>0</v>
      </c>
      <c r="J200">
        <v>0</v>
      </c>
      <c r="K200">
        <v>0</v>
      </c>
    </row>
    <row r="201" spans="1:11">
      <c r="A201" t="s">
        <v>3638</v>
      </c>
      <c r="B201" t="s">
        <v>3707</v>
      </c>
      <c r="C201" t="s">
        <v>3920</v>
      </c>
      <c r="D201">
        <v>0.19</v>
      </c>
      <c r="E201">
        <v>0</v>
      </c>
      <c r="F201">
        <v>0</v>
      </c>
      <c r="G201">
        <v>0.02</v>
      </c>
      <c r="H201">
        <v>0.18</v>
      </c>
      <c r="I201">
        <v>0</v>
      </c>
      <c r="J201">
        <v>0</v>
      </c>
      <c r="K201">
        <v>0</v>
      </c>
    </row>
    <row r="202" spans="1:11">
      <c r="A202" t="s">
        <v>3638</v>
      </c>
      <c r="B202" t="s">
        <v>3662</v>
      </c>
      <c r="C202" t="s">
        <v>3921</v>
      </c>
      <c r="D202">
        <v>0.19</v>
      </c>
      <c r="E202">
        <v>0</v>
      </c>
      <c r="F202">
        <v>0</v>
      </c>
      <c r="G202">
        <v>0</v>
      </c>
      <c r="H202">
        <v>0.19</v>
      </c>
      <c r="I202">
        <v>0</v>
      </c>
      <c r="J202">
        <v>0</v>
      </c>
      <c r="K202">
        <v>0</v>
      </c>
    </row>
    <row r="203" spans="1:11">
      <c r="A203" t="s">
        <v>3638</v>
      </c>
      <c r="B203" t="s">
        <v>3685</v>
      </c>
      <c r="C203" t="s">
        <v>3922</v>
      </c>
      <c r="D203">
        <v>0.19</v>
      </c>
      <c r="E203">
        <v>0</v>
      </c>
      <c r="F203">
        <v>0</v>
      </c>
      <c r="G203">
        <v>0</v>
      </c>
      <c r="H203">
        <v>0.19</v>
      </c>
      <c r="I203">
        <v>0</v>
      </c>
      <c r="J203">
        <v>0</v>
      </c>
      <c r="K203">
        <v>0</v>
      </c>
    </row>
    <row r="204" spans="1:11">
      <c r="A204" t="s">
        <v>3638</v>
      </c>
      <c r="B204" t="s">
        <v>3667</v>
      </c>
      <c r="C204" t="s">
        <v>3923</v>
      </c>
      <c r="D204">
        <v>0.19</v>
      </c>
      <c r="E204">
        <v>0</v>
      </c>
      <c r="F204">
        <v>0</v>
      </c>
      <c r="G204">
        <v>0</v>
      </c>
      <c r="H204">
        <v>0.19</v>
      </c>
      <c r="I204">
        <v>0</v>
      </c>
      <c r="J204">
        <v>0</v>
      </c>
      <c r="K204">
        <v>0</v>
      </c>
    </row>
    <row r="205" spans="1:11">
      <c r="A205" t="s">
        <v>3638</v>
      </c>
      <c r="B205" t="s">
        <v>3708</v>
      </c>
      <c r="C205" t="s">
        <v>3924</v>
      </c>
      <c r="D205">
        <v>0.19</v>
      </c>
      <c r="E205">
        <v>0</v>
      </c>
      <c r="F205">
        <v>0</v>
      </c>
      <c r="G205">
        <v>0</v>
      </c>
      <c r="H205">
        <v>0.19</v>
      </c>
      <c r="I205">
        <v>0</v>
      </c>
      <c r="J205">
        <v>0</v>
      </c>
      <c r="K205">
        <v>0</v>
      </c>
    </row>
    <row r="206" spans="1:11">
      <c r="A206" t="s">
        <v>3638</v>
      </c>
      <c r="B206" t="s">
        <v>3709</v>
      </c>
      <c r="C206" t="s">
        <v>3925</v>
      </c>
      <c r="D206">
        <v>0.19</v>
      </c>
      <c r="E206">
        <v>0</v>
      </c>
      <c r="F206">
        <v>0</v>
      </c>
      <c r="G206">
        <v>0</v>
      </c>
      <c r="H206">
        <v>0.19</v>
      </c>
      <c r="I206">
        <v>0</v>
      </c>
      <c r="J206">
        <v>0</v>
      </c>
      <c r="K206">
        <v>0</v>
      </c>
    </row>
    <row r="207" spans="1:11">
      <c r="A207" t="s">
        <v>3638</v>
      </c>
      <c r="B207" t="s">
        <v>3667</v>
      </c>
      <c r="C207" t="s">
        <v>3926</v>
      </c>
      <c r="D207">
        <v>0.19</v>
      </c>
      <c r="E207">
        <v>0</v>
      </c>
      <c r="F207">
        <v>0</v>
      </c>
      <c r="G207">
        <v>0</v>
      </c>
      <c r="H207">
        <v>0.19</v>
      </c>
      <c r="I207">
        <v>0</v>
      </c>
      <c r="J207">
        <v>0</v>
      </c>
      <c r="K207">
        <v>0</v>
      </c>
    </row>
    <row r="208" spans="1:11">
      <c r="A208" t="s">
        <v>3638</v>
      </c>
      <c r="B208" t="s">
        <v>3710</v>
      </c>
      <c r="C208" t="s">
        <v>3927</v>
      </c>
      <c r="D208">
        <v>0.19</v>
      </c>
      <c r="E208">
        <v>0</v>
      </c>
      <c r="F208">
        <v>0</v>
      </c>
      <c r="G208">
        <v>0</v>
      </c>
      <c r="H208">
        <v>0.19</v>
      </c>
      <c r="I208">
        <v>0</v>
      </c>
      <c r="J208">
        <v>0</v>
      </c>
      <c r="K208">
        <v>0</v>
      </c>
    </row>
    <row r="209" spans="1:11">
      <c r="A209" t="s">
        <v>3638</v>
      </c>
      <c r="B209" t="s">
        <v>3711</v>
      </c>
      <c r="C209" t="s">
        <v>3928</v>
      </c>
      <c r="D209">
        <v>0.18</v>
      </c>
      <c r="E209">
        <v>0</v>
      </c>
      <c r="F209">
        <v>0</v>
      </c>
      <c r="G209">
        <v>0</v>
      </c>
      <c r="H209">
        <v>0.18</v>
      </c>
      <c r="I209">
        <v>0</v>
      </c>
      <c r="J209">
        <v>0</v>
      </c>
      <c r="K209">
        <v>0</v>
      </c>
    </row>
    <row r="210" spans="1:11">
      <c r="A210" t="s">
        <v>3638</v>
      </c>
      <c r="B210" t="s">
        <v>3705</v>
      </c>
      <c r="C210" t="s">
        <v>3929</v>
      </c>
      <c r="D210">
        <v>0.18</v>
      </c>
      <c r="E210">
        <v>0</v>
      </c>
      <c r="F210">
        <v>0</v>
      </c>
      <c r="G210">
        <v>0</v>
      </c>
      <c r="H210">
        <v>0.18</v>
      </c>
      <c r="I210">
        <v>0</v>
      </c>
      <c r="J210">
        <v>0</v>
      </c>
      <c r="K210">
        <v>0</v>
      </c>
    </row>
    <row r="211" spans="1:11">
      <c r="A211" t="s">
        <v>3638</v>
      </c>
      <c r="B211" t="s">
        <v>3662</v>
      </c>
      <c r="C211" t="s">
        <v>3930</v>
      </c>
      <c r="D211">
        <v>0.18</v>
      </c>
      <c r="E211">
        <v>0</v>
      </c>
      <c r="F211">
        <v>0</v>
      </c>
      <c r="G211">
        <v>0</v>
      </c>
      <c r="H211">
        <v>0.18</v>
      </c>
      <c r="I211">
        <v>0</v>
      </c>
      <c r="J211">
        <v>0</v>
      </c>
      <c r="K211">
        <v>0</v>
      </c>
    </row>
    <row r="212" spans="1:11">
      <c r="A212" t="s">
        <v>3638</v>
      </c>
      <c r="B212" t="s">
        <v>3662</v>
      </c>
      <c r="C212" t="s">
        <v>3931</v>
      </c>
      <c r="D212">
        <v>0.18</v>
      </c>
      <c r="E212">
        <v>0</v>
      </c>
      <c r="F212">
        <v>0</v>
      </c>
      <c r="G212">
        <v>0</v>
      </c>
      <c r="H212">
        <v>0.18</v>
      </c>
      <c r="I212">
        <v>0</v>
      </c>
      <c r="J212">
        <v>0</v>
      </c>
      <c r="K212">
        <v>0</v>
      </c>
    </row>
    <row r="213" spans="1:11">
      <c r="A213" t="s">
        <v>3638</v>
      </c>
      <c r="B213" t="s">
        <v>3662</v>
      </c>
      <c r="C213" t="s">
        <v>3932</v>
      </c>
      <c r="D213">
        <v>0.18</v>
      </c>
      <c r="E213">
        <v>0</v>
      </c>
      <c r="F213">
        <v>0</v>
      </c>
      <c r="G213">
        <v>0</v>
      </c>
      <c r="H213">
        <v>0.18</v>
      </c>
      <c r="I213">
        <v>0</v>
      </c>
      <c r="J213">
        <v>0</v>
      </c>
      <c r="K213">
        <v>0</v>
      </c>
    </row>
    <row r="214" spans="1:11">
      <c r="A214" t="s">
        <v>3638</v>
      </c>
      <c r="B214" t="s">
        <v>3662</v>
      </c>
      <c r="C214" t="s">
        <v>3933</v>
      </c>
      <c r="D214">
        <v>0.18</v>
      </c>
      <c r="E214">
        <v>0</v>
      </c>
      <c r="F214">
        <v>0</v>
      </c>
      <c r="G214">
        <v>0</v>
      </c>
      <c r="H214">
        <v>0.18</v>
      </c>
      <c r="I214">
        <v>0</v>
      </c>
      <c r="J214">
        <v>0</v>
      </c>
      <c r="K214">
        <v>0</v>
      </c>
    </row>
    <row r="215" spans="1:11">
      <c r="A215" t="s">
        <v>3638</v>
      </c>
      <c r="B215" t="s">
        <v>3712</v>
      </c>
      <c r="C215" t="s">
        <v>3934</v>
      </c>
      <c r="D215">
        <v>0.18</v>
      </c>
      <c r="E215">
        <v>0</v>
      </c>
      <c r="F215">
        <v>0</v>
      </c>
      <c r="G215">
        <v>0</v>
      </c>
      <c r="H215">
        <v>0.18</v>
      </c>
      <c r="I215">
        <v>0</v>
      </c>
      <c r="J215">
        <v>0</v>
      </c>
      <c r="K215">
        <v>0</v>
      </c>
    </row>
    <row r="216" spans="1:11">
      <c r="A216" t="s">
        <v>3638</v>
      </c>
      <c r="B216" t="s">
        <v>3667</v>
      </c>
      <c r="C216" t="s">
        <v>3935</v>
      </c>
      <c r="D216">
        <v>0.18</v>
      </c>
      <c r="E216">
        <v>0</v>
      </c>
      <c r="F216">
        <v>0</v>
      </c>
      <c r="G216">
        <v>0</v>
      </c>
      <c r="H216">
        <v>0.18</v>
      </c>
      <c r="I216">
        <v>0</v>
      </c>
      <c r="J216">
        <v>0</v>
      </c>
      <c r="K216">
        <v>0</v>
      </c>
    </row>
    <row r="217" spans="1:11">
      <c r="A217" t="s">
        <v>3638</v>
      </c>
      <c r="B217" t="s">
        <v>3667</v>
      </c>
      <c r="C217" t="s">
        <v>3936</v>
      </c>
      <c r="D217">
        <v>0.18</v>
      </c>
      <c r="E217">
        <v>0</v>
      </c>
      <c r="F217">
        <v>0</v>
      </c>
      <c r="G217">
        <v>0</v>
      </c>
      <c r="H217">
        <v>0.18</v>
      </c>
      <c r="I217">
        <v>0</v>
      </c>
      <c r="J217">
        <v>0</v>
      </c>
      <c r="K217">
        <v>0</v>
      </c>
    </row>
    <row r="218" spans="1:11">
      <c r="A218" t="s">
        <v>3638</v>
      </c>
      <c r="B218" t="s">
        <v>3667</v>
      </c>
      <c r="C218" t="s">
        <v>3937</v>
      </c>
      <c r="D218">
        <v>0.18</v>
      </c>
      <c r="E218">
        <v>0</v>
      </c>
      <c r="F218">
        <v>0</v>
      </c>
      <c r="G218">
        <v>0</v>
      </c>
      <c r="H218">
        <v>0.18</v>
      </c>
      <c r="I218">
        <v>0</v>
      </c>
      <c r="J218">
        <v>0</v>
      </c>
      <c r="K218">
        <v>0</v>
      </c>
    </row>
    <row r="219" spans="1:11">
      <c r="A219" t="s">
        <v>3638</v>
      </c>
      <c r="B219" t="s">
        <v>3663</v>
      </c>
      <c r="C219" t="s">
        <v>3938</v>
      </c>
      <c r="D219">
        <v>0.18</v>
      </c>
      <c r="E219">
        <v>0</v>
      </c>
      <c r="F219">
        <v>0</v>
      </c>
      <c r="G219">
        <v>0</v>
      </c>
      <c r="H219">
        <v>0.18</v>
      </c>
      <c r="I219">
        <v>0</v>
      </c>
      <c r="J219">
        <v>0</v>
      </c>
      <c r="K219">
        <v>0</v>
      </c>
    </row>
    <row r="220" spans="1:11">
      <c r="A220" t="s">
        <v>3638</v>
      </c>
      <c r="B220" t="s">
        <v>3713</v>
      </c>
      <c r="C220" t="s">
        <v>3939</v>
      </c>
      <c r="D220">
        <v>0.18</v>
      </c>
      <c r="E220">
        <v>0</v>
      </c>
      <c r="F220">
        <v>0</v>
      </c>
      <c r="G220">
        <v>0</v>
      </c>
      <c r="H220">
        <v>0.18</v>
      </c>
      <c r="I220">
        <v>0</v>
      </c>
      <c r="J220">
        <v>0</v>
      </c>
      <c r="K220">
        <v>0</v>
      </c>
    </row>
    <row r="221" spans="1:11">
      <c r="A221" t="s">
        <v>3638</v>
      </c>
      <c r="B221" t="s">
        <v>3667</v>
      </c>
      <c r="C221" t="s">
        <v>3940</v>
      </c>
      <c r="D221">
        <v>0.18</v>
      </c>
      <c r="E221">
        <v>0</v>
      </c>
      <c r="F221">
        <v>0</v>
      </c>
      <c r="G221">
        <v>0</v>
      </c>
      <c r="H221">
        <v>0.18</v>
      </c>
      <c r="I221">
        <v>0</v>
      </c>
      <c r="J221">
        <v>0</v>
      </c>
      <c r="K221">
        <v>0</v>
      </c>
    </row>
    <row r="222" spans="1:11">
      <c r="A222" t="s">
        <v>3638</v>
      </c>
      <c r="B222" t="s">
        <v>3714</v>
      </c>
      <c r="C222" t="s">
        <v>3941</v>
      </c>
      <c r="D222">
        <v>0.18</v>
      </c>
      <c r="E222">
        <v>0</v>
      </c>
      <c r="F222">
        <v>0</v>
      </c>
      <c r="G222">
        <v>0</v>
      </c>
      <c r="H222">
        <v>0.18</v>
      </c>
      <c r="I222">
        <v>0</v>
      </c>
      <c r="J222">
        <v>0</v>
      </c>
      <c r="K222">
        <v>0</v>
      </c>
    </row>
    <row r="223" spans="1:11">
      <c r="A223" t="s">
        <v>3638</v>
      </c>
      <c r="B223" t="s">
        <v>3663</v>
      </c>
      <c r="C223" t="s">
        <v>3942</v>
      </c>
      <c r="D223">
        <v>0.18</v>
      </c>
      <c r="E223">
        <v>0</v>
      </c>
      <c r="F223">
        <v>0</v>
      </c>
      <c r="G223">
        <v>0</v>
      </c>
      <c r="H223">
        <v>0.18</v>
      </c>
      <c r="I223">
        <v>0</v>
      </c>
      <c r="J223">
        <v>0</v>
      </c>
      <c r="K223">
        <v>0</v>
      </c>
    </row>
    <row r="224" spans="1:11">
      <c r="A224" t="s">
        <v>3638</v>
      </c>
      <c r="B224" t="s">
        <v>3715</v>
      </c>
      <c r="C224" t="s">
        <v>3943</v>
      </c>
      <c r="D224">
        <v>0.18</v>
      </c>
      <c r="E224">
        <v>0</v>
      </c>
      <c r="F224">
        <v>0</v>
      </c>
      <c r="G224">
        <v>0</v>
      </c>
      <c r="H224">
        <v>0.18</v>
      </c>
      <c r="I224">
        <v>0</v>
      </c>
      <c r="J224">
        <v>0</v>
      </c>
      <c r="K224">
        <v>0</v>
      </c>
    </row>
    <row r="225" spans="1:11">
      <c r="A225" t="s">
        <v>3638</v>
      </c>
      <c r="B225" t="s">
        <v>3679</v>
      </c>
      <c r="C225" t="s">
        <v>3944</v>
      </c>
      <c r="D225">
        <v>0.18</v>
      </c>
      <c r="E225">
        <v>0</v>
      </c>
      <c r="F225">
        <v>0</v>
      </c>
      <c r="G225">
        <v>0</v>
      </c>
      <c r="H225">
        <v>0.18</v>
      </c>
      <c r="I225">
        <v>0</v>
      </c>
      <c r="J225">
        <v>0</v>
      </c>
      <c r="K225">
        <v>0</v>
      </c>
    </row>
    <row r="226" spans="1:11">
      <c r="A226" t="s">
        <v>3638</v>
      </c>
      <c r="B226" t="s">
        <v>3678</v>
      </c>
      <c r="C226" t="s">
        <v>3945</v>
      </c>
      <c r="D226">
        <v>0.18</v>
      </c>
      <c r="E226">
        <v>0</v>
      </c>
      <c r="F226">
        <v>0</v>
      </c>
      <c r="G226">
        <v>0</v>
      </c>
      <c r="H226">
        <v>0.18</v>
      </c>
      <c r="I226">
        <v>0</v>
      </c>
      <c r="J226">
        <v>0</v>
      </c>
      <c r="K226">
        <v>0</v>
      </c>
    </row>
    <row r="227" spans="1:11">
      <c r="A227" t="s">
        <v>3638</v>
      </c>
      <c r="B227" t="s">
        <v>3679</v>
      </c>
      <c r="C227" t="s">
        <v>3946</v>
      </c>
      <c r="D227">
        <v>0.18</v>
      </c>
      <c r="E227">
        <v>0</v>
      </c>
      <c r="F227">
        <v>0</v>
      </c>
      <c r="G227">
        <v>0</v>
      </c>
      <c r="H227">
        <v>0.18</v>
      </c>
      <c r="I227">
        <v>0</v>
      </c>
      <c r="J227">
        <v>0</v>
      </c>
      <c r="K227">
        <v>0</v>
      </c>
    </row>
    <row r="228" spans="1:11">
      <c r="A228" t="s">
        <v>3638</v>
      </c>
      <c r="B228" t="s">
        <v>3708</v>
      </c>
      <c r="C228" t="s">
        <v>3947</v>
      </c>
      <c r="D228">
        <v>0.18</v>
      </c>
      <c r="E228">
        <v>0</v>
      </c>
      <c r="F228">
        <v>0</v>
      </c>
      <c r="G228">
        <v>0</v>
      </c>
      <c r="H228">
        <v>0.18</v>
      </c>
      <c r="I228">
        <v>0</v>
      </c>
      <c r="J228">
        <v>0</v>
      </c>
      <c r="K228">
        <v>0</v>
      </c>
    </row>
    <row r="229" spans="1:11">
      <c r="A229" t="s">
        <v>3638</v>
      </c>
      <c r="B229" t="s">
        <v>3662</v>
      </c>
      <c r="C229" t="s">
        <v>3948</v>
      </c>
      <c r="D229">
        <v>0.18</v>
      </c>
      <c r="E229">
        <v>0</v>
      </c>
      <c r="F229">
        <v>0</v>
      </c>
      <c r="G229">
        <v>0</v>
      </c>
      <c r="H229">
        <v>0.18</v>
      </c>
      <c r="I229">
        <v>0</v>
      </c>
      <c r="J229">
        <v>0</v>
      </c>
      <c r="K229">
        <v>0</v>
      </c>
    </row>
    <row r="230" spans="1:11">
      <c r="A230" t="s">
        <v>3638</v>
      </c>
      <c r="B230" t="s">
        <v>3651</v>
      </c>
      <c r="C230" t="s">
        <v>3949</v>
      </c>
      <c r="D230">
        <v>0.16</v>
      </c>
      <c r="E230">
        <v>0.16</v>
      </c>
      <c r="F230">
        <v>0</v>
      </c>
      <c r="G230">
        <v>0</v>
      </c>
      <c r="H230">
        <v>0</v>
      </c>
      <c r="I230">
        <v>0</v>
      </c>
      <c r="J230">
        <v>0</v>
      </c>
      <c r="K230">
        <v>0</v>
      </c>
    </row>
    <row r="231" spans="1:11">
      <c r="A231" t="s">
        <v>3638</v>
      </c>
      <c r="B231" t="s">
        <v>3657</v>
      </c>
      <c r="C231" t="s">
        <v>3950</v>
      </c>
      <c r="D231">
        <v>0.15</v>
      </c>
      <c r="E231">
        <v>0</v>
      </c>
      <c r="F231">
        <v>0.14</v>
      </c>
      <c r="G231">
        <v>0.07000000000000001</v>
      </c>
      <c r="H231">
        <v>0</v>
      </c>
      <c r="I231">
        <v>0</v>
      </c>
      <c r="J231">
        <v>0</v>
      </c>
      <c r="K231">
        <v>0</v>
      </c>
    </row>
    <row r="232" spans="1:11">
      <c r="A232" t="s">
        <v>3638</v>
      </c>
      <c r="B232" t="s">
        <v>3716</v>
      </c>
      <c r="C232" t="s">
        <v>3951</v>
      </c>
      <c r="D232">
        <v>0.15</v>
      </c>
      <c r="E232">
        <v>0</v>
      </c>
      <c r="F232">
        <v>0.14</v>
      </c>
      <c r="G232">
        <v>0.06</v>
      </c>
      <c r="H232">
        <v>0</v>
      </c>
      <c r="I232">
        <v>0</v>
      </c>
      <c r="J232">
        <v>0</v>
      </c>
      <c r="K232">
        <v>0</v>
      </c>
    </row>
    <row r="233" spans="1:11">
      <c r="A233" t="s">
        <v>3638</v>
      </c>
      <c r="B233" t="s">
        <v>3639</v>
      </c>
      <c r="C233" t="s">
        <v>3952</v>
      </c>
      <c r="D233">
        <v>0.12</v>
      </c>
      <c r="E233">
        <v>0</v>
      </c>
      <c r="F233">
        <v>0.12</v>
      </c>
      <c r="G233">
        <v>0</v>
      </c>
      <c r="H233">
        <v>0</v>
      </c>
      <c r="I233">
        <v>0</v>
      </c>
      <c r="J233">
        <v>0</v>
      </c>
      <c r="K233">
        <v>0</v>
      </c>
    </row>
    <row r="234" spans="1:11">
      <c r="A234" t="s">
        <v>3638</v>
      </c>
      <c r="B234" t="s">
        <v>3639</v>
      </c>
      <c r="C234" t="s">
        <v>3953</v>
      </c>
      <c r="D234">
        <v>0.12</v>
      </c>
      <c r="E234">
        <v>0</v>
      </c>
      <c r="F234">
        <v>0.12</v>
      </c>
      <c r="G234">
        <v>0</v>
      </c>
      <c r="H234">
        <v>0</v>
      </c>
      <c r="I234">
        <v>0</v>
      </c>
      <c r="J234">
        <v>0</v>
      </c>
      <c r="K234">
        <v>0</v>
      </c>
    </row>
    <row r="235" spans="1:11">
      <c r="A235" t="s">
        <v>3638</v>
      </c>
      <c r="B235" t="s">
        <v>3639</v>
      </c>
      <c r="C235" t="s">
        <v>3954</v>
      </c>
      <c r="D235">
        <v>0.12</v>
      </c>
      <c r="E235">
        <v>0</v>
      </c>
      <c r="F235">
        <v>0.1</v>
      </c>
      <c r="G235">
        <v>0.07000000000000001</v>
      </c>
      <c r="H235">
        <v>0</v>
      </c>
      <c r="I235">
        <v>0</v>
      </c>
      <c r="J235">
        <v>0</v>
      </c>
      <c r="K235">
        <v>0</v>
      </c>
    </row>
    <row r="236" spans="1:11">
      <c r="A236" t="s">
        <v>3638</v>
      </c>
      <c r="B236" t="s">
        <v>3717</v>
      </c>
      <c r="C236" t="s">
        <v>3955</v>
      </c>
      <c r="D236">
        <v>0.11</v>
      </c>
      <c r="E236">
        <v>0</v>
      </c>
      <c r="F236">
        <v>0.1</v>
      </c>
      <c r="G236">
        <v>0.06</v>
      </c>
      <c r="H236">
        <v>0</v>
      </c>
      <c r="I236">
        <v>0</v>
      </c>
      <c r="J236">
        <v>0</v>
      </c>
      <c r="K236">
        <v>0</v>
      </c>
    </row>
    <row r="237" spans="1:11">
      <c r="A237" t="s">
        <v>3638</v>
      </c>
      <c r="B237" t="s">
        <v>3717</v>
      </c>
      <c r="C237" t="s">
        <v>3956</v>
      </c>
      <c r="D237">
        <v>0.11</v>
      </c>
      <c r="E237">
        <v>0</v>
      </c>
      <c r="F237">
        <v>0.1</v>
      </c>
      <c r="G237">
        <v>0.06</v>
      </c>
      <c r="H237">
        <v>0</v>
      </c>
      <c r="I237">
        <v>0</v>
      </c>
      <c r="J237">
        <v>0</v>
      </c>
      <c r="K237">
        <v>0</v>
      </c>
    </row>
    <row r="238" spans="1:11">
      <c r="A238" t="s">
        <v>3638</v>
      </c>
      <c r="B238" t="s">
        <v>3668</v>
      </c>
      <c r="C238" t="s">
        <v>3957</v>
      </c>
      <c r="D238">
        <v>0.11</v>
      </c>
      <c r="E238">
        <v>0</v>
      </c>
      <c r="F238">
        <v>0.1</v>
      </c>
      <c r="G238">
        <v>0.05</v>
      </c>
      <c r="H238">
        <v>0</v>
      </c>
      <c r="I238">
        <v>0</v>
      </c>
      <c r="J238">
        <v>0</v>
      </c>
      <c r="K238">
        <v>0</v>
      </c>
    </row>
    <row r="239" spans="1:11">
      <c r="A239" t="s">
        <v>3638</v>
      </c>
      <c r="B239" t="s">
        <v>3718</v>
      </c>
      <c r="C239" t="s">
        <v>3958</v>
      </c>
      <c r="D239">
        <v>0.11</v>
      </c>
      <c r="E239">
        <v>0</v>
      </c>
      <c r="F239">
        <v>0.1</v>
      </c>
      <c r="G239">
        <v>0.05</v>
      </c>
      <c r="H239">
        <v>0</v>
      </c>
      <c r="I239">
        <v>0</v>
      </c>
      <c r="J239">
        <v>0</v>
      </c>
      <c r="K239">
        <v>0</v>
      </c>
    </row>
    <row r="240" spans="1:11">
      <c r="A240" t="s">
        <v>3638</v>
      </c>
      <c r="B240" t="s">
        <v>3690</v>
      </c>
      <c r="C240" t="s">
        <v>3959</v>
      </c>
      <c r="D240">
        <v>0.11</v>
      </c>
      <c r="E240">
        <v>0</v>
      </c>
      <c r="F240">
        <v>0.1</v>
      </c>
      <c r="G240">
        <v>0.03</v>
      </c>
      <c r="H240">
        <v>0</v>
      </c>
      <c r="I240">
        <v>0</v>
      </c>
      <c r="J240">
        <v>0</v>
      </c>
      <c r="K240">
        <v>0</v>
      </c>
    </row>
    <row r="241" spans="1:11">
      <c r="A241" t="s">
        <v>3638</v>
      </c>
      <c r="B241" t="s">
        <v>3642</v>
      </c>
      <c r="C241" t="s">
        <v>3960</v>
      </c>
      <c r="D241">
        <v>0.11</v>
      </c>
      <c r="E241">
        <v>0</v>
      </c>
      <c r="F241">
        <v>0.1</v>
      </c>
      <c r="G241">
        <v>0.03</v>
      </c>
      <c r="H241">
        <v>0</v>
      </c>
      <c r="I241">
        <v>0</v>
      </c>
      <c r="J241">
        <v>0</v>
      </c>
      <c r="K241">
        <v>0</v>
      </c>
    </row>
    <row r="242" spans="1:11">
      <c r="A242" t="s">
        <v>3638</v>
      </c>
      <c r="B242" t="s">
        <v>3654</v>
      </c>
      <c r="C242" t="s">
        <v>3961</v>
      </c>
      <c r="D242">
        <v>0.1</v>
      </c>
      <c r="E242">
        <v>0</v>
      </c>
      <c r="F242">
        <v>0.1</v>
      </c>
      <c r="G242">
        <v>0.02</v>
      </c>
      <c r="H242">
        <v>0</v>
      </c>
      <c r="I242">
        <v>0</v>
      </c>
      <c r="J242">
        <v>0</v>
      </c>
      <c r="K242">
        <v>0</v>
      </c>
    </row>
    <row r="243" spans="1:11">
      <c r="A243" t="s">
        <v>3638</v>
      </c>
      <c r="B243" t="s">
        <v>3649</v>
      </c>
      <c r="C243" t="s">
        <v>3962</v>
      </c>
      <c r="D243">
        <v>0.1</v>
      </c>
      <c r="E243">
        <v>0</v>
      </c>
      <c r="F243">
        <v>0.1</v>
      </c>
      <c r="G243">
        <v>0.01</v>
      </c>
      <c r="H243">
        <v>0</v>
      </c>
      <c r="I243">
        <v>0</v>
      </c>
      <c r="J243">
        <v>0</v>
      </c>
      <c r="K243">
        <v>0</v>
      </c>
    </row>
    <row r="244" spans="1:11">
      <c r="A244" t="s">
        <v>3638</v>
      </c>
      <c r="B244" t="s">
        <v>3719</v>
      </c>
      <c r="C244" t="s">
        <v>3963</v>
      </c>
      <c r="D244">
        <v>0.1</v>
      </c>
      <c r="E244">
        <v>0</v>
      </c>
      <c r="F244">
        <v>0.1</v>
      </c>
      <c r="G244">
        <v>0.01</v>
      </c>
      <c r="H244">
        <v>0</v>
      </c>
      <c r="I244">
        <v>0</v>
      </c>
      <c r="J244">
        <v>0</v>
      </c>
      <c r="K244">
        <v>0</v>
      </c>
    </row>
    <row r="245" spans="1:11">
      <c r="A245" t="s">
        <v>3638</v>
      </c>
      <c r="B245" t="s">
        <v>3719</v>
      </c>
      <c r="C245" t="s">
        <v>3964</v>
      </c>
      <c r="D245">
        <v>0.1</v>
      </c>
      <c r="E245">
        <v>0</v>
      </c>
      <c r="F245">
        <v>0.1</v>
      </c>
      <c r="G245">
        <v>0</v>
      </c>
      <c r="H245">
        <v>0</v>
      </c>
      <c r="I245">
        <v>0</v>
      </c>
      <c r="J245">
        <v>0</v>
      </c>
      <c r="K245">
        <v>0</v>
      </c>
    </row>
    <row r="246" spans="1:11">
      <c r="A246" t="s">
        <v>3638</v>
      </c>
      <c r="B246" t="s">
        <v>3720</v>
      </c>
      <c r="C246" t="s">
        <v>3965</v>
      </c>
      <c r="D246">
        <v>0.1</v>
      </c>
      <c r="E246">
        <v>0</v>
      </c>
      <c r="F246">
        <v>0.1</v>
      </c>
      <c r="G246">
        <v>0</v>
      </c>
      <c r="H246">
        <v>0</v>
      </c>
      <c r="I246">
        <v>0</v>
      </c>
      <c r="J246">
        <v>0</v>
      </c>
      <c r="K246">
        <v>0</v>
      </c>
    </row>
    <row r="247" spans="1:11">
      <c r="A247" t="s">
        <v>3638</v>
      </c>
      <c r="B247" t="s">
        <v>3654</v>
      </c>
      <c r="C247" t="s">
        <v>3966</v>
      </c>
      <c r="D247">
        <v>0.1</v>
      </c>
      <c r="E247">
        <v>0</v>
      </c>
      <c r="F247">
        <v>0.1</v>
      </c>
      <c r="G247">
        <v>0</v>
      </c>
      <c r="H247">
        <v>0</v>
      </c>
      <c r="I247">
        <v>0</v>
      </c>
      <c r="J247">
        <v>0</v>
      </c>
      <c r="K247">
        <v>0</v>
      </c>
    </row>
    <row r="248" spans="1:11">
      <c r="A248" t="s">
        <v>3638</v>
      </c>
      <c r="B248" t="s">
        <v>3639</v>
      </c>
      <c r="C248" t="s">
        <v>3967</v>
      </c>
      <c r="D248">
        <v>0.1</v>
      </c>
      <c r="E248">
        <v>0</v>
      </c>
      <c r="F248">
        <v>0.1</v>
      </c>
      <c r="G248">
        <v>0</v>
      </c>
      <c r="H248">
        <v>0</v>
      </c>
      <c r="I248">
        <v>0</v>
      </c>
      <c r="J248">
        <v>0</v>
      </c>
      <c r="K248">
        <v>0</v>
      </c>
    </row>
    <row r="249" spans="1:11">
      <c r="A249" t="s">
        <v>3638</v>
      </c>
      <c r="B249" t="s">
        <v>3652</v>
      </c>
      <c r="C249" t="s">
        <v>3968</v>
      </c>
      <c r="D249">
        <v>0.1</v>
      </c>
      <c r="E249">
        <v>0</v>
      </c>
      <c r="F249">
        <v>0.1</v>
      </c>
      <c r="G249">
        <v>0</v>
      </c>
      <c r="H249">
        <v>0</v>
      </c>
      <c r="I249">
        <v>0</v>
      </c>
      <c r="J249">
        <v>0</v>
      </c>
      <c r="K249">
        <v>0</v>
      </c>
    </row>
    <row r="250" spans="1:11">
      <c r="A250" t="s">
        <v>3638</v>
      </c>
      <c r="B250" t="s">
        <v>3721</v>
      </c>
      <c r="C250" t="s">
        <v>3969</v>
      </c>
      <c r="D250">
        <v>0.1</v>
      </c>
      <c r="E250">
        <v>0</v>
      </c>
      <c r="F250">
        <v>0.1</v>
      </c>
      <c r="G250">
        <v>0</v>
      </c>
      <c r="H250">
        <v>0</v>
      </c>
      <c r="I250">
        <v>0</v>
      </c>
      <c r="J250">
        <v>0</v>
      </c>
      <c r="K250">
        <v>0</v>
      </c>
    </row>
    <row r="251" spans="1:11">
      <c r="A251" t="s">
        <v>3638</v>
      </c>
      <c r="B251" t="s">
        <v>3641</v>
      </c>
      <c r="C251" t="s">
        <v>3970</v>
      </c>
      <c r="D251">
        <v>0.1</v>
      </c>
      <c r="E251">
        <v>0</v>
      </c>
      <c r="F251">
        <v>0.1</v>
      </c>
      <c r="G251">
        <v>0</v>
      </c>
      <c r="H251">
        <v>0</v>
      </c>
      <c r="I251">
        <v>0</v>
      </c>
      <c r="J251">
        <v>0</v>
      </c>
      <c r="K251">
        <v>0</v>
      </c>
    </row>
    <row r="252" spans="1:11">
      <c r="A252" t="s">
        <v>3638</v>
      </c>
      <c r="B252" t="s">
        <v>3722</v>
      </c>
      <c r="C252" t="s">
        <v>3971</v>
      </c>
      <c r="D252">
        <v>0.1</v>
      </c>
      <c r="E252">
        <v>0</v>
      </c>
      <c r="F252">
        <v>0.1</v>
      </c>
      <c r="G252">
        <v>0</v>
      </c>
      <c r="H252">
        <v>0</v>
      </c>
      <c r="I252">
        <v>0</v>
      </c>
      <c r="J252">
        <v>0</v>
      </c>
      <c r="K252">
        <v>0</v>
      </c>
    </row>
    <row r="253" spans="1:11">
      <c r="A253" t="s">
        <v>3638</v>
      </c>
      <c r="B253" t="s">
        <v>3723</v>
      </c>
      <c r="C253" t="s">
        <v>3972</v>
      </c>
      <c r="D253">
        <v>0.1</v>
      </c>
      <c r="E253">
        <v>0</v>
      </c>
      <c r="F253">
        <v>0.1</v>
      </c>
      <c r="G253">
        <v>0</v>
      </c>
      <c r="H253">
        <v>0</v>
      </c>
      <c r="I253">
        <v>0</v>
      </c>
      <c r="J253">
        <v>0</v>
      </c>
      <c r="K253">
        <v>0</v>
      </c>
    </row>
    <row r="254" spans="1:11">
      <c r="A254" t="s">
        <v>3638</v>
      </c>
      <c r="B254" t="s">
        <v>3671</v>
      </c>
      <c r="C254" t="s">
        <v>3973</v>
      </c>
      <c r="D254">
        <v>0.1</v>
      </c>
      <c r="E254">
        <v>0</v>
      </c>
      <c r="F254">
        <v>0</v>
      </c>
      <c r="G254">
        <v>0.1</v>
      </c>
      <c r="H254">
        <v>0</v>
      </c>
      <c r="I254">
        <v>0</v>
      </c>
      <c r="J254">
        <v>0</v>
      </c>
      <c r="K254">
        <v>0</v>
      </c>
    </row>
    <row r="255" spans="1:11">
      <c r="A255" t="s">
        <v>3638</v>
      </c>
      <c r="B255" t="s">
        <v>3669</v>
      </c>
      <c r="C255" t="s">
        <v>3974</v>
      </c>
      <c r="D255">
        <v>0.09</v>
      </c>
      <c r="E255">
        <v>0</v>
      </c>
      <c r="F255">
        <v>0</v>
      </c>
      <c r="G255">
        <v>0.09</v>
      </c>
      <c r="H255">
        <v>0</v>
      </c>
      <c r="I255">
        <v>0</v>
      </c>
      <c r="J255">
        <v>0</v>
      </c>
      <c r="K255">
        <v>0</v>
      </c>
    </row>
    <row r="256" spans="1:11">
      <c r="A256" t="s">
        <v>3638</v>
      </c>
      <c r="B256" t="s">
        <v>3651</v>
      </c>
      <c r="C256" t="s">
        <v>3975</v>
      </c>
      <c r="D256">
        <v>0.08</v>
      </c>
      <c r="E256">
        <v>0.08</v>
      </c>
      <c r="F256">
        <v>0</v>
      </c>
      <c r="G256">
        <v>0</v>
      </c>
      <c r="H256">
        <v>0</v>
      </c>
      <c r="I256">
        <v>0</v>
      </c>
      <c r="J256">
        <v>0</v>
      </c>
      <c r="K256">
        <v>0</v>
      </c>
    </row>
    <row r="257" spans="1:11">
      <c r="A257" t="s">
        <v>3638</v>
      </c>
      <c r="B257" t="s">
        <v>3724</v>
      </c>
      <c r="C257" t="s">
        <v>3976</v>
      </c>
      <c r="D257">
        <v>0.08</v>
      </c>
      <c r="E257">
        <v>0</v>
      </c>
      <c r="F257">
        <v>0</v>
      </c>
      <c r="G257">
        <v>0.08</v>
      </c>
      <c r="H257">
        <v>0</v>
      </c>
      <c r="I257">
        <v>0</v>
      </c>
      <c r="J257">
        <v>0</v>
      </c>
      <c r="K257">
        <v>0</v>
      </c>
    </row>
    <row r="258" spans="1:11">
      <c r="A258" t="s">
        <v>3638</v>
      </c>
      <c r="B258" t="s">
        <v>3725</v>
      </c>
      <c r="C258" t="s">
        <v>3977</v>
      </c>
      <c r="D258">
        <v>0.08</v>
      </c>
      <c r="E258">
        <v>0</v>
      </c>
      <c r="F258">
        <v>0</v>
      </c>
      <c r="G258">
        <v>0.08</v>
      </c>
      <c r="H258">
        <v>0</v>
      </c>
      <c r="I258">
        <v>0</v>
      </c>
      <c r="J258">
        <v>0</v>
      </c>
      <c r="K258">
        <v>0</v>
      </c>
    </row>
    <row r="259" spans="1:11">
      <c r="A259" t="s">
        <v>3638</v>
      </c>
      <c r="B259" t="s">
        <v>3671</v>
      </c>
      <c r="C259" t="s">
        <v>3978</v>
      </c>
      <c r="D259">
        <v>0.06</v>
      </c>
      <c r="E259">
        <v>0</v>
      </c>
      <c r="F259">
        <v>0</v>
      </c>
      <c r="G259">
        <v>0.06</v>
      </c>
      <c r="H259">
        <v>0</v>
      </c>
      <c r="I259">
        <v>0</v>
      </c>
      <c r="J259">
        <v>0</v>
      </c>
      <c r="K259">
        <v>0</v>
      </c>
    </row>
    <row r="260" spans="1:11">
      <c r="A260" t="s">
        <v>3638</v>
      </c>
      <c r="B260" t="s">
        <v>3661</v>
      </c>
      <c r="C260" t="s">
        <v>3979</v>
      </c>
      <c r="D260">
        <v>0.06</v>
      </c>
      <c r="E260">
        <v>0</v>
      </c>
      <c r="F260">
        <v>0</v>
      </c>
      <c r="G260">
        <v>0.06</v>
      </c>
      <c r="H260">
        <v>0</v>
      </c>
      <c r="I260">
        <v>0</v>
      </c>
      <c r="J260">
        <v>0</v>
      </c>
      <c r="K260">
        <v>0</v>
      </c>
    </row>
    <row r="261" spans="1:11">
      <c r="A261" t="s">
        <v>3638</v>
      </c>
      <c r="B261" t="s">
        <v>3657</v>
      </c>
      <c r="C261" t="s">
        <v>3980</v>
      </c>
      <c r="D261">
        <v>0.06</v>
      </c>
      <c r="E261">
        <v>0</v>
      </c>
      <c r="F261">
        <v>0</v>
      </c>
      <c r="G261">
        <v>0.06</v>
      </c>
      <c r="H261">
        <v>0</v>
      </c>
      <c r="I261">
        <v>0</v>
      </c>
      <c r="J261">
        <v>0</v>
      </c>
      <c r="K261">
        <v>0</v>
      </c>
    </row>
    <row r="262" spans="1:11">
      <c r="A262" t="s">
        <v>3638</v>
      </c>
      <c r="B262" t="s">
        <v>3726</v>
      </c>
      <c r="C262" t="s">
        <v>3981</v>
      </c>
      <c r="D262">
        <v>0.06</v>
      </c>
      <c r="E262">
        <v>0</v>
      </c>
      <c r="F262">
        <v>0</v>
      </c>
      <c r="G262">
        <v>0.06</v>
      </c>
      <c r="H262">
        <v>0</v>
      </c>
      <c r="I262">
        <v>0</v>
      </c>
      <c r="J262">
        <v>0</v>
      </c>
      <c r="K26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4100</v>
      </c>
      <c r="B1" s="1"/>
      <c r="C1" s="1">
        <v>2.001577188928775</v>
      </c>
      <c r="D1" s="1"/>
      <c r="F1" s="1" t="s">
        <v>4120</v>
      </c>
      <c r="G1" s="1"/>
      <c r="H1" s="1"/>
      <c r="I1" s="1"/>
      <c r="K1" s="1" t="s">
        <v>4182</v>
      </c>
      <c r="L1" s="1"/>
      <c r="M1" s="1"/>
      <c r="N1" s="1"/>
    </row>
    <row r="2" spans="1:14">
      <c r="A2" s="1" t="s">
        <v>4101</v>
      </c>
      <c r="B2" s="1"/>
      <c r="C2" s="1"/>
      <c r="D2" s="1"/>
      <c r="F2" s="1" t="s">
        <v>4121</v>
      </c>
      <c r="G2" s="1" t="s">
        <v>4122</v>
      </c>
      <c r="H2" s="1"/>
      <c r="I2" s="1" t="s">
        <v>4123</v>
      </c>
      <c r="K2" s="1" t="s">
        <v>4121</v>
      </c>
      <c r="L2" s="1" t="s">
        <v>4122</v>
      </c>
      <c r="M2" s="1"/>
      <c r="N2" s="1" t="s">
        <v>4123</v>
      </c>
    </row>
    <row r="3" spans="1:14">
      <c r="A3" s="1" t="s">
        <v>4102</v>
      </c>
      <c r="B3" s="1" t="s">
        <v>4103</v>
      </c>
      <c r="C3" s="1" t="s">
        <v>4104</v>
      </c>
      <c r="D3" s="1" t="s">
        <v>4105</v>
      </c>
      <c r="F3" t="s">
        <v>4124</v>
      </c>
      <c r="G3" t="s">
        <v>4125</v>
      </c>
      <c r="I3">
        <v>0</v>
      </c>
      <c r="K3" t="s">
        <v>4183</v>
      </c>
      <c r="L3" t="s">
        <v>4184</v>
      </c>
      <c r="N3">
        <v>0</v>
      </c>
    </row>
    <row r="4" spans="1:14">
      <c r="A4" t="s">
        <v>4106</v>
      </c>
      <c r="B4">
        <v>14</v>
      </c>
      <c r="C4">
        <v>9</v>
      </c>
      <c r="D4">
        <v>1.555555555555556</v>
      </c>
      <c r="F4" t="s">
        <v>4126</v>
      </c>
      <c r="G4" t="s">
        <v>4127</v>
      </c>
      <c r="I4">
        <v>0</v>
      </c>
      <c r="K4" t="s">
        <v>4183</v>
      </c>
      <c r="L4" t="s">
        <v>4185</v>
      </c>
      <c r="N4">
        <v>2</v>
      </c>
    </row>
    <row r="5" spans="1:14">
      <c r="A5" t="s">
        <v>4107</v>
      </c>
      <c r="B5">
        <v>11</v>
      </c>
      <c r="C5">
        <v>8</v>
      </c>
      <c r="D5">
        <v>1.375</v>
      </c>
      <c r="F5" t="s">
        <v>4128</v>
      </c>
      <c r="G5" t="s">
        <v>4127</v>
      </c>
      <c r="I5">
        <v>0</v>
      </c>
      <c r="K5" t="s">
        <v>4186</v>
      </c>
      <c r="L5" t="s">
        <v>4187</v>
      </c>
      <c r="N5">
        <v>2</v>
      </c>
    </row>
    <row r="6" spans="1:14">
      <c r="A6" t="s">
        <v>4108</v>
      </c>
      <c r="B6">
        <v>4</v>
      </c>
      <c r="C6">
        <v>3</v>
      </c>
      <c r="D6">
        <v>1.333333333333333</v>
      </c>
      <c r="F6" t="s">
        <v>4128</v>
      </c>
      <c r="G6" t="s">
        <v>4129</v>
      </c>
      <c r="I6">
        <v>0</v>
      </c>
    </row>
    <row r="7" spans="1:14">
      <c r="A7" t="s">
        <v>4109</v>
      </c>
      <c r="B7">
        <v>3</v>
      </c>
      <c r="C7">
        <v>3</v>
      </c>
      <c r="D7">
        <v>1</v>
      </c>
      <c r="K7" s="1" t="s">
        <v>4188</v>
      </c>
      <c r="L7" s="1"/>
      <c r="M7" s="1"/>
      <c r="N7" s="1"/>
    </row>
    <row r="8" spans="1:14">
      <c r="A8" t="s">
        <v>4110</v>
      </c>
      <c r="B8">
        <v>3</v>
      </c>
      <c r="C8">
        <v>3</v>
      </c>
      <c r="D8">
        <v>1</v>
      </c>
      <c r="F8" s="1" t="s">
        <v>4130</v>
      </c>
      <c r="G8" s="1"/>
      <c r="H8" s="1"/>
      <c r="I8" s="1"/>
      <c r="K8" s="1" t="s">
        <v>4121</v>
      </c>
      <c r="L8" s="1" t="s">
        <v>4122</v>
      </c>
      <c r="M8" s="1"/>
      <c r="N8" s="1" t="s">
        <v>4123</v>
      </c>
    </row>
    <row r="9" spans="1:14">
      <c r="A9" t="s">
        <v>4111</v>
      </c>
      <c r="B9">
        <v>10</v>
      </c>
      <c r="C9">
        <v>11</v>
      </c>
      <c r="D9">
        <v>0.9090909090909091</v>
      </c>
      <c r="F9" s="1" t="s">
        <v>4121</v>
      </c>
      <c r="G9" s="1" t="s">
        <v>4122</v>
      </c>
      <c r="H9" s="1"/>
      <c r="I9" s="1" t="s">
        <v>4123</v>
      </c>
      <c r="K9" t="s">
        <v>4189</v>
      </c>
      <c r="L9" t="s">
        <v>4132</v>
      </c>
      <c r="N9">
        <v>2</v>
      </c>
    </row>
    <row r="10" spans="1:14">
      <c r="A10" t="s">
        <v>4112</v>
      </c>
      <c r="B10">
        <v>13</v>
      </c>
      <c r="C10">
        <v>15</v>
      </c>
      <c r="D10">
        <v>0.8666666666666667</v>
      </c>
      <c r="F10" t="s">
        <v>4131</v>
      </c>
      <c r="G10" t="s">
        <v>4132</v>
      </c>
      <c r="I10">
        <v>2</v>
      </c>
      <c r="K10" t="s">
        <v>4190</v>
      </c>
      <c r="L10" t="s">
        <v>4191</v>
      </c>
      <c r="N10">
        <v>0</v>
      </c>
    </row>
    <row r="11" spans="1:14">
      <c r="A11" t="s">
        <v>4113</v>
      </c>
      <c r="B11">
        <v>3</v>
      </c>
      <c r="C11">
        <v>5</v>
      </c>
      <c r="D11">
        <v>0.6</v>
      </c>
      <c r="F11" t="s">
        <v>4133</v>
      </c>
      <c r="G11" t="s">
        <v>4134</v>
      </c>
      <c r="I11">
        <v>2</v>
      </c>
      <c r="K11" t="s">
        <v>4190</v>
      </c>
      <c r="L11" t="s">
        <v>4192</v>
      </c>
      <c r="N11">
        <v>1</v>
      </c>
    </row>
    <row r="12" spans="1:14">
      <c r="A12" t="s">
        <v>4114</v>
      </c>
      <c r="B12">
        <v>2</v>
      </c>
      <c r="C12">
        <v>11</v>
      </c>
      <c r="D12">
        <v>0.1818181818181818</v>
      </c>
      <c r="F12" t="s">
        <v>4135</v>
      </c>
      <c r="G12" t="s">
        <v>4136</v>
      </c>
      <c r="I12">
        <v>1</v>
      </c>
    </row>
    <row r="13" spans="1:14">
      <c r="A13" t="s">
        <v>4115</v>
      </c>
      <c r="B13">
        <v>0</v>
      </c>
      <c r="C13">
        <v>3</v>
      </c>
      <c r="D13">
        <v>0</v>
      </c>
      <c r="F13" t="s">
        <v>4135</v>
      </c>
      <c r="G13" t="s">
        <v>4137</v>
      </c>
      <c r="I13">
        <v>2</v>
      </c>
      <c r="K13" s="1" t="s">
        <v>4193</v>
      </c>
      <c r="L13" s="1"/>
      <c r="M13" s="1"/>
      <c r="N13" s="1"/>
    </row>
    <row r="14" spans="1:14">
      <c r="A14" t="s">
        <v>4116</v>
      </c>
      <c r="B14">
        <v>0</v>
      </c>
      <c r="C14">
        <v>2</v>
      </c>
      <c r="D14">
        <v>0</v>
      </c>
      <c r="F14" t="s">
        <v>4138</v>
      </c>
      <c r="G14" t="s">
        <v>4139</v>
      </c>
      <c r="I14">
        <v>2</v>
      </c>
      <c r="K14" s="1" t="s">
        <v>4121</v>
      </c>
      <c r="L14" s="1" t="s">
        <v>4122</v>
      </c>
      <c r="M14" s="1"/>
      <c r="N14" s="1" t="s">
        <v>4123</v>
      </c>
    </row>
    <row r="15" spans="1:14">
      <c r="A15" t="s">
        <v>4117</v>
      </c>
      <c r="B15">
        <v>0</v>
      </c>
      <c r="C15">
        <v>3</v>
      </c>
      <c r="D15">
        <v>0</v>
      </c>
      <c r="F15" t="s">
        <v>4138</v>
      </c>
      <c r="G15" t="s">
        <v>4140</v>
      </c>
      <c r="I15">
        <v>0</v>
      </c>
      <c r="K15" t="s">
        <v>4194</v>
      </c>
      <c r="L15" t="s">
        <v>4195</v>
      </c>
      <c r="N15">
        <v>0</v>
      </c>
    </row>
    <row r="16" spans="1:14">
      <c r="A16" t="s">
        <v>4118</v>
      </c>
      <c r="B16">
        <v>0</v>
      </c>
      <c r="C16">
        <v>4</v>
      </c>
      <c r="D16">
        <v>0</v>
      </c>
      <c r="F16" t="s">
        <v>4141</v>
      </c>
      <c r="G16" t="s">
        <v>4136</v>
      </c>
      <c r="I16">
        <v>2</v>
      </c>
      <c r="K16" t="s">
        <v>4118</v>
      </c>
      <c r="L16" t="s">
        <v>4196</v>
      </c>
      <c r="N16">
        <v>0</v>
      </c>
    </row>
    <row r="17" spans="1:14">
      <c r="A17" t="s">
        <v>4119</v>
      </c>
      <c r="B17">
        <v>0</v>
      </c>
      <c r="C17">
        <v>4</v>
      </c>
      <c r="D17">
        <v>0</v>
      </c>
      <c r="F17" t="s">
        <v>4141</v>
      </c>
      <c r="G17" t="s">
        <v>4137</v>
      </c>
      <c r="I17">
        <v>2</v>
      </c>
      <c r="K17" t="s">
        <v>4118</v>
      </c>
      <c r="L17" t="s">
        <v>4197</v>
      </c>
      <c r="N17">
        <v>0</v>
      </c>
    </row>
    <row r="18" spans="1:14">
      <c r="F18" t="s">
        <v>4141</v>
      </c>
      <c r="G18" t="s">
        <v>4142</v>
      </c>
      <c r="I18">
        <v>1</v>
      </c>
      <c r="K18" t="s">
        <v>4198</v>
      </c>
      <c r="L18" t="s">
        <v>4195</v>
      </c>
      <c r="N18">
        <v>0</v>
      </c>
    </row>
    <row r="20" spans="1:14">
      <c r="F20" s="1" t="s">
        <v>4143</v>
      </c>
      <c r="G20" s="1"/>
      <c r="H20" s="1"/>
      <c r="I20" s="1"/>
      <c r="K20" s="1" t="s">
        <v>4199</v>
      </c>
      <c r="L20" s="1"/>
      <c r="M20" s="1"/>
      <c r="N20" s="1"/>
    </row>
    <row r="21" spans="1:14">
      <c r="F21" s="1" t="s">
        <v>4121</v>
      </c>
      <c r="G21" s="1" t="s">
        <v>4122</v>
      </c>
      <c r="H21" s="1"/>
      <c r="I21" s="1" t="s">
        <v>4123</v>
      </c>
      <c r="K21" s="1" t="s">
        <v>4121</v>
      </c>
      <c r="L21" s="1" t="s">
        <v>4122</v>
      </c>
      <c r="M21" s="1"/>
      <c r="N21" s="1" t="s">
        <v>4123</v>
      </c>
    </row>
    <row r="22" spans="1:14">
      <c r="F22" t="s">
        <v>4144</v>
      </c>
      <c r="G22" t="s">
        <v>4145</v>
      </c>
      <c r="I22">
        <v>0</v>
      </c>
      <c r="K22" t="s">
        <v>4200</v>
      </c>
      <c r="L22" t="s">
        <v>4132</v>
      </c>
      <c r="N22">
        <v>1</v>
      </c>
    </row>
    <row r="23" spans="1:14">
      <c r="F23" t="s">
        <v>4144</v>
      </c>
      <c r="G23" t="s">
        <v>4146</v>
      </c>
      <c r="I23">
        <v>1</v>
      </c>
      <c r="K23" t="s">
        <v>4201</v>
      </c>
      <c r="L23" t="s">
        <v>4132</v>
      </c>
      <c r="N23">
        <v>1</v>
      </c>
    </row>
    <row r="24" spans="1:14">
      <c r="F24" t="s">
        <v>4147</v>
      </c>
      <c r="G24" t="s">
        <v>4148</v>
      </c>
      <c r="I24">
        <v>0</v>
      </c>
      <c r="K24" t="s">
        <v>4202</v>
      </c>
      <c r="L24" t="s">
        <v>4132</v>
      </c>
      <c r="N24">
        <v>2</v>
      </c>
    </row>
    <row r="25" spans="1:14">
      <c r="F25" t="s">
        <v>4147</v>
      </c>
      <c r="G25" t="s">
        <v>4149</v>
      </c>
      <c r="I25">
        <v>0</v>
      </c>
      <c r="K25" t="s">
        <v>4203</v>
      </c>
      <c r="L25" t="s">
        <v>4204</v>
      </c>
      <c r="N25">
        <v>2</v>
      </c>
    </row>
    <row r="26" spans="1:14">
      <c r="F26" t="s">
        <v>4147</v>
      </c>
      <c r="G26" t="s">
        <v>4150</v>
      </c>
      <c r="I26">
        <v>0</v>
      </c>
      <c r="K26" t="s">
        <v>4203</v>
      </c>
      <c r="L26" t="s">
        <v>4205</v>
      </c>
      <c r="N26">
        <v>2</v>
      </c>
    </row>
    <row r="27" spans="1:14">
      <c r="F27" t="s">
        <v>4151</v>
      </c>
      <c r="G27" t="s">
        <v>4152</v>
      </c>
      <c r="I27">
        <v>0</v>
      </c>
      <c r="K27" t="s">
        <v>4203</v>
      </c>
      <c r="L27" t="s">
        <v>4206</v>
      </c>
      <c r="N27">
        <v>0</v>
      </c>
    </row>
    <row r="28" spans="1:14">
      <c r="F28" t="s">
        <v>4151</v>
      </c>
      <c r="G28" t="s">
        <v>4145</v>
      </c>
      <c r="I28">
        <v>0</v>
      </c>
      <c r="K28" t="s">
        <v>4203</v>
      </c>
      <c r="L28" t="s">
        <v>4207</v>
      </c>
      <c r="N28">
        <v>0</v>
      </c>
    </row>
    <row r="29" spans="1:14">
      <c r="F29" t="s">
        <v>4151</v>
      </c>
      <c r="G29" t="s">
        <v>4146</v>
      </c>
      <c r="I29">
        <v>1</v>
      </c>
      <c r="K29" t="s">
        <v>4203</v>
      </c>
      <c r="L29" t="s">
        <v>4208</v>
      </c>
      <c r="N29">
        <v>0</v>
      </c>
    </row>
    <row r="30" spans="1:14">
      <c r="F30" t="s">
        <v>4151</v>
      </c>
      <c r="G30" t="s">
        <v>4153</v>
      </c>
      <c r="I30">
        <v>0</v>
      </c>
      <c r="K30" t="s">
        <v>4203</v>
      </c>
      <c r="L30" t="s">
        <v>4209</v>
      </c>
      <c r="N30">
        <v>2</v>
      </c>
    </row>
    <row r="31" spans="1:14">
      <c r="F31" t="s">
        <v>4154</v>
      </c>
      <c r="G31" t="s">
        <v>4145</v>
      </c>
      <c r="I31">
        <v>0</v>
      </c>
      <c r="K31" t="s">
        <v>4203</v>
      </c>
      <c r="L31" t="s">
        <v>4210</v>
      </c>
      <c r="N31">
        <v>0</v>
      </c>
    </row>
    <row r="32" spans="1:14">
      <c r="F32" t="s">
        <v>4154</v>
      </c>
      <c r="G32" t="s">
        <v>4146</v>
      </c>
      <c r="I32">
        <v>0</v>
      </c>
      <c r="K32" t="s">
        <v>4203</v>
      </c>
      <c r="L32" t="s">
        <v>4211</v>
      </c>
      <c r="N32">
        <v>0</v>
      </c>
    </row>
    <row r="34" spans="6:14">
      <c r="F34" s="1" t="s">
        <v>4155</v>
      </c>
      <c r="G34" s="1"/>
      <c r="H34" s="1"/>
      <c r="I34" s="1"/>
      <c r="K34" s="1" t="s">
        <v>4212</v>
      </c>
      <c r="L34" s="1"/>
      <c r="M34" s="1"/>
      <c r="N34" s="1"/>
    </row>
    <row r="35" spans="6:14">
      <c r="F35" s="1" t="s">
        <v>4121</v>
      </c>
      <c r="G35" s="1" t="s">
        <v>4122</v>
      </c>
      <c r="H35" s="1"/>
      <c r="I35" s="1" t="s">
        <v>4123</v>
      </c>
      <c r="K35" s="1" t="s">
        <v>4121</v>
      </c>
      <c r="L35" s="1" t="s">
        <v>4122</v>
      </c>
      <c r="M35" s="1"/>
      <c r="N35" s="1" t="s">
        <v>4123</v>
      </c>
    </row>
    <row r="36" spans="6:14">
      <c r="F36" t="s">
        <v>4156</v>
      </c>
      <c r="G36" t="s">
        <v>4132</v>
      </c>
      <c r="I36">
        <v>2</v>
      </c>
      <c r="K36" t="s">
        <v>4213</v>
      </c>
      <c r="L36" t="s">
        <v>4214</v>
      </c>
      <c r="N36">
        <v>0</v>
      </c>
    </row>
    <row r="37" spans="6:14">
      <c r="F37" t="s">
        <v>4157</v>
      </c>
      <c r="G37" t="s">
        <v>4132</v>
      </c>
      <c r="I37">
        <v>0</v>
      </c>
      <c r="K37" t="s">
        <v>4215</v>
      </c>
      <c r="L37" t="s">
        <v>4216</v>
      </c>
      <c r="N37">
        <v>0</v>
      </c>
    </row>
    <row r="38" spans="6:14">
      <c r="F38" t="s">
        <v>4158</v>
      </c>
      <c r="G38" t="s">
        <v>4132</v>
      </c>
      <c r="I38">
        <v>1</v>
      </c>
      <c r="K38" t="s">
        <v>4217</v>
      </c>
      <c r="L38" t="s">
        <v>4218</v>
      </c>
      <c r="N38">
        <v>0</v>
      </c>
    </row>
    <row r="40" spans="6:14">
      <c r="F40" s="1" t="s">
        <v>4159</v>
      </c>
      <c r="G40" s="1"/>
      <c r="H40" s="1"/>
      <c r="I40" s="1"/>
      <c r="K40" s="1" t="s">
        <v>4219</v>
      </c>
      <c r="L40" s="1"/>
      <c r="M40" s="1"/>
      <c r="N40" s="1"/>
    </row>
    <row r="41" spans="6:14">
      <c r="F41" s="1" t="s">
        <v>4121</v>
      </c>
      <c r="G41" s="1" t="s">
        <v>4122</v>
      </c>
      <c r="H41" s="1"/>
      <c r="I41" s="1" t="s">
        <v>4123</v>
      </c>
      <c r="K41" s="1" t="s">
        <v>4121</v>
      </c>
      <c r="L41" s="1" t="s">
        <v>4122</v>
      </c>
      <c r="M41" s="1"/>
      <c r="N41" s="1" t="s">
        <v>4123</v>
      </c>
    </row>
    <row r="42" spans="6:14">
      <c r="F42" t="s">
        <v>4160</v>
      </c>
      <c r="G42" t="s">
        <v>4125</v>
      </c>
      <c r="I42">
        <v>0</v>
      </c>
      <c r="K42" t="s">
        <v>4116</v>
      </c>
      <c r="L42" t="s">
        <v>4220</v>
      </c>
      <c r="N42">
        <v>0</v>
      </c>
    </row>
    <row r="43" spans="6:14">
      <c r="F43" t="s">
        <v>4160</v>
      </c>
      <c r="G43" t="s">
        <v>4132</v>
      </c>
      <c r="I43">
        <v>2</v>
      </c>
      <c r="K43" t="s">
        <v>4116</v>
      </c>
      <c r="L43" t="s">
        <v>4221</v>
      </c>
      <c r="N43">
        <v>0</v>
      </c>
    </row>
    <row r="44" spans="6:14">
      <c r="F44" t="s">
        <v>4160</v>
      </c>
      <c r="G44" t="s">
        <v>4161</v>
      </c>
      <c r="I44">
        <v>0</v>
      </c>
    </row>
    <row r="45" spans="6:14">
      <c r="F45" t="s">
        <v>4162</v>
      </c>
      <c r="G45" t="s">
        <v>4132</v>
      </c>
      <c r="I45">
        <v>1</v>
      </c>
      <c r="K45" s="1" t="s">
        <v>4222</v>
      </c>
      <c r="L45" s="1"/>
      <c r="M45" s="1"/>
      <c r="N45" s="1"/>
    </row>
    <row r="46" spans="6:14">
      <c r="F46" t="s">
        <v>4162</v>
      </c>
      <c r="G46" t="s">
        <v>4142</v>
      </c>
      <c r="I46">
        <v>0</v>
      </c>
      <c r="K46" s="1" t="s">
        <v>4121</v>
      </c>
      <c r="L46" s="1" t="s">
        <v>4122</v>
      </c>
      <c r="M46" s="1"/>
      <c r="N46" s="1" t="s">
        <v>4123</v>
      </c>
    </row>
    <row r="47" spans="6:14">
      <c r="F47" t="s">
        <v>4163</v>
      </c>
      <c r="G47" t="s">
        <v>4164</v>
      </c>
      <c r="I47">
        <v>0</v>
      </c>
      <c r="K47" t="s">
        <v>4223</v>
      </c>
      <c r="L47" t="s">
        <v>4142</v>
      </c>
      <c r="N47">
        <v>0</v>
      </c>
    </row>
    <row r="48" spans="6:14">
      <c r="F48" t="s">
        <v>4163</v>
      </c>
      <c r="G48" t="s">
        <v>4132</v>
      </c>
      <c r="I48">
        <v>2</v>
      </c>
      <c r="K48" t="s">
        <v>4224</v>
      </c>
      <c r="L48" t="s">
        <v>4142</v>
      </c>
      <c r="N48">
        <v>0</v>
      </c>
    </row>
    <row r="49" spans="6:14">
      <c r="F49" t="s">
        <v>4165</v>
      </c>
      <c r="G49" t="s">
        <v>4164</v>
      </c>
      <c r="I49">
        <v>0</v>
      </c>
      <c r="K49" t="s">
        <v>4225</v>
      </c>
      <c r="L49" t="s">
        <v>4132</v>
      </c>
      <c r="N49">
        <v>0</v>
      </c>
    </row>
    <row r="50" spans="6:14">
      <c r="F50" t="s">
        <v>4165</v>
      </c>
      <c r="G50" t="s">
        <v>4132</v>
      </c>
      <c r="I50">
        <v>1</v>
      </c>
    </row>
    <row r="51" spans="6:14">
      <c r="F51" t="s">
        <v>4166</v>
      </c>
      <c r="G51" t="s">
        <v>4132</v>
      </c>
      <c r="I51">
        <v>2</v>
      </c>
      <c r="K51" s="1" t="s">
        <v>4226</v>
      </c>
      <c r="L51" s="1"/>
      <c r="M51" s="1"/>
      <c r="N51" s="1"/>
    </row>
    <row r="52" spans="6:14">
      <c r="F52" t="s">
        <v>4167</v>
      </c>
      <c r="G52" t="s">
        <v>4168</v>
      </c>
      <c r="I52">
        <v>2</v>
      </c>
      <c r="K52" s="1" t="s">
        <v>4121</v>
      </c>
      <c r="L52" s="1" t="s">
        <v>4122</v>
      </c>
      <c r="M52" s="1"/>
      <c r="N52" s="1" t="s">
        <v>4123</v>
      </c>
    </row>
    <row r="53" spans="6:14">
      <c r="F53" t="s">
        <v>4167</v>
      </c>
      <c r="G53" t="s">
        <v>4169</v>
      </c>
      <c r="I53">
        <v>0</v>
      </c>
      <c r="K53" t="s">
        <v>4227</v>
      </c>
      <c r="L53" t="s">
        <v>4127</v>
      </c>
      <c r="N53">
        <v>0</v>
      </c>
    </row>
    <row r="54" spans="6:14">
      <c r="F54" t="s">
        <v>4170</v>
      </c>
      <c r="G54" t="s">
        <v>4171</v>
      </c>
      <c r="I54">
        <v>0</v>
      </c>
      <c r="K54" t="s">
        <v>4227</v>
      </c>
      <c r="L54" t="s">
        <v>4228</v>
      </c>
      <c r="N54">
        <v>1</v>
      </c>
    </row>
    <row r="55" spans="6:14">
      <c r="F55" t="s">
        <v>4170</v>
      </c>
      <c r="G55" t="s">
        <v>4172</v>
      </c>
      <c r="I55">
        <v>2</v>
      </c>
      <c r="K55" t="s">
        <v>4227</v>
      </c>
      <c r="L55" t="s">
        <v>4229</v>
      </c>
      <c r="N55">
        <v>0</v>
      </c>
    </row>
    <row r="56" spans="6:14">
      <c r="F56" t="s">
        <v>4173</v>
      </c>
      <c r="G56" t="s">
        <v>4142</v>
      </c>
      <c r="I56">
        <v>1</v>
      </c>
      <c r="K56" t="s">
        <v>4227</v>
      </c>
      <c r="L56" t="s">
        <v>4230</v>
      </c>
      <c r="N56">
        <v>0</v>
      </c>
    </row>
    <row r="57" spans="6:14">
      <c r="K57" t="s">
        <v>4231</v>
      </c>
      <c r="L57" t="s">
        <v>4232</v>
      </c>
      <c r="N57">
        <v>2</v>
      </c>
    </row>
    <row r="58" spans="6:14">
      <c r="F58" s="1" t="s">
        <v>4174</v>
      </c>
      <c r="G58" s="1"/>
      <c r="H58" s="1"/>
      <c r="I58" s="1"/>
    </row>
    <row r="59" spans="6:14">
      <c r="F59" s="1" t="s">
        <v>4121</v>
      </c>
      <c r="G59" s="1" t="s">
        <v>4122</v>
      </c>
      <c r="H59" s="1"/>
      <c r="I59" s="1" t="s">
        <v>4123</v>
      </c>
    </row>
    <row r="60" spans="6:14">
      <c r="F60" t="s">
        <v>4175</v>
      </c>
      <c r="G60" t="s">
        <v>4152</v>
      </c>
      <c r="I60">
        <v>0</v>
      </c>
    </row>
    <row r="61" spans="6:14">
      <c r="F61" t="s">
        <v>4175</v>
      </c>
      <c r="G61" t="s">
        <v>4132</v>
      </c>
      <c r="I61">
        <v>1</v>
      </c>
    </row>
    <row r="62" spans="6:14">
      <c r="F62" t="s">
        <v>4175</v>
      </c>
      <c r="G62" t="s">
        <v>4176</v>
      </c>
      <c r="I62">
        <v>0</v>
      </c>
    </row>
    <row r="63" spans="6:14">
      <c r="F63" t="s">
        <v>4177</v>
      </c>
      <c r="G63" t="s">
        <v>4132</v>
      </c>
      <c r="I63">
        <v>2</v>
      </c>
    </row>
    <row r="64" spans="6:14">
      <c r="F64" t="s">
        <v>4178</v>
      </c>
      <c r="G64" t="s">
        <v>4132</v>
      </c>
      <c r="I64">
        <v>2</v>
      </c>
    </row>
    <row r="65" spans="6:9">
      <c r="F65" t="s">
        <v>4179</v>
      </c>
      <c r="G65" t="s">
        <v>4132</v>
      </c>
      <c r="I65">
        <v>2</v>
      </c>
    </row>
    <row r="66" spans="6:9">
      <c r="F66" t="s">
        <v>4180</v>
      </c>
      <c r="G66" t="s">
        <v>4132</v>
      </c>
      <c r="I66">
        <v>2</v>
      </c>
    </row>
    <row r="67" spans="6:9">
      <c r="F67" t="s">
        <v>4181</v>
      </c>
      <c r="G67" t="s">
        <v>4132</v>
      </c>
      <c r="I67">
        <v>2</v>
      </c>
    </row>
  </sheetData>
  <mergeCells count="115">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F34:I34"/>
    <mergeCell ref="G35:H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103"/>
  <sheetViews>
    <sheetView workbookViewId="0"/>
  </sheetViews>
  <sheetFormatPr defaultRowHeight="15" outlineLevelRow="1"/>
  <sheetData>
    <row r="1" spans="1:3">
      <c r="A1" s="1" t="s">
        <v>4253</v>
      </c>
      <c r="B1" s="1"/>
      <c r="C1" s="1"/>
    </row>
    <row r="2" spans="1:3">
      <c r="A2" s="1" t="s">
        <v>4252</v>
      </c>
      <c r="B2" s="1"/>
      <c r="C2" s="1"/>
    </row>
    <row r="3" spans="1:3">
      <c r="A3" s="1" t="s">
        <v>4239</v>
      </c>
      <c r="B3" s="1"/>
      <c r="C3" s="1" t="s">
        <v>4251</v>
      </c>
    </row>
    <row r="4" spans="1:3">
      <c r="A4" s="1" t="s">
        <v>4235</v>
      </c>
      <c r="B4" s="1" t="s">
        <v>4238</v>
      </c>
      <c r="C4" s="1" t="s">
        <v>4250</v>
      </c>
    </row>
    <row r="5" spans="1:3" hidden="1" outlineLevel="1" collapsed="1">
      <c r="A5" t="s">
        <v>4233</v>
      </c>
      <c r="B5" t="s">
        <v>4236</v>
      </c>
      <c r="C5" t="s">
        <v>4236</v>
      </c>
    </row>
    <row r="6" spans="1:3" hidden="1" outlineLevel="1" collapsed="1">
      <c r="A6" t="s">
        <v>4234</v>
      </c>
      <c r="B6" t="s">
        <v>4237</v>
      </c>
      <c r="C6" t="s">
        <v>4240</v>
      </c>
    </row>
    <row r="7" spans="1:3" hidden="1" outlineLevel="1" collapsed="1">
      <c r="C7" t="s">
        <v>4241</v>
      </c>
    </row>
    <row r="8" spans="1:3" hidden="1" outlineLevel="1" collapsed="1">
      <c r="C8" t="s">
        <v>4237</v>
      </c>
    </row>
    <row r="9" spans="1:3" hidden="1" outlineLevel="1" collapsed="1">
      <c r="C9" t="s">
        <v>4242</v>
      </c>
    </row>
    <row r="10" spans="1:3" hidden="1" outlineLevel="1" collapsed="1">
      <c r="C10" t="s">
        <v>4243</v>
      </c>
    </row>
    <row r="11" spans="1:3" hidden="1" outlineLevel="1" collapsed="1">
      <c r="C11" t="s">
        <v>4244</v>
      </c>
    </row>
    <row r="12" spans="1:3" hidden="1" outlineLevel="1" collapsed="1">
      <c r="C12" t="s">
        <v>4245</v>
      </c>
    </row>
    <row r="13" spans="1:3" hidden="1" outlineLevel="1" collapsed="1">
      <c r="C13" t="s">
        <v>4246</v>
      </c>
    </row>
    <row r="14" spans="1:3" hidden="1" outlineLevel="1" collapsed="1">
      <c r="C14" t="s">
        <v>4247</v>
      </c>
    </row>
    <row r="15" spans="1:3" hidden="1" outlineLevel="1" collapsed="1">
      <c r="C15" t="s">
        <v>4248</v>
      </c>
    </row>
    <row r="16" spans="1:3" hidden="1" outlineLevel="1" collapsed="1">
      <c r="C16" t="s">
        <v>4249</v>
      </c>
    </row>
    <row r="18" spans="1:1">
      <c r="A18" s="1" t="s">
        <v>4260</v>
      </c>
    </row>
    <row r="19" spans="1:1">
      <c r="A19" s="1" t="s">
        <v>4259</v>
      </c>
    </row>
    <row r="20" spans="1:1">
      <c r="A20" s="1" t="s">
        <v>4251</v>
      </c>
    </row>
    <row r="21" spans="1:1">
      <c r="A21" s="1" t="s">
        <v>4258</v>
      </c>
    </row>
    <row r="22" spans="1:1" hidden="1" outlineLevel="1" collapsed="1">
      <c r="A22" t="s">
        <v>4254</v>
      </c>
    </row>
    <row r="23" spans="1:1" hidden="1" outlineLevel="1" collapsed="1">
      <c r="A23" t="s">
        <v>4255</v>
      </c>
    </row>
    <row r="24" spans="1:1" hidden="1" outlineLevel="1" collapsed="1">
      <c r="A24" t="s">
        <v>4244</v>
      </c>
    </row>
    <row r="25" spans="1:1" hidden="1" outlineLevel="1" collapsed="1">
      <c r="A25" t="s">
        <v>4256</v>
      </c>
    </row>
    <row r="26" spans="1:1" hidden="1" outlineLevel="1" collapsed="1">
      <c r="A26" t="s">
        <v>4257</v>
      </c>
    </row>
    <row r="28" spans="1:1">
      <c r="A28" s="1" t="s">
        <v>4264</v>
      </c>
    </row>
    <row r="29" spans="1:1">
      <c r="A29" s="1" t="s">
        <v>4263</v>
      </c>
    </row>
    <row r="30" spans="1:1">
      <c r="A30" s="1" t="s">
        <v>4251</v>
      </c>
    </row>
    <row r="31" spans="1:1">
      <c r="A31" s="1" t="s">
        <v>4262</v>
      </c>
    </row>
    <row r="32" spans="1:1" hidden="1" outlineLevel="1" collapsed="1">
      <c r="A32" t="s">
        <v>4261</v>
      </c>
    </row>
    <row r="33" spans="1:5" hidden="1" outlineLevel="1" collapsed="1">
      <c r="A33" t="s">
        <v>4246</v>
      </c>
    </row>
    <row r="34" spans="1:5" hidden="1" outlineLevel="1" collapsed="1">
      <c r="A34" t="s">
        <v>4246</v>
      </c>
    </row>
    <row r="35" spans="1:5" hidden="1" outlineLevel="1" collapsed="1">
      <c r="A35" t="s">
        <v>4257</v>
      </c>
    </row>
    <row r="37" spans="1:5">
      <c r="A37" s="1" t="s">
        <v>4302</v>
      </c>
      <c r="B37" s="1"/>
      <c r="C37" s="1"/>
      <c r="D37" s="1"/>
      <c r="E37" s="1"/>
    </row>
    <row r="38" spans="1:5">
      <c r="A38" s="1" t="s">
        <v>4301</v>
      </c>
      <c r="B38" s="1"/>
      <c r="C38" s="1"/>
      <c r="D38" s="1"/>
      <c r="E38" s="1"/>
    </row>
    <row r="39" spans="1:5">
      <c r="A39" s="1" t="s">
        <v>4239</v>
      </c>
      <c r="B39" s="1"/>
      <c r="C39" s="1"/>
      <c r="D39" s="1" t="s">
        <v>4251</v>
      </c>
      <c r="E39" s="1" t="s">
        <v>4300</v>
      </c>
    </row>
    <row r="40" spans="1:5">
      <c r="A40" s="1" t="s">
        <v>4266</v>
      </c>
      <c r="B40" s="1" t="s">
        <v>4273</v>
      </c>
      <c r="C40" s="1" t="s">
        <v>4284</v>
      </c>
      <c r="D40" s="1" t="s">
        <v>4296</v>
      </c>
      <c r="E40" s="1" t="s">
        <v>4299</v>
      </c>
    </row>
    <row r="41" spans="1:5" hidden="1" outlineLevel="1" collapsed="1">
      <c r="A41" t="s">
        <v>4265</v>
      </c>
      <c r="B41" t="s">
        <v>4267</v>
      </c>
      <c r="C41" t="s">
        <v>4274</v>
      </c>
      <c r="D41" t="s">
        <v>4267</v>
      </c>
      <c r="E41" t="s">
        <v>4297</v>
      </c>
    </row>
    <row r="42" spans="1:5" hidden="1" outlineLevel="1" collapsed="1">
      <c r="B42" t="s">
        <v>4268</v>
      </c>
      <c r="C42" t="s">
        <v>4275</v>
      </c>
      <c r="D42" t="s">
        <v>4285</v>
      </c>
      <c r="E42" t="s">
        <v>4298</v>
      </c>
    </row>
    <row r="43" spans="1:5" hidden="1" outlineLevel="1" collapsed="1">
      <c r="B43" t="s">
        <v>4269</v>
      </c>
      <c r="C43" t="s">
        <v>4276</v>
      </c>
      <c r="D43" t="s">
        <v>4274</v>
      </c>
      <c r="E43" t="s">
        <v>4265</v>
      </c>
    </row>
    <row r="44" spans="1:5" hidden="1" outlineLevel="1" collapsed="1">
      <c r="B44" t="s">
        <v>4270</v>
      </c>
      <c r="C44" t="s">
        <v>4277</v>
      </c>
      <c r="D44" t="s">
        <v>4275</v>
      </c>
    </row>
    <row r="45" spans="1:5" hidden="1" outlineLevel="1" collapsed="1">
      <c r="B45" t="s">
        <v>4271</v>
      </c>
      <c r="C45" t="s">
        <v>4242</v>
      </c>
      <c r="D45" t="s">
        <v>4286</v>
      </c>
    </row>
    <row r="46" spans="1:5" hidden="1" outlineLevel="1" collapsed="1">
      <c r="B46" t="s">
        <v>4272</v>
      </c>
      <c r="C46" t="s">
        <v>4269</v>
      </c>
      <c r="D46" t="s">
        <v>4287</v>
      </c>
    </row>
    <row r="47" spans="1:5" hidden="1" outlineLevel="1" collapsed="1">
      <c r="C47" t="s">
        <v>4278</v>
      </c>
      <c r="D47" t="s">
        <v>4288</v>
      </c>
    </row>
    <row r="48" spans="1:5" hidden="1" outlineLevel="1" collapsed="1">
      <c r="C48" t="s">
        <v>4279</v>
      </c>
      <c r="D48" t="s">
        <v>4289</v>
      </c>
    </row>
    <row r="49" spans="3:4" hidden="1" outlineLevel="1" collapsed="1">
      <c r="C49" t="s">
        <v>4280</v>
      </c>
      <c r="D49" t="s">
        <v>4261</v>
      </c>
    </row>
    <row r="50" spans="3:4" hidden="1" outlineLevel="1" collapsed="1">
      <c r="C50" t="s">
        <v>4281</v>
      </c>
      <c r="D50" t="s">
        <v>4277</v>
      </c>
    </row>
    <row r="51" spans="3:4" hidden="1" outlineLevel="1" collapsed="1">
      <c r="C51" t="s">
        <v>4246</v>
      </c>
      <c r="D51" t="s">
        <v>4290</v>
      </c>
    </row>
    <row r="52" spans="3:4" hidden="1" outlineLevel="1" collapsed="1">
      <c r="C52" t="s">
        <v>4257</v>
      </c>
      <c r="D52" t="s">
        <v>4270</v>
      </c>
    </row>
    <row r="53" spans="3:4" hidden="1" outlineLevel="1" collapsed="1">
      <c r="C53" t="s">
        <v>4282</v>
      </c>
      <c r="D53" t="s">
        <v>4279</v>
      </c>
    </row>
    <row r="54" spans="3:4" hidden="1" outlineLevel="1" collapsed="1">
      <c r="C54" t="s">
        <v>4283</v>
      </c>
      <c r="D54" t="s">
        <v>4271</v>
      </c>
    </row>
    <row r="55" spans="3:4" hidden="1" outlineLevel="1" collapsed="1">
      <c r="D55" t="s">
        <v>4291</v>
      </c>
    </row>
    <row r="56" spans="3:4" hidden="1" outlineLevel="1" collapsed="1">
      <c r="D56" t="s">
        <v>4281</v>
      </c>
    </row>
    <row r="57" spans="3:4" hidden="1" outlineLevel="1" collapsed="1">
      <c r="D57" t="s">
        <v>4292</v>
      </c>
    </row>
    <row r="58" spans="3:4" hidden="1" outlineLevel="1" collapsed="1">
      <c r="D58" t="s">
        <v>4246</v>
      </c>
    </row>
    <row r="59" spans="3:4" hidden="1" outlineLevel="1" collapsed="1">
      <c r="D59" t="s">
        <v>4246</v>
      </c>
    </row>
    <row r="60" spans="3:4" hidden="1" outlineLevel="1" collapsed="1">
      <c r="D60" t="s">
        <v>4257</v>
      </c>
    </row>
    <row r="61" spans="3:4" hidden="1" outlineLevel="1" collapsed="1">
      <c r="D61" t="s">
        <v>4265</v>
      </c>
    </row>
    <row r="62" spans="3:4" hidden="1" outlineLevel="1" collapsed="1">
      <c r="D62" t="s">
        <v>4293</v>
      </c>
    </row>
    <row r="63" spans="3:4" hidden="1" outlineLevel="1" collapsed="1">
      <c r="D63" t="s">
        <v>4294</v>
      </c>
    </row>
    <row r="64" spans="3:4" hidden="1" outlineLevel="1" collapsed="1">
      <c r="D64" t="s">
        <v>4295</v>
      </c>
    </row>
    <row r="65" spans="1:4" hidden="1" outlineLevel="1" collapsed="1">
      <c r="D65" t="s">
        <v>4283</v>
      </c>
    </row>
    <row r="67" spans="1:4">
      <c r="A67" s="1" t="s">
        <v>4307</v>
      </c>
    </row>
    <row r="68" spans="1:4">
      <c r="A68" s="1" t="s">
        <v>4306</v>
      </c>
    </row>
    <row r="69" spans="1:4">
      <c r="A69" s="1" t="s">
        <v>4251</v>
      </c>
    </row>
    <row r="70" spans="1:4">
      <c r="A70" s="1" t="s">
        <v>4305</v>
      </c>
    </row>
    <row r="71" spans="1:4" hidden="1" outlineLevel="1" collapsed="1">
      <c r="A71" t="s">
        <v>4303</v>
      </c>
    </row>
    <row r="72" spans="1:4" hidden="1" outlineLevel="1" collapsed="1">
      <c r="A72" t="s">
        <v>4261</v>
      </c>
    </row>
    <row r="73" spans="1:4" hidden="1" outlineLevel="1" collapsed="1">
      <c r="A73" t="s">
        <v>4261</v>
      </c>
    </row>
    <row r="74" spans="1:4" hidden="1" outlineLevel="1" collapsed="1">
      <c r="A74" t="s">
        <v>4256</v>
      </c>
    </row>
    <row r="75" spans="1:4" hidden="1" outlineLevel="1" collapsed="1">
      <c r="A75" t="s">
        <v>4246</v>
      </c>
    </row>
    <row r="76" spans="1:4" hidden="1" outlineLevel="1" collapsed="1">
      <c r="A76" t="s">
        <v>4246</v>
      </c>
    </row>
    <row r="77" spans="1:4" hidden="1" outlineLevel="1" collapsed="1">
      <c r="A77" t="s">
        <v>4257</v>
      </c>
    </row>
    <row r="78" spans="1:4" hidden="1" outlineLevel="1" collapsed="1">
      <c r="A78" t="s">
        <v>4257</v>
      </c>
    </row>
    <row r="79" spans="1:4" hidden="1" outlineLevel="1" collapsed="1">
      <c r="A79" t="s">
        <v>4265</v>
      </c>
    </row>
    <row r="80" spans="1:4" hidden="1" outlineLevel="1" collapsed="1">
      <c r="A80" t="s">
        <v>4295</v>
      </c>
    </row>
    <row r="81" spans="1:1" hidden="1" outlineLevel="1" collapsed="1">
      <c r="A81" t="s">
        <v>4304</v>
      </c>
    </row>
    <row r="83" spans="1:1">
      <c r="A83" s="1" t="s">
        <v>4311</v>
      </c>
    </row>
    <row r="84" spans="1:1">
      <c r="A84" s="1" t="s">
        <v>4310</v>
      </c>
    </row>
    <row r="85" spans="1:1">
      <c r="A85" s="1" t="s">
        <v>4251</v>
      </c>
    </row>
    <row r="86" spans="1:1">
      <c r="A86" s="1" t="s">
        <v>4309</v>
      </c>
    </row>
    <row r="87" spans="1:1" hidden="1" outlineLevel="1" collapsed="1">
      <c r="A87" t="s">
        <v>4308</v>
      </c>
    </row>
    <row r="89" spans="1:1">
      <c r="A89" s="1" t="s">
        <v>4323</v>
      </c>
    </row>
    <row r="90" spans="1:1">
      <c r="A90" s="1" t="s">
        <v>4322</v>
      </c>
    </row>
    <row r="91" spans="1:1">
      <c r="A91" s="1" t="s">
        <v>4251</v>
      </c>
    </row>
    <row r="92" spans="1:1">
      <c r="A92" s="1" t="s">
        <v>4321</v>
      </c>
    </row>
    <row r="93" spans="1:1" hidden="1" outlineLevel="1" collapsed="1">
      <c r="A93" t="s">
        <v>4312</v>
      </c>
    </row>
    <row r="94" spans="1:1" hidden="1" outlineLevel="1" collapsed="1">
      <c r="A94" t="s">
        <v>4313</v>
      </c>
    </row>
    <row r="95" spans="1:1" hidden="1" outlineLevel="1" collapsed="1">
      <c r="A95" t="s">
        <v>4314</v>
      </c>
    </row>
    <row r="96" spans="1:1" hidden="1" outlineLevel="1" collapsed="1">
      <c r="A96" t="s">
        <v>4315</v>
      </c>
    </row>
    <row r="97" spans="1:1" hidden="1" outlineLevel="1" collapsed="1">
      <c r="A97" t="s">
        <v>4256</v>
      </c>
    </row>
    <row r="98" spans="1:1" hidden="1" outlineLevel="1" collapsed="1">
      <c r="A98" t="s">
        <v>4246</v>
      </c>
    </row>
    <row r="99" spans="1:1" hidden="1" outlineLevel="1" collapsed="1">
      <c r="A99" t="s">
        <v>4316</v>
      </c>
    </row>
    <row r="100" spans="1:1" hidden="1" outlineLevel="1" collapsed="1">
      <c r="A100" t="s">
        <v>4317</v>
      </c>
    </row>
    <row r="101" spans="1:1" hidden="1" outlineLevel="1" collapsed="1">
      <c r="A101" t="s">
        <v>4318</v>
      </c>
    </row>
    <row r="102" spans="1:1" hidden="1" outlineLevel="1" collapsed="1">
      <c r="A102" t="s">
        <v>4319</v>
      </c>
    </row>
    <row r="103" spans="1:1" hidden="1" outlineLevel="1" collapsed="1">
      <c r="A103" t="s">
        <v>4320</v>
      </c>
    </row>
  </sheetData>
  <mergeCells count="6">
    <mergeCell ref="A3:B3"/>
    <mergeCell ref="A2:C2"/>
    <mergeCell ref="A1:C1"/>
    <mergeCell ref="A39:C39"/>
    <mergeCell ref="A38:E38"/>
    <mergeCell ref="A37:E3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4324</v>
      </c>
      <c r="B1" s="1"/>
      <c r="C1" s="1"/>
      <c r="D1" s="1"/>
      <c r="E1" s="1"/>
      <c r="F1" s="1"/>
      <c r="G1" s="1"/>
    </row>
    <row r="2" spans="1:7">
      <c r="A2" s="1" t="s">
        <v>4325</v>
      </c>
      <c r="B2" s="1" t="s">
        <v>4326</v>
      </c>
      <c r="C2" s="1" t="s">
        <v>4328</v>
      </c>
      <c r="D2" s="1" t="s">
        <v>4327</v>
      </c>
      <c r="E2" s="1" t="s">
        <v>4329</v>
      </c>
      <c r="F2" s="1" t="s">
        <v>4330</v>
      </c>
      <c r="G2" s="1" t="s">
        <v>4331</v>
      </c>
    </row>
    <row r="3" spans="1:7">
      <c r="A3">
        <v>833</v>
      </c>
      <c r="B3">
        <v>833</v>
      </c>
      <c r="C3" t="s">
        <v>4333</v>
      </c>
      <c r="D3" s="7" t="s">
        <v>4332</v>
      </c>
      <c r="E3" s="7" t="s">
        <v>4334</v>
      </c>
      <c r="F3" t="s">
        <v>4335</v>
      </c>
      <c r="G3" t="s">
        <v>4336</v>
      </c>
    </row>
    <row r="4" spans="1:7">
      <c r="A4">
        <v>947</v>
      </c>
      <c r="B4">
        <v>947</v>
      </c>
      <c r="C4" t="s">
        <v>4333</v>
      </c>
      <c r="D4" s="7" t="s">
        <v>4334</v>
      </c>
      <c r="E4" s="7" t="s">
        <v>4337</v>
      </c>
      <c r="F4" t="s">
        <v>4335</v>
      </c>
      <c r="G4" t="s">
        <v>4338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9"/>
  <sheetViews>
    <sheetView workbookViewId="0"/>
  </sheetViews>
  <sheetFormatPr defaultRowHeight="15"/>
  <sheetData>
    <row r="1" spans="1:26">
      <c r="I1" s="1" t="s">
        <v>4386</v>
      </c>
      <c r="J1" s="1"/>
      <c r="K1" s="1"/>
      <c r="L1" s="1"/>
      <c r="M1" s="1"/>
      <c r="N1" s="1"/>
      <c r="O1" s="1"/>
      <c r="P1" s="1"/>
      <c r="Q1" s="1" t="s">
        <v>4387</v>
      </c>
      <c r="R1" s="1"/>
      <c r="S1" s="1"/>
      <c r="T1" s="1"/>
      <c r="U1" s="1"/>
      <c r="V1" s="1"/>
      <c r="W1" s="1"/>
      <c r="X1" s="1"/>
      <c r="Y1" s="1" t="s">
        <v>4388</v>
      </c>
      <c r="Z1" s="1"/>
    </row>
    <row r="2" spans="1:26">
      <c r="I2" s="5" t="s">
        <v>4373</v>
      </c>
      <c r="J2" s="5" t="s">
        <v>4389</v>
      </c>
      <c r="K2" s="5" t="s">
        <v>4390</v>
      </c>
      <c r="L2" s="5" t="s">
        <v>4374</v>
      </c>
      <c r="M2" s="5" t="s">
        <v>4340</v>
      </c>
      <c r="N2" s="5" t="s">
        <v>4391</v>
      </c>
      <c r="O2" s="5" t="s">
        <v>4392</v>
      </c>
      <c r="P2" s="5" t="s">
        <v>4393</v>
      </c>
      <c r="Q2" s="5" t="s">
        <v>4394</v>
      </c>
      <c r="R2" s="5" t="s">
        <v>4395</v>
      </c>
      <c r="S2" s="5" t="s">
        <v>4396</v>
      </c>
      <c r="T2" s="5" t="s">
        <v>4397</v>
      </c>
      <c r="U2" s="5" t="s">
        <v>4398</v>
      </c>
      <c r="V2" s="5" t="s">
        <v>4399</v>
      </c>
      <c r="W2" s="5" t="s">
        <v>4400</v>
      </c>
      <c r="X2" s="5" t="s">
        <v>4401</v>
      </c>
      <c r="Y2" s="5" t="s">
        <v>4378</v>
      </c>
      <c r="Z2" s="5" t="s">
        <v>4379</v>
      </c>
    </row>
    <row r="3" spans="1:26">
      <c r="A3" s="1" t="s">
        <v>4339</v>
      </c>
      <c r="B3" s="1"/>
      <c r="C3" s="1"/>
      <c r="D3" s="1"/>
      <c r="E3" s="1"/>
      <c r="I3" t="s">
        <v>4402</v>
      </c>
      <c r="J3" t="s">
        <v>4498</v>
      </c>
      <c r="K3" t="s">
        <v>4499</v>
      </c>
      <c r="L3" t="s">
        <v>4382</v>
      </c>
      <c r="M3" t="s">
        <v>4351</v>
      </c>
      <c r="N3">
        <v>966</v>
      </c>
      <c r="O3" t="s">
        <v>4545</v>
      </c>
      <c r="P3" t="s">
        <v>4546</v>
      </c>
      <c r="Y3">
        <v>1</v>
      </c>
      <c r="Z3">
        <v>1</v>
      </c>
    </row>
    <row r="4" spans="1:26">
      <c r="A4" s="8" t="s">
        <v>4340</v>
      </c>
      <c r="B4" s="8" t="s">
        <v>4325</v>
      </c>
      <c r="C4" s="8" t="s">
        <v>4326</v>
      </c>
      <c r="D4" s="8" t="s">
        <v>4341</v>
      </c>
      <c r="E4" s="8" t="s">
        <v>4342</v>
      </c>
      <c r="I4" t="s">
        <v>4403</v>
      </c>
      <c r="J4" t="s">
        <v>4498</v>
      </c>
      <c r="K4" t="s">
        <v>4500</v>
      </c>
      <c r="L4" t="s">
        <v>4382</v>
      </c>
      <c r="M4" t="s">
        <v>4351</v>
      </c>
      <c r="N4">
        <v>966</v>
      </c>
      <c r="O4" t="s">
        <v>4545</v>
      </c>
      <c r="P4" t="s">
        <v>4546</v>
      </c>
      <c r="Y4">
        <v>1</v>
      </c>
      <c r="Z4">
        <v>1</v>
      </c>
    </row>
    <row r="5" spans="1:26">
      <c r="A5" t="s">
        <v>4343</v>
      </c>
      <c r="B5">
        <v>34</v>
      </c>
      <c r="C5">
        <v>141</v>
      </c>
      <c r="D5">
        <v>107</v>
      </c>
      <c r="E5" t="s">
        <v>4352</v>
      </c>
      <c r="I5" t="s">
        <v>4361</v>
      </c>
      <c r="J5" t="s">
        <v>4498</v>
      </c>
      <c r="K5" t="s">
        <v>4501</v>
      </c>
      <c r="L5" t="s">
        <v>4382</v>
      </c>
      <c r="M5" t="s">
        <v>4351</v>
      </c>
      <c r="N5">
        <v>965</v>
      </c>
      <c r="O5" t="s">
        <v>4545</v>
      </c>
      <c r="P5" t="s">
        <v>4547</v>
      </c>
      <c r="Q5" t="s">
        <v>4551</v>
      </c>
      <c r="R5" t="s">
        <v>4553</v>
      </c>
      <c r="S5" t="s">
        <v>4556</v>
      </c>
      <c r="T5">
        <v>2.5</v>
      </c>
      <c r="U5" t="s">
        <v>4558</v>
      </c>
      <c r="V5" t="s">
        <v>4561</v>
      </c>
      <c r="W5">
        <v>2001</v>
      </c>
      <c r="X5">
        <f>HYPERLINK("http://www.pdbbind.org.cn/quickpdb.asp?quickpdb=1HE8","1HE8")</f>
        <v>0</v>
      </c>
      <c r="Y5">
        <v>1</v>
      </c>
      <c r="Z5">
        <v>1</v>
      </c>
    </row>
    <row r="6" spans="1:26">
      <c r="A6" t="s">
        <v>4344</v>
      </c>
      <c r="B6">
        <v>217</v>
      </c>
      <c r="C6">
        <v>309</v>
      </c>
      <c r="D6">
        <v>92</v>
      </c>
      <c r="E6" t="s">
        <v>4352</v>
      </c>
      <c r="I6" t="s">
        <v>4404</v>
      </c>
      <c r="J6" t="s">
        <v>4498</v>
      </c>
      <c r="K6" t="s">
        <v>4502</v>
      </c>
      <c r="L6" t="s">
        <v>4382</v>
      </c>
      <c r="M6" t="s">
        <v>4351</v>
      </c>
      <c r="N6">
        <v>966</v>
      </c>
      <c r="O6" t="s">
        <v>4545</v>
      </c>
      <c r="P6" t="s">
        <v>4547</v>
      </c>
      <c r="Q6" t="s">
        <v>4552</v>
      </c>
      <c r="R6" t="s">
        <v>4554</v>
      </c>
      <c r="S6" t="s">
        <v>4556</v>
      </c>
      <c r="T6">
        <v>0.25</v>
      </c>
      <c r="U6" t="s">
        <v>4558</v>
      </c>
      <c r="V6" t="s">
        <v>4562</v>
      </c>
      <c r="W6">
        <v>2005</v>
      </c>
      <c r="X6">
        <f>HYPERLINK("http://www.pdbbind.org.cn/quickpdb.asp?quickpdb=2A4Z","2A4Z")</f>
        <v>0</v>
      </c>
      <c r="Y6">
        <v>1</v>
      </c>
      <c r="Z6">
        <v>1</v>
      </c>
    </row>
    <row r="7" spans="1:26">
      <c r="A7" t="s">
        <v>4345</v>
      </c>
      <c r="B7">
        <v>357</v>
      </c>
      <c r="C7">
        <v>521</v>
      </c>
      <c r="D7">
        <v>164</v>
      </c>
      <c r="E7" t="s">
        <v>4352</v>
      </c>
      <c r="I7" t="s">
        <v>4405</v>
      </c>
      <c r="J7" t="s">
        <v>4498</v>
      </c>
      <c r="K7" t="s">
        <v>4503</v>
      </c>
      <c r="L7" t="s">
        <v>4382</v>
      </c>
      <c r="M7" t="s">
        <v>4351</v>
      </c>
      <c r="N7">
        <v>966</v>
      </c>
      <c r="O7" t="s">
        <v>4545</v>
      </c>
      <c r="P7" t="s">
        <v>4547</v>
      </c>
      <c r="Q7" t="s">
        <v>4552</v>
      </c>
      <c r="R7" t="s">
        <v>4554</v>
      </c>
      <c r="S7" t="s">
        <v>4556</v>
      </c>
      <c r="T7">
        <v>0.008</v>
      </c>
      <c r="U7" t="s">
        <v>4558</v>
      </c>
      <c r="V7" t="s">
        <v>4563</v>
      </c>
      <c r="W7">
        <v>2005</v>
      </c>
      <c r="X7">
        <f>HYPERLINK("http://www.pdbbind.org.cn/quickpdb.asp?quickpdb=2A5U","2A5U")</f>
        <v>0</v>
      </c>
      <c r="Y7">
        <v>1</v>
      </c>
      <c r="Z7">
        <v>1</v>
      </c>
    </row>
    <row r="8" spans="1:26">
      <c r="A8" t="s">
        <v>4346</v>
      </c>
      <c r="B8">
        <v>541</v>
      </c>
      <c r="C8">
        <v>723</v>
      </c>
      <c r="D8">
        <v>182</v>
      </c>
      <c r="E8" t="s">
        <v>4352</v>
      </c>
      <c r="I8" t="s">
        <v>4406</v>
      </c>
      <c r="J8" t="s">
        <v>4498</v>
      </c>
      <c r="K8" t="s">
        <v>4504</v>
      </c>
      <c r="L8" t="s">
        <v>4382</v>
      </c>
      <c r="M8" t="s">
        <v>4351</v>
      </c>
      <c r="N8">
        <v>966</v>
      </c>
      <c r="O8" t="s">
        <v>4545</v>
      </c>
      <c r="P8" t="s">
        <v>4547</v>
      </c>
      <c r="Q8" t="s">
        <v>4552</v>
      </c>
      <c r="R8" t="s">
        <v>4554</v>
      </c>
      <c r="S8" t="s">
        <v>4556</v>
      </c>
      <c r="T8">
        <v>17</v>
      </c>
      <c r="U8" t="s">
        <v>4558</v>
      </c>
      <c r="V8" t="s">
        <v>4564</v>
      </c>
      <c r="W8">
        <v>2006</v>
      </c>
      <c r="X8">
        <f>HYPERLINK("http://www.pdbbind.org.cn/quickpdb.asp?quickpdb=2CHW","2CHW")</f>
        <v>0</v>
      </c>
      <c r="Y8">
        <v>1</v>
      </c>
      <c r="Z8">
        <v>1</v>
      </c>
    </row>
    <row r="9" spans="1:26">
      <c r="A9" t="s">
        <v>4347</v>
      </c>
      <c r="B9">
        <v>828</v>
      </c>
      <c r="C9">
        <v>1073</v>
      </c>
      <c r="D9">
        <v>245</v>
      </c>
      <c r="E9" t="s">
        <v>4352</v>
      </c>
      <c r="I9" t="s">
        <v>4407</v>
      </c>
      <c r="J9" t="s">
        <v>4498</v>
      </c>
      <c r="K9" t="s">
        <v>4505</v>
      </c>
      <c r="L9" t="s">
        <v>4382</v>
      </c>
      <c r="M9" t="s">
        <v>4351</v>
      </c>
      <c r="N9">
        <v>966</v>
      </c>
      <c r="O9" t="s">
        <v>4545</v>
      </c>
      <c r="P9" t="s">
        <v>4547</v>
      </c>
      <c r="Q9" t="s">
        <v>4552</v>
      </c>
      <c r="R9" t="s">
        <v>4554</v>
      </c>
      <c r="S9" t="s">
        <v>4556</v>
      </c>
      <c r="T9">
        <v>18</v>
      </c>
      <c r="U9" t="s">
        <v>4559</v>
      </c>
      <c r="V9" t="s">
        <v>4565</v>
      </c>
      <c r="W9">
        <v>2006</v>
      </c>
      <c r="X9">
        <f>HYPERLINK("http://www.pdbbind.org.cn/quickpdb.asp?quickpdb=2CHX","2CHX")</f>
        <v>0</v>
      </c>
      <c r="Y9">
        <v>1</v>
      </c>
      <c r="Z9">
        <v>1</v>
      </c>
    </row>
    <row r="10" spans="1:26">
      <c r="A10" t="s">
        <v>4348</v>
      </c>
      <c r="B10">
        <v>827</v>
      </c>
      <c r="C10">
        <v>1044</v>
      </c>
      <c r="D10">
        <v>217</v>
      </c>
      <c r="E10" t="s">
        <v>4353</v>
      </c>
      <c r="I10" t="s">
        <v>4408</v>
      </c>
      <c r="J10" t="s">
        <v>4498</v>
      </c>
      <c r="K10" t="s">
        <v>4504</v>
      </c>
      <c r="L10" t="s">
        <v>4382</v>
      </c>
      <c r="M10" t="s">
        <v>4351</v>
      </c>
      <c r="N10">
        <v>966</v>
      </c>
      <c r="O10" t="s">
        <v>4545</v>
      </c>
      <c r="P10" t="s">
        <v>4547</v>
      </c>
      <c r="Q10" t="s">
        <v>4552</v>
      </c>
      <c r="R10" t="s">
        <v>4554</v>
      </c>
      <c r="S10" t="s">
        <v>4556</v>
      </c>
      <c r="T10">
        <v>16</v>
      </c>
      <c r="U10" t="s">
        <v>4559</v>
      </c>
      <c r="V10" t="s">
        <v>4566</v>
      </c>
      <c r="W10">
        <v>2006</v>
      </c>
      <c r="X10">
        <f>HYPERLINK("http://www.pdbbind.org.cn/quickpdb.asp?quickpdb=2CHZ","2CHZ")</f>
        <v>0</v>
      </c>
      <c r="Y10">
        <v>1</v>
      </c>
      <c r="Z10">
        <v>1</v>
      </c>
    </row>
    <row r="11" spans="1:26">
      <c r="A11" t="s">
        <v>4349</v>
      </c>
      <c r="B11">
        <v>543</v>
      </c>
      <c r="C11">
        <v>733</v>
      </c>
      <c r="D11">
        <v>190</v>
      </c>
      <c r="E11" t="s">
        <v>4353</v>
      </c>
      <c r="I11" t="s">
        <v>4409</v>
      </c>
      <c r="J11" t="s">
        <v>4498</v>
      </c>
      <c r="K11" t="s">
        <v>4505</v>
      </c>
      <c r="L11" t="s">
        <v>4382</v>
      </c>
      <c r="M11" t="s">
        <v>4351</v>
      </c>
      <c r="N11">
        <v>966</v>
      </c>
      <c r="O11" t="s">
        <v>4545</v>
      </c>
      <c r="P11" t="s">
        <v>4548</v>
      </c>
      <c r="Y11">
        <v>1</v>
      </c>
      <c r="Z11">
        <v>1</v>
      </c>
    </row>
    <row r="12" spans="1:26">
      <c r="A12" t="s">
        <v>4350</v>
      </c>
      <c r="B12">
        <v>377</v>
      </c>
      <c r="C12">
        <v>519</v>
      </c>
      <c r="D12">
        <v>142</v>
      </c>
      <c r="E12" t="s">
        <v>4353</v>
      </c>
      <c r="I12" t="s">
        <v>4410</v>
      </c>
      <c r="J12" t="s">
        <v>4498</v>
      </c>
      <c r="K12" t="s">
        <v>4506</v>
      </c>
      <c r="L12" t="s">
        <v>4382</v>
      </c>
      <c r="M12" t="s">
        <v>4351</v>
      </c>
      <c r="N12">
        <v>966</v>
      </c>
      <c r="O12" t="s">
        <v>4545</v>
      </c>
      <c r="P12" t="s">
        <v>4548</v>
      </c>
      <c r="Q12" t="s">
        <v>4552</v>
      </c>
      <c r="R12" t="s">
        <v>4554</v>
      </c>
      <c r="S12" t="s">
        <v>4556</v>
      </c>
      <c r="T12">
        <v>0.036</v>
      </c>
      <c r="U12" t="s">
        <v>4558</v>
      </c>
      <c r="V12" t="s">
        <v>4567</v>
      </c>
      <c r="W12">
        <v>2011</v>
      </c>
      <c r="X12">
        <f>HYPERLINK("http://www.pdbbind.org.cn/quickpdb.asp?quickpdb=3APC","3APC")</f>
        <v>0</v>
      </c>
      <c r="Y12">
        <v>1</v>
      </c>
      <c r="Z12">
        <v>1</v>
      </c>
    </row>
    <row r="13" spans="1:26">
      <c r="A13" t="s">
        <v>4351</v>
      </c>
      <c r="B13">
        <v>203</v>
      </c>
      <c r="C13">
        <v>312</v>
      </c>
      <c r="D13">
        <v>109</v>
      </c>
      <c r="E13" t="s">
        <v>4353</v>
      </c>
      <c r="I13" t="s">
        <v>4411</v>
      </c>
      <c r="J13" t="s">
        <v>4498</v>
      </c>
      <c r="K13" t="s">
        <v>4507</v>
      </c>
      <c r="L13" t="s">
        <v>4382</v>
      </c>
      <c r="M13" t="s">
        <v>4351</v>
      </c>
      <c r="N13">
        <v>966</v>
      </c>
      <c r="O13" t="s">
        <v>4545</v>
      </c>
      <c r="P13" t="s">
        <v>4548</v>
      </c>
      <c r="Y13">
        <v>1</v>
      </c>
      <c r="Z13">
        <v>1</v>
      </c>
    </row>
    <row r="14" spans="1:26">
      <c r="I14" t="s">
        <v>4412</v>
      </c>
      <c r="J14" t="s">
        <v>4498</v>
      </c>
      <c r="K14" t="s">
        <v>4508</v>
      </c>
      <c r="L14" t="s">
        <v>4382</v>
      </c>
      <c r="M14" t="s">
        <v>4351</v>
      </c>
      <c r="N14">
        <v>966</v>
      </c>
      <c r="O14" t="s">
        <v>4545</v>
      </c>
      <c r="P14" t="s">
        <v>4548</v>
      </c>
      <c r="Y14">
        <v>1</v>
      </c>
      <c r="Z14">
        <v>1</v>
      </c>
    </row>
    <row r="15" spans="1:26">
      <c r="A15" s="1" t="s">
        <v>4354</v>
      </c>
      <c r="B15" s="1"/>
      <c r="C15" s="1"/>
      <c r="D15" s="1"/>
      <c r="E15" s="1"/>
      <c r="I15" t="s">
        <v>4413</v>
      </c>
      <c r="J15" t="s">
        <v>4498</v>
      </c>
      <c r="K15" t="s">
        <v>4509</v>
      </c>
      <c r="L15" t="s">
        <v>4382</v>
      </c>
      <c r="M15" t="s">
        <v>4351</v>
      </c>
      <c r="N15">
        <v>966</v>
      </c>
      <c r="O15" t="s">
        <v>4545</v>
      </c>
      <c r="P15" t="s">
        <v>4548</v>
      </c>
      <c r="Y15">
        <v>1</v>
      </c>
      <c r="Z15">
        <v>1</v>
      </c>
    </row>
    <row r="16" spans="1:26">
      <c r="A16" s="8" t="s">
        <v>4355</v>
      </c>
      <c r="B16" s="8" t="s">
        <v>4356</v>
      </c>
      <c r="C16" s="8" t="s">
        <v>4357</v>
      </c>
      <c r="D16" s="8" t="s">
        <v>4358</v>
      </c>
      <c r="E16" s="8" t="s">
        <v>4359</v>
      </c>
      <c r="I16" t="s">
        <v>4414</v>
      </c>
      <c r="J16" t="s">
        <v>4498</v>
      </c>
      <c r="K16" t="s">
        <v>4510</v>
      </c>
      <c r="L16" t="s">
        <v>4382</v>
      </c>
      <c r="M16" t="s">
        <v>4351</v>
      </c>
      <c r="N16">
        <v>966</v>
      </c>
      <c r="O16" t="s">
        <v>4545</v>
      </c>
      <c r="P16" t="s">
        <v>4548</v>
      </c>
      <c r="Q16" t="s">
        <v>4552</v>
      </c>
      <c r="R16" t="s">
        <v>4554</v>
      </c>
      <c r="S16" t="s">
        <v>4556</v>
      </c>
      <c r="T16">
        <v>0.039</v>
      </c>
      <c r="U16" t="s">
        <v>4558</v>
      </c>
      <c r="V16" t="s">
        <v>4568</v>
      </c>
      <c r="W16">
        <v>2008</v>
      </c>
      <c r="X16">
        <f>HYPERLINK("http://www.pdbbind.org.cn/quickpdb.asp?quickpdb=3CST","3CST")</f>
        <v>0</v>
      </c>
      <c r="Y16">
        <v>1</v>
      </c>
      <c r="Z16">
        <v>1</v>
      </c>
    </row>
    <row r="17" spans="1:26">
      <c r="A17" t="s">
        <v>4360</v>
      </c>
      <c r="B17" t="s">
        <v>4363</v>
      </c>
      <c r="C17" t="s">
        <v>4369</v>
      </c>
      <c r="D17">
        <v>1</v>
      </c>
      <c r="E17">
        <v>1</v>
      </c>
      <c r="I17" t="s">
        <v>4415</v>
      </c>
      <c r="J17" t="s">
        <v>4498</v>
      </c>
      <c r="K17" t="s">
        <v>4509</v>
      </c>
      <c r="L17" t="s">
        <v>4382</v>
      </c>
      <c r="M17" t="s">
        <v>4351</v>
      </c>
      <c r="N17">
        <v>960</v>
      </c>
      <c r="O17" t="s">
        <v>4545</v>
      </c>
      <c r="P17" t="s">
        <v>4548</v>
      </c>
      <c r="Q17" t="s">
        <v>4552</v>
      </c>
      <c r="R17" t="s">
        <v>4554</v>
      </c>
      <c r="S17" t="s">
        <v>4556</v>
      </c>
      <c r="T17">
        <v>75</v>
      </c>
      <c r="U17" t="s">
        <v>4559</v>
      </c>
      <c r="V17" t="s">
        <v>4569</v>
      </c>
      <c r="W17">
        <v>2008</v>
      </c>
      <c r="X17">
        <f>HYPERLINK("http://www.pdbbind.org.cn/quickpdb.asp?quickpdb=3DBS","3DBS")</f>
        <v>0</v>
      </c>
      <c r="Y17">
        <v>1</v>
      </c>
      <c r="Z17">
        <v>1</v>
      </c>
    </row>
    <row r="18" spans="1:26">
      <c r="A18" t="s">
        <v>4361</v>
      </c>
      <c r="B18" t="s">
        <v>4364</v>
      </c>
      <c r="C18" t="s">
        <v>4364</v>
      </c>
      <c r="D18">
        <v>1</v>
      </c>
      <c r="E18">
        <v>1</v>
      </c>
      <c r="I18" t="s">
        <v>4416</v>
      </c>
      <c r="J18" t="s">
        <v>4498</v>
      </c>
      <c r="K18" t="s">
        <v>4511</v>
      </c>
      <c r="L18" t="s">
        <v>4382</v>
      </c>
      <c r="M18" t="s">
        <v>4351</v>
      </c>
      <c r="N18">
        <v>966</v>
      </c>
      <c r="O18" t="s">
        <v>4545</v>
      </c>
      <c r="P18" t="s">
        <v>4548</v>
      </c>
      <c r="Q18" t="s">
        <v>4552</v>
      </c>
      <c r="R18" t="s">
        <v>4554</v>
      </c>
      <c r="S18" t="s">
        <v>4556</v>
      </c>
      <c r="T18">
        <v>1.66</v>
      </c>
      <c r="U18" t="s">
        <v>4558</v>
      </c>
      <c r="V18" t="s">
        <v>4570</v>
      </c>
      <c r="W18">
        <v>2008</v>
      </c>
      <c r="X18">
        <f>HYPERLINK("http://www.pdbbind.org.cn/quickpdb.asp?quickpdb=3DPD","3DPD")</f>
        <v>0</v>
      </c>
      <c r="Y18">
        <v>1</v>
      </c>
      <c r="Z18">
        <v>1</v>
      </c>
    </row>
    <row r="19" spans="1:26">
      <c r="A19" t="s">
        <v>4362</v>
      </c>
      <c r="B19" t="s">
        <v>4365</v>
      </c>
      <c r="C19" t="s">
        <v>4365</v>
      </c>
      <c r="D19">
        <v>1</v>
      </c>
      <c r="E19">
        <v>1</v>
      </c>
      <c r="I19" t="s">
        <v>4417</v>
      </c>
      <c r="J19" t="s">
        <v>4498</v>
      </c>
      <c r="K19" t="s">
        <v>4500</v>
      </c>
      <c r="L19" t="s">
        <v>4382</v>
      </c>
      <c r="M19" t="s">
        <v>4351</v>
      </c>
      <c r="N19">
        <v>959</v>
      </c>
      <c r="O19" t="s">
        <v>4545</v>
      </c>
      <c r="P19" t="s">
        <v>4548</v>
      </c>
      <c r="Y19">
        <v>1</v>
      </c>
      <c r="Z19">
        <v>1</v>
      </c>
    </row>
    <row r="20" spans="1:26">
      <c r="A20" t="s">
        <v>4361</v>
      </c>
      <c r="B20" t="s">
        <v>4366</v>
      </c>
      <c r="C20" t="s">
        <v>4366</v>
      </c>
      <c r="D20">
        <v>1</v>
      </c>
      <c r="E20">
        <v>1</v>
      </c>
      <c r="I20" t="s">
        <v>4418</v>
      </c>
      <c r="J20" t="s">
        <v>4498</v>
      </c>
      <c r="K20" t="s">
        <v>4509</v>
      </c>
      <c r="L20" t="s">
        <v>4382</v>
      </c>
      <c r="M20" t="s">
        <v>4351</v>
      </c>
      <c r="N20">
        <v>966</v>
      </c>
      <c r="O20" t="s">
        <v>4545</v>
      </c>
      <c r="P20" t="s">
        <v>4548</v>
      </c>
      <c r="Y20">
        <v>1</v>
      </c>
      <c r="Z20">
        <v>1</v>
      </c>
    </row>
    <row r="21" spans="1:26">
      <c r="A21" t="s">
        <v>4360</v>
      </c>
      <c r="B21" t="s">
        <v>4367</v>
      </c>
      <c r="C21" t="s">
        <v>4370</v>
      </c>
      <c r="D21">
        <v>1</v>
      </c>
      <c r="E21">
        <v>1</v>
      </c>
      <c r="I21" t="s">
        <v>4419</v>
      </c>
      <c r="J21" t="s">
        <v>4498</v>
      </c>
      <c r="K21" t="s">
        <v>4503</v>
      </c>
      <c r="L21" t="s">
        <v>4382</v>
      </c>
      <c r="M21" t="s">
        <v>4351</v>
      </c>
      <c r="N21">
        <v>966</v>
      </c>
      <c r="O21" t="s">
        <v>4545</v>
      </c>
      <c r="P21" t="s">
        <v>4548</v>
      </c>
      <c r="Q21" t="s">
        <v>4552</v>
      </c>
      <c r="R21" t="s">
        <v>4555</v>
      </c>
      <c r="S21" t="s">
        <v>4556</v>
      </c>
      <c r="T21">
        <v>60</v>
      </c>
      <c r="U21" t="s">
        <v>4560</v>
      </c>
      <c r="V21" t="s">
        <v>4571</v>
      </c>
      <c r="W21">
        <v>2010</v>
      </c>
      <c r="X21">
        <f>HYPERLINK("http://www.pdbbind.org.cn/quickpdb.asp?quickpdb=3L08","3L08")</f>
        <v>0</v>
      </c>
      <c r="Y21">
        <v>1</v>
      </c>
      <c r="Z21">
        <v>1</v>
      </c>
    </row>
    <row r="22" spans="1:26">
      <c r="A22" t="s">
        <v>4360</v>
      </c>
      <c r="B22" t="s">
        <v>4368</v>
      </c>
      <c r="C22" t="s">
        <v>4371</v>
      </c>
      <c r="D22">
        <v>1</v>
      </c>
      <c r="E22">
        <v>1</v>
      </c>
      <c r="I22" t="s">
        <v>4420</v>
      </c>
      <c r="J22" t="s">
        <v>4498</v>
      </c>
      <c r="K22" t="s">
        <v>4501</v>
      </c>
      <c r="L22" t="s">
        <v>4382</v>
      </c>
      <c r="M22" t="s">
        <v>4351</v>
      </c>
      <c r="N22">
        <v>960</v>
      </c>
      <c r="O22" t="s">
        <v>4545</v>
      </c>
      <c r="P22" t="s">
        <v>4548</v>
      </c>
      <c r="Q22" t="s">
        <v>4552</v>
      </c>
      <c r="R22" t="s">
        <v>4554</v>
      </c>
      <c r="S22" t="s">
        <v>4556</v>
      </c>
      <c r="T22">
        <v>15</v>
      </c>
      <c r="U22" t="s">
        <v>4559</v>
      </c>
      <c r="V22" t="s">
        <v>4572</v>
      </c>
      <c r="W22">
        <v>2010</v>
      </c>
      <c r="X22">
        <f>HYPERLINK("http://www.pdbbind.org.cn/quickpdb.asp?quickpdb=3L13","3L13")</f>
        <v>0</v>
      </c>
      <c r="Y22">
        <v>1</v>
      </c>
      <c r="Z22">
        <v>1</v>
      </c>
    </row>
    <row r="23" spans="1:26">
      <c r="I23" t="s">
        <v>4421</v>
      </c>
      <c r="J23" t="s">
        <v>4498</v>
      </c>
      <c r="K23" t="s">
        <v>4502</v>
      </c>
      <c r="L23" t="s">
        <v>4382</v>
      </c>
      <c r="M23" t="s">
        <v>4351</v>
      </c>
      <c r="N23">
        <v>966</v>
      </c>
      <c r="O23" t="s">
        <v>4545</v>
      </c>
      <c r="P23" t="s">
        <v>4548</v>
      </c>
      <c r="Q23" t="s">
        <v>4552</v>
      </c>
      <c r="R23" t="s">
        <v>4554</v>
      </c>
      <c r="S23" t="s">
        <v>4556</v>
      </c>
      <c r="T23">
        <v>33</v>
      </c>
      <c r="U23" t="s">
        <v>4559</v>
      </c>
      <c r="V23" t="s">
        <v>4573</v>
      </c>
      <c r="W23">
        <v>2010</v>
      </c>
      <c r="X23">
        <f>HYPERLINK("http://www.pdbbind.org.cn/quickpdb.asp?quickpdb=3L16","3L16")</f>
        <v>0</v>
      </c>
      <c r="Y23">
        <v>1</v>
      </c>
      <c r="Z23">
        <v>1</v>
      </c>
    </row>
    <row r="24" spans="1:26">
      <c r="A24" s="1" t="s">
        <v>4372</v>
      </c>
      <c r="B24" s="1"/>
      <c r="C24" s="1"/>
      <c r="D24" s="1"/>
      <c r="E24" s="1"/>
      <c r="F24" s="1"/>
      <c r="G24" s="1"/>
      <c r="I24" t="s">
        <v>4422</v>
      </c>
      <c r="J24" t="s">
        <v>4498</v>
      </c>
      <c r="K24" t="s">
        <v>4501</v>
      </c>
      <c r="L24" t="s">
        <v>4382</v>
      </c>
      <c r="M24" t="s">
        <v>4351</v>
      </c>
      <c r="N24">
        <v>966</v>
      </c>
      <c r="O24" t="s">
        <v>4545</v>
      </c>
      <c r="P24" t="s">
        <v>4548</v>
      </c>
      <c r="Q24" t="s">
        <v>4552</v>
      </c>
      <c r="R24" t="s">
        <v>4554</v>
      </c>
      <c r="S24" t="s">
        <v>4556</v>
      </c>
      <c r="T24">
        <v>5.2</v>
      </c>
      <c r="U24" t="s">
        <v>4559</v>
      </c>
      <c r="V24" t="s">
        <v>4574</v>
      </c>
      <c r="W24">
        <v>2010</v>
      </c>
      <c r="X24">
        <f>HYPERLINK("http://www.pdbbind.org.cn/quickpdb.asp?quickpdb=3L17","3L17")</f>
        <v>0</v>
      </c>
      <c r="Y24">
        <v>1</v>
      </c>
      <c r="Z24">
        <v>1</v>
      </c>
    </row>
    <row r="25" spans="1:26">
      <c r="A25" s="8" t="s">
        <v>4373</v>
      </c>
      <c r="B25" s="8" t="s">
        <v>4374</v>
      </c>
      <c r="C25" s="8" t="s">
        <v>4375</v>
      </c>
      <c r="D25" s="8" t="s">
        <v>4376</v>
      </c>
      <c r="E25" s="8" t="s">
        <v>4377</v>
      </c>
      <c r="F25" s="8" t="s">
        <v>4378</v>
      </c>
      <c r="G25" s="8" t="s">
        <v>4379</v>
      </c>
      <c r="I25" t="s">
        <v>4423</v>
      </c>
      <c r="J25" t="s">
        <v>4498</v>
      </c>
      <c r="K25" t="s">
        <v>4512</v>
      </c>
      <c r="L25" t="s">
        <v>4382</v>
      </c>
      <c r="M25" t="s">
        <v>4351</v>
      </c>
      <c r="N25">
        <v>966</v>
      </c>
      <c r="O25" t="s">
        <v>4545</v>
      </c>
      <c r="P25" t="s">
        <v>4548</v>
      </c>
      <c r="Q25" t="s">
        <v>4552</v>
      </c>
      <c r="R25" t="s">
        <v>4554</v>
      </c>
      <c r="S25" t="s">
        <v>4556</v>
      </c>
      <c r="T25">
        <v>7</v>
      </c>
      <c r="U25" t="s">
        <v>4559</v>
      </c>
      <c r="V25" t="s">
        <v>4575</v>
      </c>
      <c r="W25">
        <v>2010</v>
      </c>
      <c r="X25">
        <f>HYPERLINK("http://www.pdbbind.org.cn/quickpdb.asp?quickpdb=3L54","3L54")</f>
        <v>0</v>
      </c>
      <c r="Y25">
        <v>1</v>
      </c>
      <c r="Z25">
        <v>1</v>
      </c>
    </row>
    <row r="26" spans="1:26">
      <c r="A26" t="s">
        <v>4380</v>
      </c>
      <c r="B26" t="s">
        <v>4382</v>
      </c>
      <c r="C26">
        <v>97.5</v>
      </c>
      <c r="D26" t="s">
        <v>4383</v>
      </c>
      <c r="E26" t="s">
        <v>4385</v>
      </c>
      <c r="I26" t="s">
        <v>4424</v>
      </c>
      <c r="J26" t="s">
        <v>4498</v>
      </c>
      <c r="K26" t="s">
        <v>4513</v>
      </c>
      <c r="L26" t="s">
        <v>4382</v>
      </c>
      <c r="M26" t="s">
        <v>4351</v>
      </c>
      <c r="N26">
        <v>966</v>
      </c>
      <c r="O26" t="s">
        <v>4545</v>
      </c>
      <c r="P26" t="s">
        <v>4548</v>
      </c>
      <c r="Q26" t="s">
        <v>4552</v>
      </c>
      <c r="R26" t="s">
        <v>4554</v>
      </c>
      <c r="S26" t="s">
        <v>4556</v>
      </c>
      <c r="T26">
        <v>0.9399999999999999</v>
      </c>
      <c r="U26" t="s">
        <v>4559</v>
      </c>
      <c r="V26" t="s">
        <v>4576</v>
      </c>
      <c r="W26">
        <v>2010</v>
      </c>
      <c r="X26">
        <f>HYPERLINK("http://www.pdbbind.org.cn/quickpdb.asp?quickpdb=3LJ3","3LJ3")</f>
        <v>0</v>
      </c>
      <c r="Y26">
        <v>1</v>
      </c>
      <c r="Z26">
        <v>1</v>
      </c>
    </row>
    <row r="27" spans="1:26">
      <c r="A27" t="s">
        <v>4381</v>
      </c>
      <c r="B27" t="s">
        <v>4382</v>
      </c>
      <c r="C27">
        <v>97.3</v>
      </c>
      <c r="D27" t="s">
        <v>4384</v>
      </c>
      <c r="E27" t="s">
        <v>4385</v>
      </c>
      <c r="I27" t="s">
        <v>4425</v>
      </c>
      <c r="J27" t="s">
        <v>4498</v>
      </c>
      <c r="K27" t="s">
        <v>4514</v>
      </c>
      <c r="L27" t="s">
        <v>4382</v>
      </c>
      <c r="M27" t="s">
        <v>4351</v>
      </c>
      <c r="N27">
        <v>966</v>
      </c>
      <c r="O27" t="s">
        <v>4545</v>
      </c>
      <c r="P27" t="s">
        <v>4548</v>
      </c>
      <c r="Y27">
        <v>1</v>
      </c>
      <c r="Z27">
        <v>1</v>
      </c>
    </row>
    <row r="28" spans="1:26">
      <c r="I28" t="s">
        <v>4426</v>
      </c>
      <c r="J28" t="s">
        <v>4498</v>
      </c>
      <c r="K28" t="s">
        <v>4503</v>
      </c>
      <c r="L28" t="s">
        <v>4382</v>
      </c>
      <c r="M28" t="s">
        <v>4351</v>
      </c>
      <c r="N28">
        <v>966</v>
      </c>
      <c r="O28" t="s">
        <v>4545</v>
      </c>
      <c r="P28" t="s">
        <v>4548</v>
      </c>
      <c r="Y28">
        <v>1</v>
      </c>
      <c r="Z28">
        <v>1</v>
      </c>
    </row>
    <row r="29" spans="1:26">
      <c r="I29" t="s">
        <v>4427</v>
      </c>
      <c r="J29" t="s">
        <v>4498</v>
      </c>
      <c r="K29" t="s">
        <v>4507</v>
      </c>
      <c r="L29" t="s">
        <v>4382</v>
      </c>
      <c r="M29" t="s">
        <v>4351</v>
      </c>
      <c r="N29">
        <v>966</v>
      </c>
      <c r="O29" t="s">
        <v>4545</v>
      </c>
      <c r="P29" t="s">
        <v>4548</v>
      </c>
      <c r="Y29">
        <v>1</v>
      </c>
      <c r="Z29">
        <v>1</v>
      </c>
    </row>
    <row r="30" spans="1:26">
      <c r="I30" t="s">
        <v>4428</v>
      </c>
      <c r="J30" t="s">
        <v>4498</v>
      </c>
      <c r="K30" t="s">
        <v>4515</v>
      </c>
      <c r="L30" t="s">
        <v>4382</v>
      </c>
      <c r="M30" t="s">
        <v>4351</v>
      </c>
      <c r="N30">
        <v>954</v>
      </c>
      <c r="O30" t="s">
        <v>4545</v>
      </c>
      <c r="P30" t="s">
        <v>4549</v>
      </c>
      <c r="Q30" t="s">
        <v>4552</v>
      </c>
      <c r="R30" t="s">
        <v>4554</v>
      </c>
      <c r="S30" t="s">
        <v>4556</v>
      </c>
      <c r="T30">
        <v>75</v>
      </c>
      <c r="U30" t="s">
        <v>4559</v>
      </c>
      <c r="V30" t="s">
        <v>4577</v>
      </c>
      <c r="W30">
        <v>2010</v>
      </c>
      <c r="X30">
        <f>HYPERLINK("http://www.pdbbind.org.cn/quickpdb.asp?quickpdb=3NZS","3NZS")</f>
        <v>0</v>
      </c>
      <c r="Y30">
        <v>1</v>
      </c>
      <c r="Z30">
        <v>1</v>
      </c>
    </row>
    <row r="31" spans="1:26">
      <c r="I31" t="s">
        <v>4429</v>
      </c>
      <c r="J31" t="s">
        <v>4498</v>
      </c>
      <c r="K31" t="s">
        <v>4504</v>
      </c>
      <c r="L31" t="s">
        <v>4382</v>
      </c>
      <c r="M31" t="s">
        <v>4351</v>
      </c>
      <c r="N31">
        <v>954</v>
      </c>
      <c r="O31" t="s">
        <v>4545</v>
      </c>
      <c r="P31" t="s">
        <v>4549</v>
      </c>
      <c r="Q31" t="s">
        <v>4552</v>
      </c>
      <c r="R31" t="s">
        <v>4554</v>
      </c>
      <c r="S31" t="s">
        <v>4556</v>
      </c>
      <c r="T31">
        <v>1.4</v>
      </c>
      <c r="U31" t="s">
        <v>4559</v>
      </c>
      <c r="V31" t="s">
        <v>4578</v>
      </c>
      <c r="W31">
        <v>2010</v>
      </c>
      <c r="X31">
        <f>HYPERLINK("http://www.pdbbind.org.cn/quickpdb.asp?quickpdb=3NZU","3NZU")</f>
        <v>0</v>
      </c>
      <c r="Y31">
        <v>1</v>
      </c>
      <c r="Z31">
        <v>1</v>
      </c>
    </row>
    <row r="32" spans="1:26">
      <c r="I32" t="s">
        <v>4430</v>
      </c>
      <c r="J32" t="s">
        <v>4498</v>
      </c>
      <c r="K32" t="s">
        <v>4515</v>
      </c>
      <c r="L32" t="s">
        <v>4382</v>
      </c>
      <c r="M32" t="s">
        <v>4351</v>
      </c>
      <c r="N32">
        <v>966</v>
      </c>
      <c r="O32" t="s">
        <v>4545</v>
      </c>
      <c r="P32" t="s">
        <v>4548</v>
      </c>
      <c r="Q32" t="s">
        <v>4552</v>
      </c>
      <c r="R32" t="s">
        <v>4555</v>
      </c>
      <c r="S32" t="s">
        <v>4556</v>
      </c>
      <c r="T32">
        <v>7</v>
      </c>
      <c r="U32" t="s">
        <v>4559</v>
      </c>
      <c r="V32" t="s">
        <v>4579</v>
      </c>
      <c r="W32">
        <v>2010</v>
      </c>
      <c r="X32">
        <f>HYPERLINK("http://www.pdbbind.org.cn/quickpdb.asp?quickpdb=3OAW","3OAW")</f>
        <v>0</v>
      </c>
      <c r="Y32">
        <v>1</v>
      </c>
      <c r="Z32">
        <v>1</v>
      </c>
    </row>
    <row r="33" spans="9:26">
      <c r="I33" t="s">
        <v>4431</v>
      </c>
      <c r="J33" t="s">
        <v>4498</v>
      </c>
      <c r="K33" t="s">
        <v>4510</v>
      </c>
      <c r="L33" t="s">
        <v>4382</v>
      </c>
      <c r="M33" t="s">
        <v>4351</v>
      </c>
      <c r="N33">
        <v>966</v>
      </c>
      <c r="O33" t="s">
        <v>4545</v>
      </c>
      <c r="P33" t="s">
        <v>4548</v>
      </c>
      <c r="Y33">
        <v>1</v>
      </c>
      <c r="Z33">
        <v>1</v>
      </c>
    </row>
    <row r="34" spans="9:26">
      <c r="I34" t="s">
        <v>4432</v>
      </c>
      <c r="J34" t="s">
        <v>4498</v>
      </c>
      <c r="K34" t="s">
        <v>4516</v>
      </c>
      <c r="L34" t="s">
        <v>4382</v>
      </c>
      <c r="M34" t="s">
        <v>4351</v>
      </c>
      <c r="N34">
        <v>966</v>
      </c>
      <c r="O34" t="s">
        <v>4545</v>
      </c>
      <c r="P34" t="s">
        <v>4548</v>
      </c>
      <c r="Y34">
        <v>1</v>
      </c>
      <c r="Z34">
        <v>1</v>
      </c>
    </row>
    <row r="35" spans="9:26">
      <c r="I35" t="s">
        <v>4433</v>
      </c>
      <c r="J35" t="s">
        <v>4498</v>
      </c>
      <c r="K35" t="s">
        <v>4504</v>
      </c>
      <c r="L35" t="s">
        <v>4382</v>
      </c>
      <c r="M35" t="s">
        <v>4351</v>
      </c>
      <c r="N35">
        <v>966</v>
      </c>
      <c r="O35" t="s">
        <v>4545</v>
      </c>
      <c r="P35" t="s">
        <v>4548</v>
      </c>
      <c r="Q35" t="s">
        <v>4552</v>
      </c>
      <c r="R35" t="s">
        <v>4555</v>
      </c>
      <c r="S35" t="s">
        <v>4556</v>
      </c>
      <c r="T35">
        <v>26</v>
      </c>
      <c r="U35" t="s">
        <v>4559</v>
      </c>
      <c r="V35" t="s">
        <v>4580</v>
      </c>
      <c r="W35">
        <v>2011</v>
      </c>
      <c r="X35">
        <f>HYPERLINK("http://www.pdbbind.org.cn/quickpdb.asp?quickpdb=3PRZ","3PRZ")</f>
        <v>0</v>
      </c>
      <c r="Y35">
        <v>1</v>
      </c>
      <c r="Z35">
        <v>1</v>
      </c>
    </row>
    <row r="36" spans="9:26">
      <c r="I36" t="s">
        <v>4434</v>
      </c>
      <c r="J36" t="s">
        <v>4498</v>
      </c>
      <c r="K36" t="s">
        <v>4504</v>
      </c>
      <c r="L36" t="s">
        <v>4382</v>
      </c>
      <c r="M36" t="s">
        <v>4351</v>
      </c>
      <c r="N36">
        <v>966</v>
      </c>
      <c r="O36" t="s">
        <v>4545</v>
      </c>
      <c r="P36" t="s">
        <v>4548</v>
      </c>
      <c r="Q36" t="s">
        <v>4552</v>
      </c>
      <c r="R36" t="s">
        <v>4555</v>
      </c>
      <c r="S36" t="s">
        <v>4556</v>
      </c>
      <c r="T36">
        <v>18</v>
      </c>
      <c r="U36" t="s">
        <v>4559</v>
      </c>
      <c r="V36" t="s">
        <v>4581</v>
      </c>
      <c r="W36">
        <v>2011</v>
      </c>
      <c r="X36">
        <f>HYPERLINK("http://www.pdbbind.org.cn/quickpdb.asp?quickpdb=3PS6","3PS6")</f>
        <v>0</v>
      </c>
      <c r="Y36">
        <v>1</v>
      </c>
      <c r="Z36">
        <v>1</v>
      </c>
    </row>
    <row r="37" spans="9:26">
      <c r="I37" t="s">
        <v>4435</v>
      </c>
      <c r="J37" t="s">
        <v>4498</v>
      </c>
      <c r="K37" t="s">
        <v>4502</v>
      </c>
      <c r="L37" t="s">
        <v>4382</v>
      </c>
      <c r="M37" t="s">
        <v>4351</v>
      </c>
      <c r="N37">
        <v>960</v>
      </c>
      <c r="O37" t="s">
        <v>4545</v>
      </c>
      <c r="P37" t="s">
        <v>4548</v>
      </c>
      <c r="Q37" t="s">
        <v>4552</v>
      </c>
      <c r="R37" t="s">
        <v>4554</v>
      </c>
      <c r="S37" t="s">
        <v>4556</v>
      </c>
      <c r="T37">
        <v>0.1</v>
      </c>
      <c r="U37" t="s">
        <v>4558</v>
      </c>
      <c r="V37" t="s">
        <v>4582</v>
      </c>
      <c r="W37">
        <v>2011</v>
      </c>
      <c r="X37">
        <f>HYPERLINK("http://www.pdbbind.org.cn/quickpdb.asp?quickpdb=3QAQ","3QAQ")</f>
        <v>0</v>
      </c>
      <c r="Y37">
        <v>1</v>
      </c>
      <c r="Z37">
        <v>1</v>
      </c>
    </row>
    <row r="38" spans="9:26">
      <c r="I38" t="s">
        <v>4436</v>
      </c>
      <c r="J38" t="s">
        <v>4498</v>
      </c>
      <c r="K38" t="s">
        <v>4517</v>
      </c>
      <c r="L38" t="s">
        <v>4382</v>
      </c>
      <c r="M38" t="s">
        <v>4351</v>
      </c>
      <c r="N38">
        <v>960</v>
      </c>
      <c r="O38" t="s">
        <v>4545</v>
      </c>
      <c r="P38" t="s">
        <v>4548</v>
      </c>
      <c r="Q38" t="s">
        <v>4552</v>
      </c>
      <c r="R38" t="s">
        <v>4554</v>
      </c>
      <c r="S38" t="s">
        <v>4556</v>
      </c>
      <c r="T38">
        <v>0.32</v>
      </c>
      <c r="U38" t="s">
        <v>4558</v>
      </c>
      <c r="V38" t="s">
        <v>4583</v>
      </c>
      <c r="W38">
        <v>2011</v>
      </c>
      <c r="X38">
        <f>HYPERLINK("http://www.pdbbind.org.cn/quickpdb.asp?quickpdb=3QAR","3QAR")</f>
        <v>0</v>
      </c>
      <c r="Y38">
        <v>1</v>
      </c>
      <c r="Z38">
        <v>1</v>
      </c>
    </row>
    <row r="39" spans="9:26">
      <c r="I39" t="s">
        <v>4437</v>
      </c>
      <c r="J39" t="s">
        <v>4498</v>
      </c>
      <c r="K39" t="s">
        <v>4502</v>
      </c>
      <c r="L39" t="s">
        <v>4382</v>
      </c>
      <c r="M39" t="s">
        <v>4351</v>
      </c>
      <c r="N39">
        <v>960</v>
      </c>
      <c r="O39" t="s">
        <v>4545</v>
      </c>
      <c r="P39" t="s">
        <v>4548</v>
      </c>
      <c r="Y39">
        <v>1</v>
      </c>
      <c r="Z39">
        <v>1</v>
      </c>
    </row>
    <row r="40" spans="9:26">
      <c r="I40" t="s">
        <v>4438</v>
      </c>
      <c r="J40" t="s">
        <v>4498</v>
      </c>
      <c r="K40" t="s">
        <v>4511</v>
      </c>
      <c r="L40" t="s">
        <v>4382</v>
      </c>
      <c r="M40" t="s">
        <v>4351</v>
      </c>
      <c r="N40">
        <v>960</v>
      </c>
      <c r="O40" t="s">
        <v>4545</v>
      </c>
      <c r="P40" t="s">
        <v>4548</v>
      </c>
      <c r="Q40" t="s">
        <v>4552</v>
      </c>
      <c r="R40" t="s">
        <v>4555</v>
      </c>
      <c r="S40" t="s">
        <v>4556</v>
      </c>
      <c r="T40">
        <v>2</v>
      </c>
      <c r="U40" t="s">
        <v>4559</v>
      </c>
      <c r="V40" t="s">
        <v>4584</v>
      </c>
      <c r="W40">
        <v>2011</v>
      </c>
      <c r="X40">
        <f>HYPERLINK("http://www.pdbbind.org.cn/quickpdb.asp?quickpdb=3QK0","3QK0")</f>
        <v>0</v>
      </c>
      <c r="Y40">
        <v>1</v>
      </c>
      <c r="Z40">
        <v>1</v>
      </c>
    </row>
    <row r="41" spans="9:26">
      <c r="I41" t="s">
        <v>4439</v>
      </c>
      <c r="J41" t="s">
        <v>4498</v>
      </c>
      <c r="K41" t="s">
        <v>4505</v>
      </c>
      <c r="L41" t="s">
        <v>4382</v>
      </c>
      <c r="M41" t="s">
        <v>4351</v>
      </c>
      <c r="N41">
        <v>966</v>
      </c>
      <c r="O41" t="s">
        <v>4545</v>
      </c>
      <c r="P41" t="s">
        <v>4548</v>
      </c>
      <c r="Q41" t="s">
        <v>4552</v>
      </c>
      <c r="R41" t="s">
        <v>4554</v>
      </c>
      <c r="S41" t="s">
        <v>4556</v>
      </c>
      <c r="T41">
        <v>0.108</v>
      </c>
      <c r="U41" t="s">
        <v>4558</v>
      </c>
      <c r="V41" t="s">
        <v>4585</v>
      </c>
      <c r="W41">
        <v>2011</v>
      </c>
      <c r="X41">
        <f>HYPERLINK("http://www.pdbbind.org.cn/quickpdb.asp?quickpdb=3R7Q","3R7Q")</f>
        <v>0</v>
      </c>
      <c r="Y41">
        <v>1</v>
      </c>
      <c r="Z41">
        <v>1</v>
      </c>
    </row>
    <row r="42" spans="9:26">
      <c r="I42" t="s">
        <v>4440</v>
      </c>
      <c r="J42" t="s">
        <v>4498</v>
      </c>
      <c r="K42" t="s">
        <v>4502</v>
      </c>
      <c r="L42" t="s">
        <v>4382</v>
      </c>
      <c r="M42" t="s">
        <v>4351</v>
      </c>
      <c r="N42">
        <v>966</v>
      </c>
      <c r="O42" t="s">
        <v>4545</v>
      </c>
      <c r="P42" t="s">
        <v>4548</v>
      </c>
      <c r="Q42" t="s">
        <v>4552</v>
      </c>
      <c r="R42" t="s">
        <v>4554</v>
      </c>
      <c r="S42" t="s">
        <v>4556</v>
      </c>
      <c r="T42">
        <v>1.8</v>
      </c>
      <c r="U42" t="s">
        <v>4559</v>
      </c>
      <c r="V42" t="s">
        <v>4586</v>
      </c>
      <c r="W42">
        <v>2011</v>
      </c>
      <c r="X42">
        <f>HYPERLINK("http://www.pdbbind.org.cn/quickpdb.asp?quickpdb=3R7R","3R7R")</f>
        <v>0</v>
      </c>
      <c r="Y42">
        <v>1</v>
      </c>
      <c r="Z42">
        <v>1</v>
      </c>
    </row>
    <row r="43" spans="9:26">
      <c r="I43" t="s">
        <v>4441</v>
      </c>
      <c r="J43" t="s">
        <v>4498</v>
      </c>
      <c r="K43" t="s">
        <v>4507</v>
      </c>
      <c r="L43" t="s">
        <v>4382</v>
      </c>
      <c r="M43" t="s">
        <v>4351</v>
      </c>
      <c r="N43">
        <v>960</v>
      </c>
      <c r="O43" t="s">
        <v>4545</v>
      </c>
      <c r="P43" t="s">
        <v>4548</v>
      </c>
      <c r="Q43" t="s">
        <v>4552</v>
      </c>
      <c r="R43" t="s">
        <v>4554</v>
      </c>
      <c r="S43" t="s">
        <v>4556</v>
      </c>
      <c r="T43">
        <v>8.1</v>
      </c>
      <c r="U43" t="s">
        <v>4559</v>
      </c>
      <c r="V43" t="s">
        <v>4587</v>
      </c>
      <c r="W43">
        <v>2011</v>
      </c>
      <c r="X43">
        <f>HYPERLINK("http://www.pdbbind.org.cn/quickpdb.asp?quickpdb=3S2A","3S2A")</f>
        <v>0</v>
      </c>
      <c r="Y43">
        <v>1</v>
      </c>
      <c r="Z43">
        <v>1</v>
      </c>
    </row>
    <row r="44" spans="9:26">
      <c r="I44" t="s">
        <v>4442</v>
      </c>
      <c r="J44" t="s">
        <v>4498</v>
      </c>
      <c r="K44" t="s">
        <v>4510</v>
      </c>
      <c r="L44" t="s">
        <v>4382</v>
      </c>
      <c r="M44" t="s">
        <v>4351</v>
      </c>
      <c r="N44">
        <v>966</v>
      </c>
      <c r="O44" t="s">
        <v>4545</v>
      </c>
      <c r="P44" t="s">
        <v>4548</v>
      </c>
      <c r="Q44" t="s">
        <v>4552</v>
      </c>
      <c r="R44" t="s">
        <v>4554</v>
      </c>
      <c r="S44" t="s">
        <v>4556</v>
      </c>
      <c r="T44">
        <v>262</v>
      </c>
      <c r="U44" t="s">
        <v>4559</v>
      </c>
      <c r="V44" t="s">
        <v>4588</v>
      </c>
      <c r="W44">
        <v>2012</v>
      </c>
      <c r="X44">
        <f>HYPERLINK("http://www.pdbbind.org.cn/quickpdb.asp?quickpdb=3SD5","3SD5")</f>
        <v>0</v>
      </c>
    </row>
    <row r="45" spans="9:26">
      <c r="I45" t="s">
        <v>4443</v>
      </c>
      <c r="J45" t="s">
        <v>4498</v>
      </c>
      <c r="K45" t="s">
        <v>4505</v>
      </c>
      <c r="L45" t="s">
        <v>4382</v>
      </c>
      <c r="M45" t="s">
        <v>4351</v>
      </c>
      <c r="N45">
        <v>966</v>
      </c>
      <c r="O45" t="s">
        <v>4545</v>
      </c>
      <c r="P45" t="s">
        <v>4548</v>
      </c>
      <c r="Y45">
        <v>1</v>
      </c>
      <c r="Z45">
        <v>1</v>
      </c>
    </row>
    <row r="46" spans="9:26">
      <c r="I46" t="s">
        <v>4444</v>
      </c>
      <c r="J46" t="s">
        <v>4498</v>
      </c>
      <c r="K46" t="s">
        <v>4503</v>
      </c>
      <c r="L46" t="s">
        <v>4382</v>
      </c>
      <c r="M46" t="s">
        <v>4351</v>
      </c>
      <c r="N46">
        <v>966</v>
      </c>
      <c r="O46" t="s">
        <v>4545</v>
      </c>
      <c r="P46" t="s">
        <v>4548</v>
      </c>
    </row>
    <row r="47" spans="9:26">
      <c r="I47" t="s">
        <v>4445</v>
      </c>
      <c r="J47" t="s">
        <v>4498</v>
      </c>
      <c r="K47" t="s">
        <v>4518</v>
      </c>
      <c r="L47" t="s">
        <v>4382</v>
      </c>
      <c r="M47" t="s">
        <v>4351</v>
      </c>
      <c r="N47">
        <v>966</v>
      </c>
      <c r="O47" t="s">
        <v>4545</v>
      </c>
      <c r="P47" t="s">
        <v>4548</v>
      </c>
      <c r="Q47" t="s">
        <v>4552</v>
      </c>
      <c r="R47" t="s">
        <v>4554</v>
      </c>
      <c r="S47" t="s">
        <v>4556</v>
      </c>
      <c r="T47">
        <v>14</v>
      </c>
      <c r="U47" t="s">
        <v>4559</v>
      </c>
      <c r="V47" t="s">
        <v>4589</v>
      </c>
      <c r="W47">
        <v>2011</v>
      </c>
      <c r="X47">
        <f>HYPERLINK("http://www.pdbbind.org.cn/quickpdb.asp?quickpdb=3TL5","3TL5")</f>
        <v>0</v>
      </c>
      <c r="Y47">
        <v>1</v>
      </c>
      <c r="Z47">
        <v>1</v>
      </c>
    </row>
    <row r="48" spans="9:26">
      <c r="I48" t="s">
        <v>4446</v>
      </c>
      <c r="J48" t="s">
        <v>4498</v>
      </c>
      <c r="K48" t="s">
        <v>4505</v>
      </c>
      <c r="L48" t="s">
        <v>4382</v>
      </c>
      <c r="M48" t="s">
        <v>4351</v>
      </c>
      <c r="N48">
        <v>966</v>
      </c>
      <c r="O48" t="s">
        <v>4545</v>
      </c>
      <c r="P48" t="s">
        <v>4548</v>
      </c>
      <c r="Q48" t="s">
        <v>4552</v>
      </c>
      <c r="R48" t="s">
        <v>4554</v>
      </c>
      <c r="S48" t="s">
        <v>4556</v>
      </c>
      <c r="T48">
        <v>915</v>
      </c>
      <c r="U48" t="s">
        <v>4558</v>
      </c>
      <c r="V48" t="s">
        <v>4590</v>
      </c>
      <c r="W48">
        <v>2011</v>
      </c>
      <c r="X48">
        <f>HYPERLINK("http://www.pdbbind.org.cn/quickpdb.asp?quickpdb=3ZVV","3ZVV")</f>
        <v>0</v>
      </c>
      <c r="Y48">
        <v>1</v>
      </c>
      <c r="Z48">
        <v>1</v>
      </c>
    </row>
    <row r="49" spans="9:26">
      <c r="I49" t="s">
        <v>4447</v>
      </c>
      <c r="J49" t="s">
        <v>4498</v>
      </c>
      <c r="K49" t="s">
        <v>4509</v>
      </c>
      <c r="L49" t="s">
        <v>4382</v>
      </c>
      <c r="M49" t="s">
        <v>4351</v>
      </c>
      <c r="N49">
        <v>966</v>
      </c>
      <c r="O49" t="s">
        <v>4545</v>
      </c>
      <c r="P49" t="s">
        <v>4548</v>
      </c>
      <c r="Q49" t="s">
        <v>4552</v>
      </c>
      <c r="R49" t="s">
        <v>4554</v>
      </c>
      <c r="S49" t="s">
        <v>4556</v>
      </c>
      <c r="T49">
        <v>34</v>
      </c>
      <c r="U49" t="s">
        <v>4559</v>
      </c>
      <c r="V49" t="s">
        <v>4591</v>
      </c>
      <c r="W49">
        <v>2011</v>
      </c>
      <c r="X49">
        <f>HYPERLINK("http://www.pdbbind.org.cn/quickpdb.asp?quickpdb=3ZW3","3ZW3")</f>
        <v>0</v>
      </c>
      <c r="Y49">
        <v>1</v>
      </c>
      <c r="Z49">
        <v>1</v>
      </c>
    </row>
    <row r="50" spans="9:26">
      <c r="I50" t="s">
        <v>4448</v>
      </c>
      <c r="J50" t="s">
        <v>4498</v>
      </c>
      <c r="K50" t="s">
        <v>4519</v>
      </c>
      <c r="L50" t="s">
        <v>4382</v>
      </c>
      <c r="M50" t="s">
        <v>4351</v>
      </c>
      <c r="N50">
        <v>980</v>
      </c>
      <c r="O50" t="s">
        <v>4545</v>
      </c>
      <c r="P50" t="s">
        <v>4548</v>
      </c>
      <c r="Q50" t="s">
        <v>4552</v>
      </c>
      <c r="R50" t="s">
        <v>4554</v>
      </c>
      <c r="S50" t="s">
        <v>4556</v>
      </c>
      <c r="T50">
        <v>21</v>
      </c>
      <c r="U50" t="s">
        <v>4559</v>
      </c>
      <c r="V50" t="s">
        <v>4592</v>
      </c>
      <c r="W50">
        <v>2012</v>
      </c>
      <c r="X50">
        <f>HYPERLINK("http://www.pdbbind.org.cn/quickpdb.asp?quickpdb=4ANU","4ANU")</f>
        <v>0</v>
      </c>
    </row>
    <row r="51" spans="9:26">
      <c r="I51" t="s">
        <v>4449</v>
      </c>
      <c r="J51" t="s">
        <v>4498</v>
      </c>
      <c r="K51" t="s">
        <v>4520</v>
      </c>
      <c r="L51" t="s">
        <v>4382</v>
      </c>
      <c r="M51" t="s">
        <v>4351</v>
      </c>
      <c r="N51">
        <v>980</v>
      </c>
      <c r="O51" t="s">
        <v>4545</v>
      </c>
      <c r="P51" t="s">
        <v>4548</v>
      </c>
      <c r="Q51" t="s">
        <v>4552</v>
      </c>
      <c r="R51" t="s">
        <v>4554</v>
      </c>
      <c r="S51" t="s">
        <v>4556</v>
      </c>
      <c r="T51">
        <v>441</v>
      </c>
      <c r="U51" t="s">
        <v>4559</v>
      </c>
      <c r="V51" t="s">
        <v>4593</v>
      </c>
      <c r="W51">
        <v>2012</v>
      </c>
      <c r="X51">
        <f>HYPERLINK("http://www.pdbbind.org.cn/quickpdb.asp?quickpdb=4ANV","4ANV")</f>
        <v>0</v>
      </c>
    </row>
    <row r="52" spans="9:26">
      <c r="I52" t="s">
        <v>4450</v>
      </c>
      <c r="J52" t="s">
        <v>4498</v>
      </c>
      <c r="K52" t="s">
        <v>4521</v>
      </c>
      <c r="L52" t="s">
        <v>4382</v>
      </c>
      <c r="M52" t="s">
        <v>4351</v>
      </c>
      <c r="N52">
        <v>980</v>
      </c>
      <c r="O52" t="s">
        <v>4545</v>
      </c>
      <c r="P52" t="s">
        <v>4548</v>
      </c>
      <c r="Q52" t="s">
        <v>4552</v>
      </c>
      <c r="R52" t="s">
        <v>4554</v>
      </c>
      <c r="S52" t="s">
        <v>4556</v>
      </c>
      <c r="T52">
        <v>18</v>
      </c>
      <c r="U52" t="s">
        <v>4559</v>
      </c>
      <c r="V52" t="s">
        <v>4594</v>
      </c>
      <c r="W52">
        <v>2012</v>
      </c>
      <c r="X52">
        <f>HYPERLINK("http://www.pdbbind.org.cn/quickpdb.asp?quickpdb=4ANW","4ANW")</f>
        <v>0</v>
      </c>
    </row>
    <row r="53" spans="9:26">
      <c r="I53" t="s">
        <v>4451</v>
      </c>
      <c r="J53" t="s">
        <v>4498</v>
      </c>
      <c r="K53" t="s">
        <v>4522</v>
      </c>
      <c r="L53" t="s">
        <v>4382</v>
      </c>
      <c r="M53" t="s">
        <v>4351</v>
      </c>
      <c r="N53">
        <v>980</v>
      </c>
      <c r="O53" t="s">
        <v>4545</v>
      </c>
      <c r="P53" t="s">
        <v>4548</v>
      </c>
      <c r="Q53" t="s">
        <v>4552</v>
      </c>
      <c r="R53" t="s">
        <v>4554</v>
      </c>
      <c r="S53" t="s">
        <v>4556</v>
      </c>
      <c r="T53">
        <v>18</v>
      </c>
      <c r="U53" t="s">
        <v>4559</v>
      </c>
      <c r="V53" t="s">
        <v>4595</v>
      </c>
      <c r="W53">
        <v>2012</v>
      </c>
      <c r="X53">
        <f>HYPERLINK("http://www.pdbbind.org.cn/quickpdb.asp?quickpdb=4ANX","4ANX")</f>
        <v>0</v>
      </c>
    </row>
    <row r="54" spans="9:26">
      <c r="I54" t="s">
        <v>4452</v>
      </c>
      <c r="J54" t="s">
        <v>4498</v>
      </c>
      <c r="K54" t="s">
        <v>4523</v>
      </c>
      <c r="L54" t="s">
        <v>4382</v>
      </c>
      <c r="M54" t="s">
        <v>4351</v>
      </c>
      <c r="N54">
        <v>960</v>
      </c>
      <c r="O54" t="s">
        <v>4545</v>
      </c>
      <c r="P54" t="s">
        <v>4548</v>
      </c>
      <c r="Q54" t="s">
        <v>4552</v>
      </c>
      <c r="R54" t="s">
        <v>4554</v>
      </c>
      <c r="S54" t="s">
        <v>4556</v>
      </c>
      <c r="T54">
        <v>0.08</v>
      </c>
      <c r="U54" t="s">
        <v>4558</v>
      </c>
      <c r="V54" t="s">
        <v>4596</v>
      </c>
      <c r="W54">
        <v>2012</v>
      </c>
      <c r="X54">
        <f>HYPERLINK("http://www.pdbbind.org.cn/quickpdb.asp?quickpdb=4AOF","4AOF")</f>
        <v>0</v>
      </c>
    </row>
    <row r="55" spans="9:26">
      <c r="I55" t="s">
        <v>4453</v>
      </c>
      <c r="J55" t="s">
        <v>4498</v>
      </c>
      <c r="K55" t="s">
        <v>4524</v>
      </c>
      <c r="L55" t="s">
        <v>4382</v>
      </c>
      <c r="M55" t="s">
        <v>4351</v>
      </c>
      <c r="N55">
        <v>959</v>
      </c>
      <c r="O55" t="s">
        <v>4545</v>
      </c>
      <c r="P55" t="s">
        <v>4548</v>
      </c>
      <c r="Q55" t="s">
        <v>4552</v>
      </c>
      <c r="R55" t="s">
        <v>4555</v>
      </c>
      <c r="S55" t="s">
        <v>4556</v>
      </c>
      <c r="T55">
        <v>4</v>
      </c>
      <c r="U55" t="s">
        <v>4559</v>
      </c>
      <c r="V55" t="s">
        <v>4597</v>
      </c>
      <c r="W55">
        <v>2012</v>
      </c>
      <c r="X55">
        <f>HYPERLINK("http://www.pdbbind.org.cn/quickpdb.asp?quickpdb=4DK5","4DK5")</f>
        <v>0</v>
      </c>
    </row>
    <row r="56" spans="9:26">
      <c r="I56" t="s">
        <v>4454</v>
      </c>
      <c r="J56" t="s">
        <v>4498</v>
      </c>
      <c r="K56" t="s">
        <v>4525</v>
      </c>
      <c r="L56" t="s">
        <v>4382</v>
      </c>
      <c r="M56" t="s">
        <v>4351</v>
      </c>
      <c r="N56">
        <v>966</v>
      </c>
      <c r="O56" t="s">
        <v>4545</v>
      </c>
      <c r="P56" t="s">
        <v>4548</v>
      </c>
      <c r="Q56" t="s">
        <v>4552</v>
      </c>
      <c r="R56" t="s">
        <v>4554</v>
      </c>
      <c r="S56" t="s">
        <v>4556</v>
      </c>
      <c r="T56">
        <v>3.8</v>
      </c>
      <c r="U56" t="s">
        <v>4559</v>
      </c>
      <c r="V56" t="s">
        <v>4598</v>
      </c>
      <c r="W56">
        <v>2013</v>
      </c>
      <c r="X56">
        <f>HYPERLINK("http://www.pdbbind.org.cn/quickpdb.asp?quickpdb=4EZJ","4EZJ")</f>
        <v>0</v>
      </c>
    </row>
    <row r="57" spans="9:26">
      <c r="I57" t="s">
        <v>4455</v>
      </c>
      <c r="J57" t="s">
        <v>4498</v>
      </c>
      <c r="K57" t="s">
        <v>4509</v>
      </c>
      <c r="L57" t="s">
        <v>4382</v>
      </c>
      <c r="M57" t="s">
        <v>4351</v>
      </c>
      <c r="N57">
        <v>966</v>
      </c>
      <c r="O57" t="s">
        <v>4545</v>
      </c>
      <c r="P57" t="s">
        <v>4548</v>
      </c>
      <c r="Q57" t="s">
        <v>4552</v>
      </c>
      <c r="R57" t="s">
        <v>4554</v>
      </c>
      <c r="S57" t="s">
        <v>4556</v>
      </c>
      <c r="T57">
        <v>6.3</v>
      </c>
      <c r="U57" t="s">
        <v>4559</v>
      </c>
      <c r="V57" t="s">
        <v>4599</v>
      </c>
      <c r="W57">
        <v>2013</v>
      </c>
      <c r="X57">
        <f>HYPERLINK("http://www.pdbbind.org.cn/quickpdb.asp?quickpdb=4EZK","4EZK")</f>
        <v>0</v>
      </c>
    </row>
    <row r="58" spans="9:26">
      <c r="I58" t="s">
        <v>4456</v>
      </c>
      <c r="J58" t="s">
        <v>4498</v>
      </c>
      <c r="K58" t="s">
        <v>4526</v>
      </c>
      <c r="L58" t="s">
        <v>4382</v>
      </c>
      <c r="M58" t="s">
        <v>4351</v>
      </c>
      <c r="N58">
        <v>966</v>
      </c>
      <c r="O58" t="s">
        <v>4545</v>
      </c>
      <c r="P58" t="s">
        <v>4548</v>
      </c>
      <c r="Q58" t="s">
        <v>4552</v>
      </c>
      <c r="R58" t="s">
        <v>4554</v>
      </c>
      <c r="S58" t="s">
        <v>4556</v>
      </c>
      <c r="T58">
        <v>2.6</v>
      </c>
      <c r="U58" t="s">
        <v>4559</v>
      </c>
      <c r="V58" t="s">
        <v>4600</v>
      </c>
      <c r="W58">
        <v>2013</v>
      </c>
      <c r="X58">
        <f>HYPERLINK("http://www.pdbbind.org.cn/quickpdb.asp?quickpdb=4EZL","4EZL")</f>
        <v>0</v>
      </c>
    </row>
    <row r="59" spans="9:26">
      <c r="I59" t="s">
        <v>4457</v>
      </c>
      <c r="J59" t="s">
        <v>4498</v>
      </c>
      <c r="K59" t="s">
        <v>4501</v>
      </c>
      <c r="L59" t="s">
        <v>4382</v>
      </c>
      <c r="M59" t="s">
        <v>4351</v>
      </c>
      <c r="N59">
        <v>960</v>
      </c>
      <c r="O59" t="s">
        <v>4545</v>
      </c>
      <c r="P59" t="s">
        <v>4548</v>
      </c>
      <c r="Q59" t="s">
        <v>4552</v>
      </c>
      <c r="R59" t="s">
        <v>4555</v>
      </c>
      <c r="S59" t="s">
        <v>4556</v>
      </c>
      <c r="T59">
        <v>2</v>
      </c>
      <c r="U59" t="s">
        <v>4559</v>
      </c>
      <c r="V59" t="s">
        <v>4601</v>
      </c>
      <c r="W59">
        <v>2012</v>
      </c>
      <c r="X59">
        <f>HYPERLINK("http://www.pdbbind.org.cn/quickpdb.asp?quickpdb=4F1S","4F1S")</f>
        <v>0</v>
      </c>
    </row>
    <row r="60" spans="9:26">
      <c r="I60" t="s">
        <v>4458</v>
      </c>
      <c r="J60" t="s">
        <v>4498</v>
      </c>
      <c r="K60" t="s">
        <v>4503</v>
      </c>
      <c r="L60" t="s">
        <v>4382</v>
      </c>
      <c r="M60" t="s">
        <v>4351</v>
      </c>
      <c r="N60">
        <v>966</v>
      </c>
      <c r="O60" t="s">
        <v>4545</v>
      </c>
      <c r="P60" t="s">
        <v>4548</v>
      </c>
    </row>
    <row r="61" spans="9:26">
      <c r="I61" t="s">
        <v>4459</v>
      </c>
      <c r="J61" t="s">
        <v>4498</v>
      </c>
      <c r="K61" t="s">
        <v>4503</v>
      </c>
      <c r="L61" t="s">
        <v>4382</v>
      </c>
      <c r="M61" t="s">
        <v>4351</v>
      </c>
      <c r="N61">
        <v>966</v>
      </c>
      <c r="O61" t="s">
        <v>4545</v>
      </c>
      <c r="P61" t="s">
        <v>4548</v>
      </c>
    </row>
    <row r="62" spans="9:26">
      <c r="I62" t="s">
        <v>4460</v>
      </c>
      <c r="J62" t="s">
        <v>4498</v>
      </c>
      <c r="K62" t="s">
        <v>4504</v>
      </c>
      <c r="L62" t="s">
        <v>4382</v>
      </c>
      <c r="M62" t="s">
        <v>4351</v>
      </c>
      <c r="N62">
        <v>960</v>
      </c>
      <c r="O62" t="s">
        <v>4545</v>
      </c>
      <c r="P62" t="s">
        <v>4548</v>
      </c>
    </row>
    <row r="63" spans="9:26">
      <c r="I63" t="s">
        <v>4461</v>
      </c>
      <c r="J63" t="s">
        <v>4498</v>
      </c>
      <c r="K63" t="s">
        <v>4501</v>
      </c>
      <c r="L63" t="s">
        <v>4382</v>
      </c>
      <c r="M63" t="s">
        <v>4351</v>
      </c>
      <c r="N63">
        <v>960</v>
      </c>
      <c r="O63" t="s">
        <v>4545</v>
      </c>
      <c r="P63" t="s">
        <v>4548</v>
      </c>
    </row>
    <row r="64" spans="9:26">
      <c r="I64" t="s">
        <v>4462</v>
      </c>
      <c r="J64" t="s">
        <v>4498</v>
      </c>
      <c r="K64" t="s">
        <v>4502</v>
      </c>
      <c r="L64" t="s">
        <v>4382</v>
      </c>
      <c r="M64" t="s">
        <v>4351</v>
      </c>
      <c r="N64">
        <v>960</v>
      </c>
      <c r="O64" t="s">
        <v>4545</v>
      </c>
      <c r="P64" t="s">
        <v>4548</v>
      </c>
    </row>
    <row r="65" spans="9:24">
      <c r="I65" t="s">
        <v>4463</v>
      </c>
      <c r="J65" t="s">
        <v>4498</v>
      </c>
      <c r="K65" t="s">
        <v>4501</v>
      </c>
      <c r="L65" t="s">
        <v>4382</v>
      </c>
      <c r="M65" t="s">
        <v>4351</v>
      </c>
      <c r="N65">
        <v>960</v>
      </c>
      <c r="O65" t="s">
        <v>4545</v>
      </c>
      <c r="P65" t="s">
        <v>4548</v>
      </c>
      <c r="Q65" t="s">
        <v>4552</v>
      </c>
      <c r="R65" t="s">
        <v>4555</v>
      </c>
      <c r="S65" t="s">
        <v>4556</v>
      </c>
      <c r="T65">
        <v>509</v>
      </c>
      <c r="U65" t="s">
        <v>4559</v>
      </c>
      <c r="V65" t="s">
        <v>4602</v>
      </c>
      <c r="W65">
        <v>2012</v>
      </c>
      <c r="X65">
        <f>HYPERLINK("http://www.pdbbind.org.cn/quickpdb.asp?quickpdb=4FJZ","4FJZ")</f>
        <v>0</v>
      </c>
    </row>
    <row r="66" spans="9:24">
      <c r="I66" t="s">
        <v>4464</v>
      </c>
      <c r="J66" t="s">
        <v>4498</v>
      </c>
      <c r="K66" t="s">
        <v>4504</v>
      </c>
      <c r="L66" t="s">
        <v>4382</v>
      </c>
      <c r="M66" t="s">
        <v>4351</v>
      </c>
      <c r="N66">
        <v>960</v>
      </c>
      <c r="O66" t="s">
        <v>4545</v>
      </c>
      <c r="P66" t="s">
        <v>4548</v>
      </c>
      <c r="Q66" t="s">
        <v>4552</v>
      </c>
      <c r="R66" t="s">
        <v>4555</v>
      </c>
      <c r="S66" t="s">
        <v>4556</v>
      </c>
      <c r="T66">
        <v>1</v>
      </c>
      <c r="U66" t="s">
        <v>4559</v>
      </c>
      <c r="V66" t="s">
        <v>4603</v>
      </c>
      <c r="W66">
        <v>2012</v>
      </c>
      <c r="X66">
        <f>HYPERLINK("http://www.pdbbind.org.cn/quickpdb.asp?quickpdb=4FLH","4FLH")</f>
        <v>0</v>
      </c>
    </row>
    <row r="67" spans="9:24">
      <c r="I67" t="s">
        <v>4465</v>
      </c>
      <c r="J67" t="s">
        <v>4498</v>
      </c>
      <c r="K67" t="s">
        <v>4527</v>
      </c>
      <c r="L67" t="s">
        <v>4382</v>
      </c>
      <c r="M67" t="s">
        <v>4351</v>
      </c>
      <c r="N67">
        <v>966</v>
      </c>
      <c r="O67" t="s">
        <v>4545</v>
      </c>
      <c r="P67" t="s">
        <v>4548</v>
      </c>
    </row>
    <row r="68" spans="9:24">
      <c r="I68" t="s">
        <v>4466</v>
      </c>
      <c r="J68" t="s">
        <v>4498</v>
      </c>
      <c r="K68" t="s">
        <v>4528</v>
      </c>
      <c r="L68" t="s">
        <v>4382</v>
      </c>
      <c r="M68" t="s">
        <v>4351</v>
      </c>
      <c r="N68">
        <v>966</v>
      </c>
      <c r="O68" t="s">
        <v>4545</v>
      </c>
      <c r="P68" t="s">
        <v>4548</v>
      </c>
      <c r="Q68" t="s">
        <v>4552</v>
      </c>
      <c r="R68" t="s">
        <v>4554</v>
      </c>
      <c r="S68" t="s">
        <v>4557</v>
      </c>
      <c r="T68">
        <v>10000</v>
      </c>
      <c r="U68" t="s">
        <v>4559</v>
      </c>
      <c r="V68" t="s">
        <v>4604</v>
      </c>
      <c r="W68">
        <v>2012</v>
      </c>
      <c r="X68">
        <f>HYPERLINK("http://www.pdbbind.org.cn/quickpdb.asp?quickpdb=4G11","4G11")</f>
        <v>0</v>
      </c>
    </row>
    <row r="69" spans="9:24">
      <c r="I69" t="s">
        <v>4467</v>
      </c>
      <c r="J69" t="s">
        <v>4498</v>
      </c>
      <c r="K69" t="s">
        <v>4529</v>
      </c>
      <c r="L69" t="s">
        <v>4382</v>
      </c>
      <c r="M69" t="s">
        <v>4351</v>
      </c>
      <c r="N69">
        <v>966</v>
      </c>
      <c r="O69" t="s">
        <v>4545</v>
      </c>
      <c r="P69" t="s">
        <v>4548</v>
      </c>
      <c r="Q69" t="s">
        <v>4552</v>
      </c>
      <c r="R69" t="s">
        <v>4554</v>
      </c>
      <c r="S69" t="s">
        <v>4556</v>
      </c>
      <c r="T69">
        <v>540</v>
      </c>
      <c r="U69" t="s">
        <v>4559</v>
      </c>
      <c r="V69" t="s">
        <v>4605</v>
      </c>
      <c r="W69">
        <v>2012</v>
      </c>
      <c r="X69">
        <f>HYPERLINK("http://www.pdbbind.org.cn/quickpdb.asp?quickpdb=4GB9","4GB9")</f>
        <v>0</v>
      </c>
    </row>
    <row r="70" spans="9:24">
      <c r="I70" t="s">
        <v>4468</v>
      </c>
      <c r="J70" t="s">
        <v>4498</v>
      </c>
      <c r="K70" t="s">
        <v>4530</v>
      </c>
      <c r="L70" t="s">
        <v>4382</v>
      </c>
      <c r="M70" t="s">
        <v>4351</v>
      </c>
      <c r="N70">
        <v>966</v>
      </c>
      <c r="O70" t="s">
        <v>4545</v>
      </c>
      <c r="P70" t="s">
        <v>4548</v>
      </c>
    </row>
    <row r="71" spans="9:24">
      <c r="I71" t="s">
        <v>4469</v>
      </c>
      <c r="J71" t="s">
        <v>4498</v>
      </c>
      <c r="K71" t="s">
        <v>4531</v>
      </c>
      <c r="L71" t="s">
        <v>4382</v>
      </c>
      <c r="M71" t="s">
        <v>4351</v>
      </c>
      <c r="N71">
        <v>966</v>
      </c>
      <c r="O71" t="s">
        <v>4545</v>
      </c>
      <c r="P71" t="s">
        <v>4548</v>
      </c>
      <c r="Q71" t="s">
        <v>4552</v>
      </c>
      <c r="R71" t="s">
        <v>4555</v>
      </c>
      <c r="S71" t="s">
        <v>4556</v>
      </c>
      <c r="T71">
        <v>0.111</v>
      </c>
      <c r="U71" t="s">
        <v>4559</v>
      </c>
      <c r="V71" t="s">
        <v>4606</v>
      </c>
      <c r="W71">
        <v>2013</v>
      </c>
      <c r="X71">
        <f>HYPERLINK("http://www.pdbbind.org.cn/quickpdb.asp?quickpdb=4HVB","4HVB")</f>
        <v>0</v>
      </c>
    </row>
    <row r="72" spans="9:24">
      <c r="I72" t="s">
        <v>4470</v>
      </c>
      <c r="J72" t="s">
        <v>4498</v>
      </c>
      <c r="K72" t="s">
        <v>4502</v>
      </c>
      <c r="L72" t="s">
        <v>4382</v>
      </c>
      <c r="M72" t="s">
        <v>4351</v>
      </c>
      <c r="N72">
        <v>966</v>
      </c>
      <c r="O72" t="s">
        <v>4545</v>
      </c>
      <c r="P72" t="s">
        <v>4548</v>
      </c>
      <c r="Q72" t="s">
        <v>4552</v>
      </c>
      <c r="R72" t="s">
        <v>4554</v>
      </c>
      <c r="S72" t="s">
        <v>4556</v>
      </c>
      <c r="T72">
        <v>1.4</v>
      </c>
      <c r="U72" t="s">
        <v>4559</v>
      </c>
      <c r="V72" t="s">
        <v>4607</v>
      </c>
      <c r="W72">
        <v>2013</v>
      </c>
      <c r="X72">
        <f>HYPERLINK("http://www.pdbbind.org.cn/quickpdb.asp?quickpdb=4J6I","4J6I")</f>
        <v>0</v>
      </c>
    </row>
    <row r="73" spans="9:24">
      <c r="I73" t="s">
        <v>4471</v>
      </c>
      <c r="J73" t="s">
        <v>4498</v>
      </c>
      <c r="K73" t="s">
        <v>4514</v>
      </c>
      <c r="L73" t="s">
        <v>4382</v>
      </c>
      <c r="M73" t="s">
        <v>4351</v>
      </c>
      <c r="N73">
        <v>966</v>
      </c>
      <c r="O73" t="s">
        <v>4545</v>
      </c>
      <c r="P73" t="s">
        <v>4548</v>
      </c>
      <c r="Q73" t="s">
        <v>4552</v>
      </c>
      <c r="R73" t="s">
        <v>4554</v>
      </c>
      <c r="S73" t="s">
        <v>4556</v>
      </c>
      <c r="T73">
        <v>4.2</v>
      </c>
      <c r="U73" t="s">
        <v>4558</v>
      </c>
      <c r="V73" t="s">
        <v>4608</v>
      </c>
      <c r="W73">
        <v>2013</v>
      </c>
      <c r="X73">
        <f>HYPERLINK("http://www.pdbbind.org.cn/quickpdb.asp?quickpdb=4KZ0","4KZ0")</f>
        <v>0</v>
      </c>
    </row>
    <row r="74" spans="9:24">
      <c r="I74" t="s">
        <v>4472</v>
      </c>
      <c r="J74" t="s">
        <v>4498</v>
      </c>
      <c r="K74" t="s">
        <v>4532</v>
      </c>
      <c r="L74" t="s">
        <v>4382</v>
      </c>
      <c r="M74" t="s">
        <v>4351</v>
      </c>
      <c r="N74">
        <v>966</v>
      </c>
      <c r="O74" t="s">
        <v>4545</v>
      </c>
      <c r="P74" t="s">
        <v>4548</v>
      </c>
      <c r="Q74" t="s">
        <v>4552</v>
      </c>
      <c r="R74" t="s">
        <v>4554</v>
      </c>
      <c r="S74" t="s">
        <v>4556</v>
      </c>
      <c r="T74">
        <v>8.199999999999999</v>
      </c>
      <c r="U74" t="s">
        <v>4559</v>
      </c>
      <c r="V74" t="s">
        <v>4609</v>
      </c>
      <c r="W74">
        <v>2013</v>
      </c>
      <c r="X74">
        <f>HYPERLINK("http://www.pdbbind.org.cn/quickpdb.asp?quickpdb=4KZC","4KZC")</f>
        <v>0</v>
      </c>
    </row>
    <row r="75" spans="9:24">
      <c r="I75" t="s">
        <v>4473</v>
      </c>
      <c r="J75" t="s">
        <v>4498</v>
      </c>
      <c r="K75" t="s">
        <v>4502</v>
      </c>
      <c r="L75" t="s">
        <v>4382</v>
      </c>
      <c r="M75" t="s">
        <v>4351</v>
      </c>
      <c r="N75">
        <v>966</v>
      </c>
      <c r="O75" t="s">
        <v>4545</v>
      </c>
      <c r="P75" t="s">
        <v>4548</v>
      </c>
      <c r="Q75" t="s">
        <v>4552</v>
      </c>
      <c r="R75" t="s">
        <v>4555</v>
      </c>
      <c r="S75" t="s">
        <v>4556</v>
      </c>
      <c r="T75">
        <v>2</v>
      </c>
      <c r="U75" t="s">
        <v>4559</v>
      </c>
      <c r="V75" t="s">
        <v>4610</v>
      </c>
      <c r="W75">
        <v>2014</v>
      </c>
      <c r="X75">
        <f>HYPERLINK("http://www.pdbbind.org.cn/quickpdb.asp?quickpdb=4PS3","4PS3")</f>
        <v>0</v>
      </c>
    </row>
    <row r="76" spans="9:24">
      <c r="I76" t="s">
        <v>4474</v>
      </c>
      <c r="J76" t="s">
        <v>4498</v>
      </c>
      <c r="K76" t="s">
        <v>4533</v>
      </c>
      <c r="L76" t="s">
        <v>4382</v>
      </c>
      <c r="M76" t="s">
        <v>4351</v>
      </c>
      <c r="N76">
        <v>966</v>
      </c>
      <c r="O76" t="s">
        <v>4545</v>
      </c>
      <c r="P76" t="s">
        <v>4548</v>
      </c>
      <c r="Q76" t="s">
        <v>4552</v>
      </c>
      <c r="R76" t="s">
        <v>4555</v>
      </c>
      <c r="S76" t="s">
        <v>4556</v>
      </c>
      <c r="T76">
        <v>39</v>
      </c>
      <c r="U76" t="s">
        <v>4559</v>
      </c>
      <c r="V76" t="s">
        <v>4611</v>
      </c>
      <c r="W76">
        <v>2014</v>
      </c>
      <c r="X76">
        <f>HYPERLINK("http://www.pdbbind.org.cn/quickpdb.asp?quickpdb=4PS7","4PS7")</f>
        <v>0</v>
      </c>
    </row>
    <row r="77" spans="9:24">
      <c r="I77" t="s">
        <v>4475</v>
      </c>
      <c r="J77" t="s">
        <v>4498</v>
      </c>
      <c r="K77" t="s">
        <v>4534</v>
      </c>
      <c r="L77" t="s">
        <v>4382</v>
      </c>
      <c r="M77" t="s">
        <v>4351</v>
      </c>
      <c r="N77">
        <v>966</v>
      </c>
      <c r="O77" t="s">
        <v>4545</v>
      </c>
      <c r="P77" t="s">
        <v>4548</v>
      </c>
      <c r="Q77" t="s">
        <v>4552</v>
      </c>
      <c r="R77" t="s">
        <v>4555</v>
      </c>
      <c r="S77" t="s">
        <v>4556</v>
      </c>
      <c r="T77">
        <v>1</v>
      </c>
      <c r="U77" t="s">
        <v>4559</v>
      </c>
      <c r="V77" t="s">
        <v>4612</v>
      </c>
      <c r="W77">
        <v>2014</v>
      </c>
      <c r="X77">
        <f>HYPERLINK("http://www.pdbbind.org.cn/quickpdb.asp?quickpdb=4PS8","4PS8")</f>
        <v>0</v>
      </c>
    </row>
    <row r="78" spans="9:24">
      <c r="I78" t="s">
        <v>4476</v>
      </c>
      <c r="J78" t="s">
        <v>4498</v>
      </c>
      <c r="K78" t="s">
        <v>4502</v>
      </c>
      <c r="L78" t="s">
        <v>4382</v>
      </c>
      <c r="M78" t="s">
        <v>4351</v>
      </c>
      <c r="N78">
        <v>966</v>
      </c>
      <c r="O78" t="s">
        <v>4545</v>
      </c>
      <c r="P78" t="s">
        <v>4548</v>
      </c>
      <c r="Q78" t="s">
        <v>4552</v>
      </c>
      <c r="R78" t="s">
        <v>4554</v>
      </c>
      <c r="S78" t="s">
        <v>4556</v>
      </c>
      <c r="T78">
        <v>1.09</v>
      </c>
      <c r="U78" t="s">
        <v>4558</v>
      </c>
      <c r="V78" t="s">
        <v>4613</v>
      </c>
      <c r="W78">
        <v>2014</v>
      </c>
      <c r="X78">
        <f>HYPERLINK("http://www.pdbbind.org.cn/quickpdb.asp?quickpdb=4URK","4URK")</f>
        <v>0</v>
      </c>
    </row>
    <row r="79" spans="9:24">
      <c r="I79" t="s">
        <v>4477</v>
      </c>
      <c r="J79" t="s">
        <v>4498</v>
      </c>
      <c r="K79" t="s">
        <v>4503</v>
      </c>
      <c r="L79" t="s">
        <v>4382</v>
      </c>
      <c r="M79" t="s">
        <v>4351</v>
      </c>
      <c r="N79">
        <v>959</v>
      </c>
      <c r="O79" t="s">
        <v>4545</v>
      </c>
      <c r="P79" t="s">
        <v>4548</v>
      </c>
      <c r="Q79" t="s">
        <v>4552</v>
      </c>
      <c r="R79" t="s">
        <v>4554</v>
      </c>
      <c r="S79" t="s">
        <v>4556</v>
      </c>
      <c r="T79">
        <v>0.85</v>
      </c>
      <c r="U79" t="s">
        <v>4558</v>
      </c>
      <c r="V79" t="s">
        <v>4614</v>
      </c>
      <c r="W79">
        <v>2014</v>
      </c>
      <c r="X79">
        <f>HYPERLINK("http://www.pdbbind.org.cn/quickpdb.asp?quickpdb=4WWN","4WWN")</f>
        <v>0</v>
      </c>
    </row>
    <row r="80" spans="9:24">
      <c r="I80" t="s">
        <v>4478</v>
      </c>
      <c r="J80" t="s">
        <v>4498</v>
      </c>
      <c r="K80" t="s">
        <v>4512</v>
      </c>
      <c r="L80" t="s">
        <v>4382</v>
      </c>
      <c r="M80" t="s">
        <v>4351</v>
      </c>
      <c r="N80">
        <v>959</v>
      </c>
      <c r="O80" t="s">
        <v>4545</v>
      </c>
      <c r="P80" t="s">
        <v>4548</v>
      </c>
      <c r="Q80" t="s">
        <v>4552</v>
      </c>
      <c r="R80" t="s">
        <v>4554</v>
      </c>
      <c r="S80" t="s">
        <v>4556</v>
      </c>
      <c r="T80">
        <v>0.038</v>
      </c>
      <c r="U80" t="s">
        <v>4558</v>
      </c>
      <c r="V80" t="s">
        <v>4615</v>
      </c>
      <c r="W80">
        <v>2014</v>
      </c>
      <c r="X80">
        <f>HYPERLINK("http://www.pdbbind.org.cn/quickpdb.asp?quickpdb=4WWO","4WWO")</f>
        <v>0</v>
      </c>
    </row>
    <row r="81" spans="9:24">
      <c r="I81" t="s">
        <v>4479</v>
      </c>
      <c r="J81" t="s">
        <v>4498</v>
      </c>
      <c r="K81" t="s">
        <v>4500</v>
      </c>
      <c r="L81" t="s">
        <v>4382</v>
      </c>
      <c r="M81" t="s">
        <v>4351</v>
      </c>
      <c r="N81">
        <v>959</v>
      </c>
      <c r="O81" t="s">
        <v>4545</v>
      </c>
      <c r="P81" t="s">
        <v>4548</v>
      </c>
      <c r="Q81" t="s">
        <v>4552</v>
      </c>
      <c r="R81" t="s">
        <v>4554</v>
      </c>
      <c r="S81" t="s">
        <v>4556</v>
      </c>
      <c r="T81">
        <v>0.12</v>
      </c>
      <c r="U81" t="s">
        <v>4558</v>
      </c>
      <c r="V81" t="s">
        <v>4616</v>
      </c>
      <c r="W81">
        <v>2014</v>
      </c>
      <c r="X81">
        <f>HYPERLINK("http://www.pdbbind.org.cn/quickpdb.asp?quickpdb=4WWP","4WWP")</f>
        <v>0</v>
      </c>
    </row>
    <row r="82" spans="9:24">
      <c r="I82" t="s">
        <v>4480</v>
      </c>
      <c r="J82" t="s">
        <v>4498</v>
      </c>
      <c r="K82" t="s">
        <v>4535</v>
      </c>
      <c r="L82" t="s">
        <v>4382</v>
      </c>
      <c r="M82" t="s">
        <v>4351</v>
      </c>
      <c r="N82">
        <v>966</v>
      </c>
      <c r="O82" t="s">
        <v>4545</v>
      </c>
      <c r="P82" t="s">
        <v>4548</v>
      </c>
    </row>
    <row r="83" spans="9:24">
      <c r="I83" t="s">
        <v>4481</v>
      </c>
      <c r="J83" t="s">
        <v>4498</v>
      </c>
      <c r="K83" t="s">
        <v>4504</v>
      </c>
      <c r="L83" t="s">
        <v>4382</v>
      </c>
      <c r="M83" t="s">
        <v>4351</v>
      </c>
      <c r="N83">
        <v>966</v>
      </c>
      <c r="O83" t="s">
        <v>4545</v>
      </c>
      <c r="P83" t="s">
        <v>4548</v>
      </c>
    </row>
    <row r="84" spans="9:24">
      <c r="I84" t="s">
        <v>4482</v>
      </c>
      <c r="J84" t="s">
        <v>4498</v>
      </c>
      <c r="K84" t="s">
        <v>4509</v>
      </c>
      <c r="L84" t="s">
        <v>4382</v>
      </c>
      <c r="M84" t="s">
        <v>4351</v>
      </c>
      <c r="N84">
        <v>959</v>
      </c>
      <c r="O84" t="s">
        <v>4545</v>
      </c>
      <c r="P84" t="s">
        <v>4548</v>
      </c>
      <c r="Q84" t="s">
        <v>4552</v>
      </c>
      <c r="R84" t="s">
        <v>4554</v>
      </c>
      <c r="S84" t="s">
        <v>4556</v>
      </c>
      <c r="T84">
        <v>2.88</v>
      </c>
      <c r="U84" t="s">
        <v>4558</v>
      </c>
      <c r="V84" t="s">
        <v>4617</v>
      </c>
      <c r="W84">
        <v>2015</v>
      </c>
      <c r="X84">
        <f>HYPERLINK("http://www.pdbbind.org.cn/quickpdb.asp?quickpdb=5EDS","5EDS")</f>
        <v>0</v>
      </c>
    </row>
    <row r="85" spans="9:24">
      <c r="I85" t="s">
        <v>4483</v>
      </c>
      <c r="J85" t="s">
        <v>4498</v>
      </c>
      <c r="K85" t="s">
        <v>4536</v>
      </c>
      <c r="L85" t="s">
        <v>4382</v>
      </c>
      <c r="M85" t="s">
        <v>4351</v>
      </c>
      <c r="N85">
        <v>980</v>
      </c>
      <c r="O85" t="s">
        <v>4545</v>
      </c>
      <c r="P85" t="s">
        <v>4548</v>
      </c>
      <c r="Q85" t="s">
        <v>4552</v>
      </c>
      <c r="R85" t="s">
        <v>4554</v>
      </c>
      <c r="S85" t="s">
        <v>4556</v>
      </c>
      <c r="T85">
        <v>94</v>
      </c>
      <c r="U85" t="s">
        <v>4559</v>
      </c>
      <c r="V85" t="s">
        <v>4618</v>
      </c>
      <c r="W85">
        <v>2016</v>
      </c>
      <c r="X85">
        <f>HYPERLINK("http://www.pdbbind.org.cn/quickpdb.asp?quickpdb=5G2N","5G2N")</f>
        <v>0</v>
      </c>
    </row>
    <row r="86" spans="9:24">
      <c r="I86" t="s">
        <v>4484</v>
      </c>
      <c r="J86" t="s">
        <v>4498</v>
      </c>
      <c r="K86" t="s">
        <v>4537</v>
      </c>
      <c r="L86" t="s">
        <v>4382</v>
      </c>
      <c r="M86" t="s">
        <v>4351</v>
      </c>
      <c r="N86">
        <v>966</v>
      </c>
      <c r="O86" t="s">
        <v>4545</v>
      </c>
      <c r="P86" t="s">
        <v>4548</v>
      </c>
    </row>
    <row r="87" spans="9:24">
      <c r="I87" t="s">
        <v>4485</v>
      </c>
      <c r="J87" t="s">
        <v>4498</v>
      </c>
      <c r="K87" t="s">
        <v>4538</v>
      </c>
      <c r="L87" t="s">
        <v>4382</v>
      </c>
      <c r="M87" t="s">
        <v>4351</v>
      </c>
      <c r="N87">
        <v>960</v>
      </c>
      <c r="O87" t="s">
        <v>4545</v>
      </c>
      <c r="P87" t="s">
        <v>4548</v>
      </c>
      <c r="Q87" t="s">
        <v>4552</v>
      </c>
      <c r="R87" t="s">
        <v>4555</v>
      </c>
      <c r="S87" t="s">
        <v>4556</v>
      </c>
      <c r="T87">
        <v>1264</v>
      </c>
      <c r="U87" t="s">
        <v>4559</v>
      </c>
      <c r="V87" t="s">
        <v>4619</v>
      </c>
      <c r="W87">
        <v>2017</v>
      </c>
      <c r="X87">
        <f>HYPERLINK("http://www.pdbbind.org.cn/quickpdb.asp?quickpdb=5JHA","5JHA")</f>
        <v>0</v>
      </c>
    </row>
    <row r="88" spans="9:24">
      <c r="I88" t="s">
        <v>4486</v>
      </c>
      <c r="J88" t="s">
        <v>4498</v>
      </c>
      <c r="K88" t="s">
        <v>4539</v>
      </c>
      <c r="L88" t="s">
        <v>4382</v>
      </c>
      <c r="M88" t="s">
        <v>4351</v>
      </c>
      <c r="N88">
        <v>960</v>
      </c>
      <c r="O88" t="s">
        <v>4545</v>
      </c>
      <c r="P88" t="s">
        <v>4548</v>
      </c>
      <c r="Q88" t="s">
        <v>4552</v>
      </c>
      <c r="R88" t="s">
        <v>4553</v>
      </c>
      <c r="S88" t="s">
        <v>4556</v>
      </c>
      <c r="T88">
        <v>873</v>
      </c>
      <c r="U88" t="s">
        <v>4559</v>
      </c>
      <c r="V88" t="s">
        <v>4620</v>
      </c>
      <c r="W88">
        <v>2017</v>
      </c>
      <c r="X88">
        <f>HYPERLINK("http://www.pdbbind.org.cn/quickpdb.asp?quickpdb=5JHB","5JHB")</f>
        <v>0</v>
      </c>
    </row>
    <row r="89" spans="9:24">
      <c r="I89" t="s">
        <v>4487</v>
      </c>
      <c r="J89" t="s">
        <v>4498</v>
      </c>
      <c r="K89" t="s">
        <v>4517</v>
      </c>
      <c r="L89" t="s">
        <v>4382</v>
      </c>
      <c r="M89" t="s">
        <v>4351</v>
      </c>
      <c r="N89">
        <v>959</v>
      </c>
      <c r="O89" t="s">
        <v>4545</v>
      </c>
      <c r="P89" t="s">
        <v>4548</v>
      </c>
    </row>
    <row r="90" spans="9:24">
      <c r="I90" t="s">
        <v>4488</v>
      </c>
      <c r="J90" t="s">
        <v>4498</v>
      </c>
      <c r="K90" t="s">
        <v>4503</v>
      </c>
      <c r="L90" t="s">
        <v>4382</v>
      </c>
      <c r="M90" t="s">
        <v>4351</v>
      </c>
      <c r="N90">
        <v>966</v>
      </c>
      <c r="O90" t="s">
        <v>4545</v>
      </c>
      <c r="P90" t="s">
        <v>4548</v>
      </c>
      <c r="Q90" t="s">
        <v>4552</v>
      </c>
      <c r="R90" t="s">
        <v>4553</v>
      </c>
      <c r="S90" t="s">
        <v>4556</v>
      </c>
      <c r="T90">
        <v>25</v>
      </c>
      <c r="U90" t="s">
        <v>4559</v>
      </c>
      <c r="V90" t="s">
        <v>4621</v>
      </c>
      <c r="W90">
        <v>2017</v>
      </c>
      <c r="X90">
        <f>HYPERLINK("http://www.pdbbind.org.cn/quickpdb.asp?quickpdb=5OQ4","5OQ4")</f>
        <v>0</v>
      </c>
    </row>
    <row r="91" spans="9:24">
      <c r="I91" t="s">
        <v>4489</v>
      </c>
      <c r="J91" t="s">
        <v>4498</v>
      </c>
      <c r="K91" t="s">
        <v>4530</v>
      </c>
      <c r="L91" t="s">
        <v>4382</v>
      </c>
      <c r="M91" t="s">
        <v>4351</v>
      </c>
      <c r="N91">
        <v>966</v>
      </c>
      <c r="O91" t="s">
        <v>4545</v>
      </c>
      <c r="P91" t="s">
        <v>4548</v>
      </c>
      <c r="Q91" t="s">
        <v>4552</v>
      </c>
      <c r="R91" t="s">
        <v>4554</v>
      </c>
      <c r="S91" t="s">
        <v>4556</v>
      </c>
      <c r="T91">
        <v>1.6</v>
      </c>
      <c r="U91" t="s">
        <v>4558</v>
      </c>
      <c r="V91" t="s">
        <v>4622</v>
      </c>
      <c r="W91">
        <v>2017</v>
      </c>
      <c r="X91">
        <f>HYPERLINK("http://www.pdbbind.org.cn/quickpdb.asp?quickpdb=5T23","5T23")</f>
        <v>0</v>
      </c>
    </row>
    <row r="92" spans="9:24">
      <c r="I92" t="s">
        <v>4490</v>
      </c>
      <c r="J92" t="s">
        <v>4498</v>
      </c>
      <c r="K92" t="s">
        <v>4540</v>
      </c>
      <c r="L92" t="s">
        <v>4382</v>
      </c>
      <c r="M92" t="s">
        <v>4351</v>
      </c>
      <c r="N92">
        <v>966</v>
      </c>
      <c r="O92" t="s">
        <v>4545</v>
      </c>
      <c r="P92" t="s">
        <v>4548</v>
      </c>
      <c r="Q92" t="s">
        <v>4552</v>
      </c>
      <c r="R92" t="s">
        <v>4554</v>
      </c>
      <c r="S92" t="s">
        <v>4556</v>
      </c>
      <c r="T92">
        <v>0.596</v>
      </c>
      <c r="U92" t="s">
        <v>4558</v>
      </c>
      <c r="V92" t="s">
        <v>4623</v>
      </c>
      <c r="W92">
        <v>2017</v>
      </c>
      <c r="X92">
        <f>HYPERLINK("http://www.pdbbind.org.cn/quickpdb.asp?quickpdb=6AUD","6AUD")</f>
        <v>0</v>
      </c>
    </row>
    <row r="93" spans="9:24">
      <c r="I93" t="s">
        <v>4491</v>
      </c>
      <c r="J93" t="s">
        <v>4498</v>
      </c>
      <c r="K93" t="s">
        <v>4521</v>
      </c>
      <c r="L93" t="s">
        <v>4382</v>
      </c>
      <c r="M93" t="s">
        <v>4351</v>
      </c>
      <c r="N93">
        <v>971</v>
      </c>
      <c r="O93" t="s">
        <v>4545</v>
      </c>
      <c r="P93" t="s">
        <v>4548</v>
      </c>
      <c r="Q93" t="s">
        <v>4552</v>
      </c>
      <c r="R93" t="s">
        <v>4555</v>
      </c>
      <c r="S93" t="s">
        <v>4556</v>
      </c>
      <c r="T93">
        <v>3</v>
      </c>
      <c r="U93" t="s">
        <v>4559</v>
      </c>
      <c r="V93" t="s">
        <v>4624</v>
      </c>
      <c r="W93">
        <v>2018</v>
      </c>
      <c r="X93">
        <f>HYPERLINK("http://www.pdbbind.org.cn/quickpdb.asp?quickpdb=6C1S","6C1S")</f>
        <v>0</v>
      </c>
    </row>
    <row r="94" spans="9:24">
      <c r="I94" t="s">
        <v>4492</v>
      </c>
      <c r="J94" t="s">
        <v>4498</v>
      </c>
      <c r="K94" t="s">
        <v>4541</v>
      </c>
      <c r="L94" t="s">
        <v>4382</v>
      </c>
      <c r="M94" t="s">
        <v>4351</v>
      </c>
      <c r="N94">
        <v>966</v>
      </c>
      <c r="O94" t="s">
        <v>4545</v>
      </c>
      <c r="P94" t="s">
        <v>4548</v>
      </c>
    </row>
    <row r="95" spans="9:24">
      <c r="I95" t="s">
        <v>4493</v>
      </c>
      <c r="J95" t="s">
        <v>4498</v>
      </c>
      <c r="K95" t="s">
        <v>4541</v>
      </c>
      <c r="L95" t="s">
        <v>4382</v>
      </c>
      <c r="M95" t="s">
        <v>4351</v>
      </c>
      <c r="N95">
        <v>966</v>
      </c>
      <c r="O95" t="s">
        <v>4545</v>
      </c>
      <c r="P95" t="s">
        <v>4548</v>
      </c>
    </row>
    <row r="96" spans="9:24">
      <c r="I96" t="s">
        <v>4494</v>
      </c>
      <c r="J96" t="s">
        <v>4498</v>
      </c>
      <c r="K96" t="s">
        <v>4542</v>
      </c>
      <c r="L96" t="s">
        <v>4382</v>
      </c>
      <c r="M96" t="s">
        <v>4351</v>
      </c>
      <c r="N96">
        <v>966</v>
      </c>
      <c r="O96" t="s">
        <v>4545</v>
      </c>
      <c r="P96" t="s">
        <v>4548</v>
      </c>
    </row>
    <row r="97" spans="9:16">
      <c r="I97" t="s">
        <v>4495</v>
      </c>
      <c r="J97" t="s">
        <v>4498</v>
      </c>
      <c r="K97" t="s">
        <v>4543</v>
      </c>
      <c r="L97" t="s">
        <v>4382</v>
      </c>
      <c r="M97" t="s">
        <v>4351</v>
      </c>
      <c r="N97">
        <v>966</v>
      </c>
      <c r="O97" t="s">
        <v>4545</v>
      </c>
      <c r="P97" t="s">
        <v>4548</v>
      </c>
    </row>
    <row r="98" spans="9:16">
      <c r="I98" t="s">
        <v>4496</v>
      </c>
      <c r="J98" t="s">
        <v>4498</v>
      </c>
      <c r="K98" t="s">
        <v>4534</v>
      </c>
      <c r="L98" t="s">
        <v>4382</v>
      </c>
      <c r="M98" t="s">
        <v>4351</v>
      </c>
      <c r="N98">
        <v>949</v>
      </c>
      <c r="O98" t="s">
        <v>4545</v>
      </c>
      <c r="P98" t="s">
        <v>4550</v>
      </c>
    </row>
    <row r="99" spans="9:16">
      <c r="I99" t="s">
        <v>4497</v>
      </c>
      <c r="J99" t="s">
        <v>4498</v>
      </c>
      <c r="K99" t="s">
        <v>4544</v>
      </c>
      <c r="L99" t="s">
        <v>4382</v>
      </c>
      <c r="M99" t="s">
        <v>4351</v>
      </c>
      <c r="N99">
        <v>949</v>
      </c>
      <c r="O99" t="s">
        <v>4545</v>
      </c>
      <c r="P99" t="s">
        <v>4550</v>
      </c>
    </row>
  </sheetData>
  <mergeCells count="6">
    <mergeCell ref="A3:E3"/>
    <mergeCell ref="A15:E15"/>
    <mergeCell ref="A24:G24"/>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2021-06-11T10:19:46Z</dcterms:created>
  <dcterms:modified xsi:type="dcterms:W3CDTF">2021-06-11T10:19:46Z</dcterms:modified>
</cp:coreProperties>
</file>